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46" windowWidth="12345" windowHeight="11745" activeTab="0"/>
  </bookViews>
  <sheets>
    <sheet name="行政事業レビューシート" sheetId="1" r:id="rId1"/>
    <sheet name="入力規則等" sheetId="2" r:id="rId2"/>
  </sheets>
  <externalReferences>
    <externalReference r:id="rId5"/>
    <externalReference r:id="rId6"/>
  </externalReferences>
  <definedNames>
    <definedName name="T行政事業レビュー推進チームの所見">'[2]入力規則等'!$AC$2:$AC$6</definedName>
    <definedName name="T事業番号">'[1]入力規則等'!$U$2:$U$4</definedName>
    <definedName name="T所見を踏まえた改善点">'[2]入力規則等'!$AE$2:$AE$6</definedName>
  </definedNames>
  <calcPr fullCalcOnLoad="1"/>
</workbook>
</file>

<file path=xl/sharedStrings.xml><?xml version="1.0" encoding="utf-8"?>
<sst xmlns="http://schemas.openxmlformats.org/spreadsheetml/2006/main" count="620" uniqueCount="448">
  <si>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</si>
  <si>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</si>
  <si>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</si>
  <si>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</si>
  <si>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</si>
  <si>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</si>
  <si>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</si>
  <si>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</si>
  <si>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</si>
  <si>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</si>
  <si>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</si>
  <si>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</si>
  <si>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</si>
  <si>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</si>
  <si>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</si>
  <si>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</si>
  <si>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</si>
  <si>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</si>
  <si>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</si>
  <si>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</si>
  <si>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</si>
  <si>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</si>
  <si>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</si>
  <si>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</si>
  <si>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</si>
  <si>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</si>
  <si>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</si>
  <si>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</si>
  <si>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</si>
  <si>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</si>
  <si>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</si>
  <si>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</si>
  <si>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</si>
  <si>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</si>
  <si>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</si>
  <si>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</si>
  <si>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</si>
  <si>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</si>
  <si>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</si>
  <si>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</si>
  <si>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</si>
  <si>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</si>
  <si>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</si>
  <si>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B.</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</si>
  <si>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</si>
  <si>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</si>
  <si>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</si>
  <si>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</si>
  <si>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</si>
  <si>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</si>
  <si>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</si>
  <si>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</si>
  <si>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</si>
  <si>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</si>
  <si>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</si>
  <si>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</si>
  <si>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</si>
  <si>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</si>
  <si>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</si>
  <si>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</si>
  <si>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</si>
  <si>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</si>
  <si>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</si>
  <si>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</si>
  <si>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</si>
  <si>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</si>
  <si>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</si>
  <si>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</si>
  <si>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</si>
  <si>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</si>
  <si>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</si>
  <si>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</si>
  <si>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</si>
  <si>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</si>
  <si>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</si>
  <si>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</si>
  <si>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</si>
  <si>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</si>
  <si>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</si>
  <si>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</si>
  <si>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</si>
  <si>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</si>
  <si>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</si>
  <si>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</si>
  <si>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主要経費</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</si>
  <si>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</si>
  <si>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</si>
  <si>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</si>
  <si>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</si>
  <si>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</si>
  <si>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</si>
  <si>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</si>
  <si>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</si>
  <si>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</si>
  <si>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</si>
  <si>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</si>
  <si>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</si>
  <si>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</si>
  <si>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</si>
  <si>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</si>
  <si>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</si>
  <si>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</si>
  <si>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</si>
  <si>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</si>
  <si>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</si>
  <si>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</si>
  <si>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</si>
  <si>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</si>
  <si>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</si>
  <si>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</si>
  <si>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</si>
  <si>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</si>
  <si>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</si>
  <si>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</si>
  <si>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</si>
  <si>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</si>
  <si>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</si>
  <si>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</si>
  <si>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</si>
  <si>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</si>
  <si>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</si>
  <si>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</si>
  <si>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</si>
  <si>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</si>
  <si>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</si>
  <si>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</si>
  <si>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</si>
  <si>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</si>
  <si>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</si>
  <si>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</si>
  <si>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</si>
  <si>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</si>
  <si>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</si>
  <si>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</si>
  <si>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</si>
  <si>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</si>
  <si>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</si>
  <si>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</si>
  <si>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</si>
  <si>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</si>
  <si>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</si>
  <si>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</si>
  <si>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</si>
  <si>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</si>
  <si>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</si>
  <si>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</si>
  <si>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</si>
  <si>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</si>
  <si>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</si>
  <si>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</si>
  <si>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</si>
  <si>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</si>
  <si>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</si>
  <si>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</si>
  <si>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</si>
  <si>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</si>
  <si>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</si>
  <si>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</si>
  <si>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</si>
  <si>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</si>
  <si>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</si>
  <si>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</si>
  <si>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</si>
  <si>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</si>
  <si>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</si>
  <si>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</si>
  <si>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</si>
  <si>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</si>
  <si>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</si>
  <si>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</si>
  <si>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</si>
  <si>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</si>
  <si>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</si>
  <si>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</si>
  <si>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</si>
  <si>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</si>
  <si>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</si>
  <si>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</si>
  <si>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</si>
  <si>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</si>
  <si>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</si>
  <si>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</si>
  <si>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</si>
  <si>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</si>
  <si>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</si>
  <si>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</si>
  <si>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</si>
  <si>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</si>
  <si>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</si>
  <si>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</si>
  <si>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</si>
  <si>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</si>
  <si>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</si>
  <si>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</si>
  <si>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</si>
  <si>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</si>
  <si>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</si>
  <si>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</si>
  <si>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</si>
  <si>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</si>
  <si>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</si>
  <si>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</si>
  <si>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</si>
  <si>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</si>
  <si>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</si>
  <si>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</si>
  <si>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</si>
  <si>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</si>
  <si>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</si>
  <si>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</si>
  <si>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</si>
  <si>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</si>
  <si>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</si>
  <si>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</si>
  <si>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</si>
  <si>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</si>
  <si>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</si>
  <si>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</si>
  <si>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</si>
  <si>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</si>
  <si>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</si>
  <si>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</si>
  <si>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</si>
  <si>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</si>
  <si>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</si>
  <si>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</si>
  <si>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</si>
  <si>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</si>
  <si>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</si>
  <si>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</si>
  <si>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</si>
  <si>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</si>
  <si>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</si>
  <si>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</si>
  <si>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</si>
  <si>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</si>
  <si>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</si>
  <si>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</si>
  <si>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</si>
  <si>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</si>
  <si>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</si>
  <si>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</si>
  <si>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</si>
  <si>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</si>
  <si>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</si>
  <si>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</si>
  <si>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</si>
  <si>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</si>
  <si>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</si>
  <si>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</si>
  <si>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</si>
  <si>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</si>
  <si>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</si>
  <si>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</si>
  <si>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</si>
  <si>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</si>
  <si>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</si>
  <si>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</si>
  <si>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</si>
  <si>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</si>
  <si>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</si>
  <si>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</si>
  <si>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</si>
  <si>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</si>
  <si>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</si>
  <si>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</si>
  <si>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</si>
  <si>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</si>
  <si>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</si>
  <si>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</si>
  <si>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</si>
  <si>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</si>
  <si>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</si>
  <si>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</si>
  <si>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</si>
  <si>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</si>
  <si>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</si>
  <si>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</si>
  <si>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</si>
  <si>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</si>
  <si>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</si>
  <si>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</si>
  <si>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</si>
  <si>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</si>
  <si>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</si>
  <si>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</si>
  <si>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</si>
  <si>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</si>
  <si>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</si>
  <si>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</si>
  <si>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</si>
  <si>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</si>
  <si>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</si>
  <si>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</si>
  <si>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</si>
  <si>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</si>
  <si>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</si>
  <si>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</si>
  <si>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</si>
  <si>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</si>
  <si>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</si>
  <si>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</si>
  <si>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</si>
  <si>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</si>
  <si>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</si>
  <si>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</si>
  <si>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</si>
  <si>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</si>
  <si>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　　　　　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</si>
  <si>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</si>
  <si>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</si>
  <si>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</si>
  <si>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</si>
  <si>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</si>
  <si>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</si>
  <si>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</si>
  <si>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</si>
  <si>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</si>
  <si>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</si>
  <si>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</si>
  <si>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</si>
  <si>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</si>
  <si>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</si>
  <si>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</si>
  <si>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</si>
  <si>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その他コスト削減や効率化に向けた工夫は行われているか。</t>
  </si>
  <si>
    <t>成果実績は成果目標に見合ったものとなっているか。</t>
  </si>
  <si>
    <t>農林水産省</t>
  </si>
  <si>
    <t>麦買入費（輸入飼料）</t>
  </si>
  <si>
    <t>生産局</t>
  </si>
  <si>
    <t>畜産部畜産振興課飼料需給対策室</t>
  </si>
  <si>
    <t>飼料需給対策室長
三野敏克</t>
  </si>
  <si>
    <t>飼料需給計画
輸入麦の買入れ・販売等に関する基本要領（平成21年7月1日付け21総食第102号総合食料局長通知）</t>
  </si>
  <si>
    <t>　国は、資本要件など、飼料用麦を確実に輸入するための最低限の資格を有する輸入業者及び買受者（実需者）が連名で申し込む見積合わせ（SBS方式）を実施し、契約の相手方を決定し、売買契約を締結する。　国は、当該輸入業者から飼料用輸入麦の買入れを行い、その買入代金を当該輸入業者に対して支払う。</t>
  </si>
  <si>
    <t>単位あたりコスト＝X／Y
X：予算執行額　
Y：買入数量</t>
  </si>
  <si>
    <t>小麦の買入費</t>
  </si>
  <si>
    <t>大麦の買入費</t>
  </si>
  <si>
    <t>港湾諸掛等経費</t>
  </si>
  <si>
    <t>安全性対策等経費</t>
  </si>
  <si>
    <t>・　麦（輸入飼料）輸入数量（決算ベース）</t>
  </si>
  <si>
    <t>牛肉 51
豚肉130
鶏肉146</t>
  </si>
  <si>
    <t>牛肉 52
豚肉126
鶏肉138</t>
  </si>
  <si>
    <t>万㌧</t>
  </si>
  <si>
    <t>牛肉 51
豚肉131
鶏肉146</t>
  </si>
  <si>
    <t>万㌧</t>
  </si>
  <si>
    <t>△</t>
  </si>
  <si>
    <t>‐</t>
  </si>
  <si>
    <t>0386</t>
  </si>
  <si>
    <t>0433</t>
  </si>
  <si>
    <t>0063</t>
  </si>
  <si>
    <t>0054</t>
  </si>
  <si>
    <t>0047</t>
  </si>
  <si>
    <t>　飼料需給安定法に基づき、政府が輸入飼料（飼料用麦）の買入れ・売渡しを行うことにより、飼料の需給及び価格の安定を図り、もって畜産の振興に寄与することを目的とする。</t>
  </si>
  <si>
    <t>・本事業は、飼料需給安定法に基づき、政府が輸入飼料（飼料用麦）の買入れ・売渡しを行うことにより、飼料の需給及び価格の安定を図り、もって畜産の振興に寄与することを目的としたものであり、広く国民や社会のニーズがある。</t>
  </si>
  <si>
    <t>飼料需給安定法（昭和27年法律第356号）第4条第1項、主要食糧の需給及び価格の安定に関する法律（平成6年法律第113号）第42条第1項及び第43条第1項</t>
  </si>
  <si>
    <t>・本事業において、国からの支出先の選定に当たり、原則、競争入札を実施している。</t>
  </si>
  <si>
    <t>・本事業においては、競争入札を実施し、コスト低減に努めている。</t>
  </si>
  <si>
    <t>・輸入飼料買入費は、港湾諸経費、安全性経費等の輸入に係る必要経費のみであり、中間段階での支出はない。</t>
  </si>
  <si>
    <t>・本事業の使途は、輸入に関する経費に限定されている。</t>
  </si>
  <si>
    <t>・輸入飼料買入費は、穀物相場や為替相場等が大きく変動する可能性がある中で、飼料用麦の安定供給を確保する観点から、適正なコスト意識を持ちつつ、不足することがないように見込んでいるが、実際の穀物相場等が見込みより下回ったため、結果的に不用額が生じた。</t>
  </si>
  <si>
    <t>・本事業は、コスト低減の観点から、最も効果的な競争入札により実施している。</t>
  </si>
  <si>
    <t>・本事業で整備された施設等はない。</t>
  </si>
  <si>
    <t>・翌年度の予算要求時において、実需者の買受け見込み等を出来るだけ的確に把握すること、また、必要に応じ飼料需給計画の期中改定を行うなどにより、事業の効率化に努め、適切なコスト意識を持ちつつ、可能な限り達成率を高めるよう対応する必要がある。</t>
  </si>
  <si>
    <t>・成果実績は食料需給表における肉類の国内生産量
・達成度は「食料・農業・農村基本計画」における畜産物の生産努力目標に対する実際の生産量の充足率</t>
  </si>
  <si>
    <t>・飼料用麦の実際の買入・売渡数量は、その時々の需給動向や国際相場の影響により増減するものであることから、必ずしも、毎年度着実に向上していくという性格のものではない。</t>
  </si>
  <si>
    <t>①本事業については、飼料需給安定法に基づき、政府が輸入飼料（飼料用麦）の買入れ、売渡しを行うことにより、飼料の需給及び価格の安定を図り、もって畜産の振興に寄与することを目的としており、国家貿易の枠組みの中において、実需者の個別のニーズを踏まえた輸入が可能となるよう、平成11年度から輸入業者と実需者が連名で申し込む見積合わせ（SBS方式）を導入し、小麦は平成14年度から、大麦は平成19年度から全量SBS方式に移行している。
②飼料用麦の買入れ・売渡しは、とうもろこしの代替原料として、需給や相場の状況に応じた機動的な輸入が可能となるよう、平成22年9月から見積合わせの機会を毎週実施に拡大するなど、その運用を改善している。
③平成26年度おいては、港湾諸掛等経費の中の検査手数料の見直しによるコストの縮減を概算要求に反映した。</t>
  </si>
  <si>
    <t>・外国産麦の輸入については、国家貿易の下で国が輸入者として交渉力を発揮し、強力な穀物メジャー等と対等な立場で貿易交渉を行うことにより、安定的な輸入を確保してきたことから、今後も国家貿易により安定的に輸入を行うことが必要である。</t>
  </si>
  <si>
    <t>・本事業は、政策目的（主要食糧の安定供給）の達成手段として法律に位置付けられており、優先度の高い事業である。</t>
  </si>
  <si>
    <t>・本事業において、外国産麦の買入価格にマークアップ（政府管理経費）を加えたものを政府売渡価格としており、受益者との負担関係は明確となっている。</t>
  </si>
  <si>
    <t>・飼料用麦の輸入については、最も効果的な競争入札により買入れを行っており、他の手段・方法等に比較して低コストで事業が実施できているものと考えている。</t>
  </si>
  <si>
    <t>千円/㌧</t>
  </si>
  <si>
    <t>　　　　　32年度</t>
  </si>
  <si>
    <t>「食料・農業・農村基本計画」における畜産物の生産努力目標
【平成32年度】
牛肉 52万㌧
豚肉126万㌧
鶏肉138万㌧</t>
  </si>
  <si>
    <t>　</t>
  </si>
  <si>
    <t>-</t>
  </si>
  <si>
    <t>-</t>
  </si>
  <si>
    <t>点検対象外</t>
  </si>
  <si>
    <t>事業内容の
一部改善</t>
  </si>
  <si>
    <t>本事業における26年度の執行率は、44％と低くなっている。これは、実際の穀物相場等が見込みより下回ったことによるものである。また、成果実績において、「牛肉の生産量」及び「豚肉の生産量」が当初の目標を下回っている。以上のことから、「執行額と予算額の乖離の改善」、「成果目標達成のための支援方策の見直し」を行うべきであり、本事業は「事業内容の一部改善」とする。</t>
  </si>
  <si>
    <t>牛肉 96
豚肉 99
鶏肉108</t>
  </si>
  <si>
    <t>牛肉 98
豚肉103
鶏肉106</t>
  </si>
  <si>
    <t>牛肉 98
豚肉104
鶏肉106</t>
  </si>
  <si>
    <t>57,836百万円
/
1,970千㌧</t>
  </si>
  <si>
    <t>62,289百万円
/
1,852千㌧</t>
  </si>
  <si>
    <t>46,339百万円
/
1,320千㌧</t>
  </si>
  <si>
    <t>・「食料・農業・農村基本計画」における畜産物の生産努力目標に対する肉類の国内生産量の充足率は103％となっている。</t>
  </si>
  <si>
    <t>麦買入費</t>
  </si>
  <si>
    <t>現品代等</t>
  </si>
  <si>
    <t>港湾荷役経費等</t>
  </si>
  <si>
    <t>　安全性検査経費</t>
  </si>
  <si>
    <t>　港湾荷役経費</t>
  </si>
  <si>
    <t>A.株式会社組合貿易</t>
  </si>
  <si>
    <t>B.海外貨物検査株式会社</t>
  </si>
  <si>
    <t>安全性検査
経費</t>
  </si>
  <si>
    <t>輸入商社に義務付けている食品衛生法に基づく残留農薬等の検査に係る経費</t>
  </si>
  <si>
    <t>港湾荷役
経費</t>
  </si>
  <si>
    <t>輸入した麦を船からサイロまで搬送するための荷役経費等</t>
  </si>
  <si>
    <t>くん蒸経費等</t>
  </si>
  <si>
    <t>害虫が発見された輸入麦のくん蒸に係る経費</t>
  </si>
  <si>
    <t>株式会社組合貿易</t>
  </si>
  <si>
    <t>輸出国における現品の買付け、本邦輸入港の輸送及び本邦輸入港における引渡し等</t>
  </si>
  <si>
    <t>〃</t>
  </si>
  <si>
    <t>三井物産株式会社</t>
  </si>
  <si>
    <t>伊藤忠商事株式会社</t>
  </si>
  <si>
    <t>JA全農インターナショナル株式会社</t>
  </si>
  <si>
    <t>豊田通商株式会社</t>
  </si>
  <si>
    <t>三菱商事株式会社</t>
  </si>
  <si>
    <t>CZL株式会社</t>
  </si>
  <si>
    <t>丸紅株式会社(穀物部)</t>
  </si>
  <si>
    <t>丸紅株式会社(農産部)</t>
  </si>
  <si>
    <t>海外貨物検査株式会社</t>
  </si>
  <si>
    <t>輸入商社に義務づけている食品衛生法に基づく残留農薬等の検査</t>
  </si>
  <si>
    <t>一般財団法人日本穀物検定協会</t>
  </si>
  <si>
    <t>〃</t>
  </si>
  <si>
    <t>C.</t>
  </si>
  <si>
    <t>支　出　先</t>
  </si>
  <si>
    <t>業　務　概　要</t>
  </si>
  <si>
    <t>支　出　額
（百万円）</t>
  </si>
  <si>
    <t>株式会社上組</t>
  </si>
  <si>
    <t>輸入した麦を船からサイロまで搬送するための荷役等</t>
  </si>
  <si>
    <t>－</t>
  </si>
  <si>
    <t>東洋埠頭株式会社</t>
  </si>
  <si>
    <t>日本通運株式会社</t>
  </si>
  <si>
    <t>丸全昭和運輸株式会社</t>
  </si>
  <si>
    <t>八戸港湾運送株式会社</t>
  </si>
  <si>
    <t>苫小牧埠頭株式会社</t>
  </si>
  <si>
    <t>三ツ輪運輸株式会社</t>
  </si>
  <si>
    <t>ﾊﾟｼﾌｨｯｸｸﾞﾚｰﾝｾﾝﾀｰ株式会社</t>
  </si>
  <si>
    <t>全農サイロ株式会社</t>
  </si>
  <si>
    <t>渋澤倉庫株式会社</t>
  </si>
  <si>
    <t>三光化学工業株式会社</t>
  </si>
  <si>
    <t>輸入麦のくん蒸の実施</t>
  </si>
  <si>
    <t>株式会社ケミクレア</t>
  </si>
  <si>
    <t>関東グレーンターミナル株式会社</t>
  </si>
  <si>
    <t>十勝グレーンセンター株式会社</t>
  </si>
  <si>
    <t>　　　　　　〃</t>
  </si>
  <si>
    <t>C.株式会社上組</t>
  </si>
  <si>
    <t>Ｄ.</t>
  </si>
  <si>
    <t>牛肉 50(暫定値)
豚肉125(暫定値)
鶏肉149(暫定値)</t>
  </si>
  <si>
    <t>飼料大麦の買入見込数量の増加、為替の27年度支出官レート(110円/㌦)から28年度要求レート(119円/㌦)への上昇等により、要求額が増額となった。</t>
  </si>
  <si>
    <t>引き続き、穀物の国際相場、為替相場等の情報収集、港湾諸経費等の積算基礎の精査を行い、予算規模が適正な水準となるよう努める。</t>
  </si>
  <si>
    <t>-</t>
  </si>
  <si>
    <t>D.三光化学工業株式会社</t>
  </si>
  <si>
    <t>池田興業株式会社</t>
  </si>
  <si>
    <t>関東港業株式会社</t>
  </si>
  <si>
    <t>　くん蒸等経費</t>
  </si>
  <si>
    <t>現状通り</t>
  </si>
  <si>
    <t>○食料の安定供給の確保
⑤様々なリスクに対応した総合的な食料安全保障の確立
○農業の持続的発展
⑨需要構造等の変化に対応した生産・供給体制の改革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</si>
</sst>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0"/>
    <numFmt numFmtId="179" formatCode="00"/>
    <numFmt numFmtId="180" formatCode="0.0"/>
  </numFmts>
  <fonts count="7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ＭＳ ゴシック"/>
      <family val="3"/>
    </font>
    <font>
      <sz val="11"/>
      <color indexed="8"/>
      <name val="ＭＳ ゴシック"/>
      <family val="3"/>
    </font>
    <font>
      <sz val="9"/>
      <name val="MS UI Gothic"/>
      <family val="3"/>
    </font>
    <font>
      <sz val="12"/>
      <color indexed="8"/>
      <name val="ＭＳ ゴシック"/>
      <family val="3"/>
    </font>
    <font>
      <sz val="16"/>
      <color indexed="8"/>
      <name val="ＭＳ Ｐゴシック"/>
      <family val="3"/>
    </font>
    <font>
      <sz val="14"/>
      <color indexed="8"/>
      <name val="ＭＳ Ｐゴシック"/>
      <family val="3"/>
    </font>
    <font>
      <sz val="14"/>
      <color indexed="8"/>
      <name val="Calibri"/>
      <family val="2"/>
    </font>
    <font>
      <sz val="18"/>
      <color indexed="8"/>
      <name val="ＭＳ ゴシック"/>
      <family val="3"/>
    </font>
    <font>
      <sz val="10.5"/>
      <color indexed="8"/>
      <name val="ＭＳ Ｐゴシック"/>
      <family val="3"/>
    </font>
    <font>
      <sz val="10.5"/>
      <color indexed="8"/>
      <name val="Calibri"/>
      <family val="2"/>
    </font>
    <font>
      <sz val="16"/>
      <color indexed="8"/>
      <name val="Calibri"/>
      <family val="2"/>
    </font>
    <font>
      <sz val="16"/>
      <color indexed="8"/>
      <name val="ＭＳ ゴシック"/>
      <family val="3"/>
    </font>
    <font>
      <sz val="10.5"/>
      <color indexed="8"/>
      <name val="ＭＳ ゴシック"/>
      <family val="3"/>
    </font>
    <font>
      <sz val="18"/>
      <color indexed="8"/>
      <name val="ＭＳ Ｐゴシック"/>
      <family val="3"/>
    </font>
    <font>
      <sz val="12"/>
      <color indexed="8"/>
      <name val="ＭＳ Ｐ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ゴシック"/>
      <family val="3"/>
    </font>
    <font>
      <sz val="11"/>
      <color theme="1"/>
      <name val="ＭＳ Ｐゴシック"/>
      <family val="3"/>
    </font>
    <font>
      <sz val="11"/>
      <color theme="1"/>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style="medium"/>
      <top/>
      <bottom/>
    </border>
    <border>
      <left style="medium"/>
      <right/>
      <top/>
      <bottom/>
    </border>
    <border>
      <left style="medium"/>
      <right/>
      <top style="thin"/>
      <bottom style="dashed"/>
    </border>
    <border>
      <left/>
      <right style="double"/>
      <top style="thin"/>
      <bottom style="dashed"/>
    </border>
    <border>
      <left style="double"/>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diagonalUp="1">
      <left style="thin"/>
      <right/>
      <top style="thin"/>
      <bottom style="thin"/>
      <diagonal style="thin"/>
    </border>
    <border diagonalUp="1">
      <left/>
      <right style="medium"/>
      <top style="thin"/>
      <bottom style="thin"/>
      <diagonal style="thin"/>
    </border>
    <border>
      <left style="double"/>
      <right/>
      <top style="thick"/>
      <bottom/>
    </border>
    <border>
      <left/>
      <right/>
      <top style="thick"/>
      <bottom/>
    </border>
    <border>
      <left/>
      <right style="medium"/>
      <top style="thick"/>
      <bottom/>
    </border>
    <border diagonalUp="1">
      <left/>
      <right/>
      <top style="thin"/>
      <bottom style="thick"/>
      <diagonal style="thin"/>
    </border>
    <border diagonalUp="1">
      <left/>
      <right style="medium"/>
      <top style="thin"/>
      <bottom style="thick"/>
      <diagonal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medium"/>
      <right/>
      <top style="hair"/>
      <bottom style="hair"/>
    </border>
    <border>
      <left/>
      <right style="thin"/>
      <top style="hair"/>
      <bottom style="hair"/>
    </border>
    <border>
      <left style="medium"/>
      <right/>
      <top style="thin"/>
      <bottom/>
    </border>
    <border>
      <left/>
      <right style="medium"/>
      <top style="thin"/>
      <bottom/>
    </border>
    <border>
      <left style="medium"/>
      <right/>
      <top/>
      <bottom style="medium"/>
    </border>
    <border>
      <left/>
      <right/>
      <top style="thin"/>
      <bottom/>
    </border>
    <border>
      <left/>
      <right style="thin"/>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left style="thin"/>
      <right style="thin"/>
      <top style="hair"/>
      <bottom style="hair"/>
    </border>
    <border>
      <left style="thin"/>
      <right/>
      <top style="thin"/>
      <bottom/>
    </border>
    <border>
      <left style="medium"/>
      <right/>
      <top style="medium"/>
      <bottom style="medium"/>
    </border>
    <border>
      <left style="double"/>
      <right/>
      <top style="thin"/>
      <bottom style="thin"/>
    </border>
    <border>
      <left style="medium"/>
      <right/>
      <top style="medium"/>
      <bottom style="thin"/>
    </border>
    <border>
      <left/>
      <right/>
      <top style="medium"/>
      <bottom style="thin"/>
    </border>
    <border>
      <left/>
      <right style="medium"/>
      <top style="medium"/>
      <bottom style="thin"/>
    </border>
    <border>
      <left style="thin"/>
      <right/>
      <top style="hair"/>
      <bottom style="thin"/>
    </border>
    <border>
      <left/>
      <right/>
      <top style="hair"/>
      <bottom style="thin"/>
    </border>
    <border>
      <left/>
      <right style="thin"/>
      <top style="hair"/>
      <bottom style="thin"/>
    </border>
    <border>
      <left style="medium"/>
      <right/>
      <top style="hair"/>
      <bottom style="thin"/>
    </border>
    <border>
      <left style="double"/>
      <right/>
      <top style="thin"/>
      <bottom/>
    </border>
    <border>
      <left style="double"/>
      <right/>
      <top/>
      <bottom style="thin"/>
    </border>
    <border>
      <left/>
      <right style="thin"/>
      <top/>
      <bottom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medium"/>
      <top style="thin"/>
      <bottom/>
    </border>
    <border>
      <left/>
      <right style="thin"/>
      <top/>
      <bottom/>
    </border>
    <border>
      <left style="thin"/>
      <right/>
      <top/>
      <bottom style="thin"/>
    </border>
    <border>
      <left/>
      <right style="medium"/>
      <top/>
      <bottom style="thin"/>
    </border>
    <border diagonalUp="1">
      <left style="thin"/>
      <right style="thin"/>
      <top style="thin"/>
      <bottom style="thin"/>
      <diagonal style="thin"/>
    </border>
    <border diagonalUp="1">
      <left style="thin"/>
      <right style="medium"/>
      <top style="thin"/>
      <bottom style="thin"/>
      <diagonal style="thin"/>
    </border>
    <border>
      <left/>
      <right style="medium"/>
      <top style="hair"/>
      <bottom style="hair"/>
    </border>
    <border>
      <left/>
      <right style="medium"/>
      <top style="thin"/>
      <bottom style="thin"/>
    </border>
    <border>
      <left style="thin"/>
      <right/>
      <top style="dashed"/>
      <bottom style="hair"/>
    </border>
    <border>
      <left/>
      <right/>
      <top style="dashed"/>
      <bottom style="hair"/>
    </border>
    <border>
      <left style="thin"/>
      <right/>
      <top style="thin"/>
      <bottom style="dashed"/>
    </border>
    <border>
      <left/>
      <right/>
      <top style="thin"/>
      <bottom style="dashed"/>
    </border>
    <border>
      <left/>
      <right style="medium"/>
      <top style="thin"/>
      <bottom style="dashed"/>
    </border>
    <border>
      <left style="thin"/>
      <right/>
      <top style="thin"/>
      <bottom style="hair"/>
    </border>
    <border>
      <left/>
      <right/>
      <top style="thin"/>
      <bottom style="hair"/>
    </border>
    <border>
      <left style="medium"/>
      <right/>
      <top style="thin"/>
      <bottom style="hair"/>
    </border>
    <border>
      <left/>
      <right style="thin"/>
      <top style="thin"/>
      <bottom style="hair"/>
    </border>
    <border>
      <left style="thin"/>
      <right style="thin"/>
      <top style="thin"/>
      <bottom style="hair"/>
    </border>
    <border>
      <left style="thin"/>
      <right/>
      <top/>
      <bottom/>
    </border>
    <border>
      <left style="thin"/>
      <right/>
      <top/>
      <bottom style="medium"/>
    </border>
    <border diagonalUp="1">
      <left style="thin"/>
      <right style="thin"/>
      <top style="thin"/>
      <bottom/>
      <diagonal style="thin"/>
    </border>
    <border diagonalUp="1">
      <left style="thin"/>
      <right style="medium"/>
      <top style="thin"/>
      <bottom/>
      <diagonal style="thin"/>
    </border>
    <border>
      <left style="double"/>
      <right/>
      <top style="hair"/>
      <bottom style="hair"/>
    </border>
    <border>
      <left/>
      <right style="hair"/>
      <top style="hair"/>
      <bottom style="hair"/>
    </border>
    <border>
      <left style="double"/>
      <right/>
      <top style="hair"/>
      <bottom style="thin"/>
    </border>
    <border>
      <left/>
      <right style="hair"/>
      <top style="hair"/>
      <bottom style="thin"/>
    </border>
    <border>
      <left style="hair"/>
      <right/>
      <top style="hair"/>
      <bottom style="hair"/>
    </border>
    <border>
      <left style="medium"/>
      <right/>
      <top style="dashed"/>
      <bottom/>
    </border>
    <border>
      <left/>
      <right style="double"/>
      <top style="dashed"/>
      <bottom/>
    </border>
    <border>
      <left/>
      <right style="medium"/>
      <top style="thin"/>
      <bottom style="medium"/>
    </border>
    <border>
      <left style="double"/>
      <right/>
      <top style="thin"/>
      <bottom style="hair"/>
    </border>
    <border>
      <left style="thin"/>
      <right/>
      <top style="hair"/>
      <bottom/>
    </border>
    <border>
      <left/>
      <right/>
      <top style="hair"/>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medium"/>
      <top style="hair"/>
      <bottom style="thin"/>
    </border>
    <border>
      <left style="double"/>
      <right/>
      <top/>
      <bottom style="hair"/>
    </border>
    <border>
      <left/>
      <right/>
      <top/>
      <bottom style="hair"/>
    </border>
    <border>
      <left/>
      <right style="thin"/>
      <top/>
      <bottom style="hair"/>
    </border>
    <border>
      <left style="thin"/>
      <right/>
      <top/>
      <bottom style="hair"/>
    </border>
    <border>
      <left/>
      <right style="double"/>
      <top/>
      <bottom style="hair"/>
    </border>
    <border>
      <left/>
      <right style="medium"/>
      <top style="thin"/>
      <bottom style="hair"/>
    </border>
    <border>
      <left style="dashed"/>
      <right/>
      <top style="thin"/>
      <bottom style="medium"/>
    </border>
    <border>
      <left style="medium"/>
      <right/>
      <top style="medium"/>
      <bottom/>
    </border>
    <border>
      <left/>
      <right/>
      <top style="medium"/>
      <bottom/>
    </border>
    <border>
      <left/>
      <right style="double"/>
      <top style="medium"/>
      <bottom/>
    </border>
    <border>
      <left/>
      <right style="double"/>
      <top/>
      <bottom style="medium"/>
    </border>
    <border>
      <left style="medium"/>
      <right/>
      <top style="thick"/>
      <bottom/>
    </border>
    <border>
      <left/>
      <right style="double"/>
      <top style="thick"/>
      <bottom/>
    </border>
    <border>
      <left/>
      <right style="dashed"/>
      <top style="thin"/>
      <bottom style="medium"/>
    </border>
    <border>
      <left style="thin"/>
      <right/>
      <top style="thin"/>
      <bottom style="thick"/>
    </border>
    <border>
      <left/>
      <right/>
      <top style="thin"/>
      <bottom style="thick"/>
    </border>
    <border>
      <left/>
      <right style="thin"/>
      <top style="thin"/>
      <bottom style="thick"/>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thin"/>
      <right style="medium"/>
      <top style="hair"/>
      <bottom style="thin"/>
    </border>
    <border>
      <left style="thin"/>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top style="medium"/>
      <bottom style="thin"/>
    </border>
    <border>
      <left style="double"/>
      <right/>
      <top style="medium"/>
      <bottom style="thin"/>
    </border>
    <border>
      <left/>
      <right style="thin"/>
      <top style="medium"/>
      <bottom style="thin"/>
    </border>
    <border>
      <left style="medium"/>
      <right/>
      <top style="thin"/>
      <bottom style="thick"/>
    </border>
    <border diagonalUp="1">
      <left style="thin"/>
      <right/>
      <top style="thin"/>
      <bottom style="thick"/>
      <diagonal style="thin"/>
    </border>
    <border diagonalUp="1">
      <left/>
      <right style="thin"/>
      <top style="thin"/>
      <bottom style="thick"/>
      <diagonal style="thin"/>
    </border>
    <border>
      <left style="hair"/>
      <right/>
      <top style="hair"/>
      <bottom style="thin"/>
    </border>
    <border>
      <left/>
      <right style="medium"/>
      <top style="dashed"/>
      <bottom style="hair"/>
    </border>
    <border>
      <left/>
      <right style="medium"/>
      <top/>
      <bottom style="hair"/>
    </border>
    <border>
      <left style="double"/>
      <right/>
      <top style="thin"/>
      <bottom style="dashed"/>
    </border>
    <border>
      <left/>
      <right style="thin"/>
      <top style="thin"/>
      <bottom style="dashed"/>
    </border>
    <border>
      <left style="double"/>
      <right/>
      <top style="dashed"/>
      <bottom style="hair"/>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double"/>
      <top style="thin"/>
      <bottom style="hair"/>
    </border>
    <border>
      <left style="medium"/>
      <right style="hair"/>
      <top style="hair"/>
      <bottom/>
    </border>
    <border>
      <left style="medium"/>
      <right style="hair"/>
      <top/>
      <bottom/>
    </border>
    <border>
      <left style="medium"/>
      <right style="hair"/>
      <top/>
      <bottom style="thin"/>
    </border>
    <border>
      <left style="hair"/>
      <right/>
      <top style="hair"/>
      <bottom/>
    </border>
    <border>
      <left/>
      <right style="double"/>
      <top style="hair"/>
      <bottom/>
    </border>
    <border>
      <left style="hair"/>
      <right/>
      <top/>
      <bottom/>
    </border>
    <border>
      <left style="hair"/>
      <right/>
      <top/>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1" fillId="32" borderId="0" applyNumberFormat="0" applyBorder="0" applyAlignment="0" applyProtection="0"/>
  </cellStyleXfs>
  <cellXfs count="752">
    <xf numFmtId="0" fontId="0" fillId="0" borderId="0" xfId="0" applyAlignment="1">
      <alignment vertical="center"/>
    </xf>
    <xf numFmtId="0" fontId="9" fillId="0" borderId="10"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3" xfId="0" applyFont="1" applyFill="1" applyBorder="1" applyAlignment="1">
      <alignment horizontal="center" vertical="center" textRotation="255" wrapText="1"/>
    </xf>
    <xf numFmtId="0" fontId="11"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2" xfId="0" applyBorder="1" applyAlignment="1">
      <alignment vertical="center"/>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5" fillId="34" borderId="18" xfId="0" applyFont="1" applyFill="1" applyBorder="1" applyAlignment="1">
      <alignment vertical="center"/>
    </xf>
    <xf numFmtId="0" fontId="5" fillId="34" borderId="19" xfId="0" applyFont="1" applyFill="1" applyBorder="1" applyAlignment="1">
      <alignment vertical="center"/>
    </xf>
    <xf numFmtId="0" fontId="4" fillId="0" borderId="0"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9" fillId="0" borderId="22" xfId="61" applyFont="1" applyFill="1" applyBorder="1" applyAlignment="1" applyProtection="1">
      <alignment vertical="top"/>
      <protection/>
    </xf>
    <xf numFmtId="0" fontId="9" fillId="0" borderId="23" xfId="61" applyFont="1" applyFill="1" applyBorder="1" applyAlignment="1" applyProtection="1">
      <alignment vertical="top"/>
      <protection/>
    </xf>
    <xf numFmtId="0" fontId="9" fillId="0" borderId="24" xfId="61" applyFont="1" applyFill="1" applyBorder="1" applyAlignment="1" applyProtection="1">
      <alignment vertical="top"/>
      <protection/>
    </xf>
    <xf numFmtId="0" fontId="0" fillId="0" borderId="25" xfId="0" applyFont="1" applyBorder="1" applyAlignment="1">
      <alignment vertical="center"/>
    </xf>
    <xf numFmtId="0" fontId="0" fillId="0" borderId="26" xfId="0" applyFont="1" applyBorder="1" applyAlignment="1">
      <alignment vertical="center"/>
    </xf>
    <xf numFmtId="0" fontId="3" fillId="0" borderId="27" xfId="0" applyFont="1" applyBorder="1" applyAlignment="1">
      <alignment vertical="center"/>
    </xf>
    <xf numFmtId="0" fontId="3" fillId="0" borderId="0" xfId="0" applyFont="1" applyAlignment="1">
      <alignment vertical="center"/>
    </xf>
    <xf numFmtId="0" fontId="20" fillId="0" borderId="27" xfId="0" applyFont="1" applyBorder="1" applyAlignment="1">
      <alignment vertical="center"/>
    </xf>
    <xf numFmtId="0" fontId="20" fillId="0" borderId="0" xfId="0" applyFont="1" applyAlignment="1">
      <alignment vertical="center"/>
    </xf>
    <xf numFmtId="0" fontId="72" fillId="0" borderId="27" xfId="0" applyFont="1" applyBorder="1" applyAlignment="1">
      <alignment horizontal="center" vertical="center"/>
    </xf>
    <xf numFmtId="0" fontId="73" fillId="0" borderId="27" xfId="0" applyFont="1" applyBorder="1" applyAlignment="1">
      <alignment horizontal="justify" vertical="center" wrapText="1"/>
    </xf>
    <xf numFmtId="0" fontId="72" fillId="0" borderId="27" xfId="0" applyFont="1" applyBorder="1" applyAlignment="1" applyProtection="1">
      <alignment horizontal="center" vertical="center"/>
      <protection locked="0"/>
    </xf>
    <xf numFmtId="0" fontId="0" fillId="0" borderId="0" xfId="0"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pplyProtection="1">
      <alignment horizontal="center" vertical="center"/>
      <protection locked="0"/>
    </xf>
    <xf numFmtId="0" fontId="20" fillId="0" borderId="27"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73" fillId="0" borderId="27" xfId="0" applyFont="1" applyBorder="1" applyAlignment="1">
      <alignment horizontal="center" vertical="center" wrapText="1"/>
    </xf>
    <xf numFmtId="0" fontId="3" fillId="0" borderId="0" xfId="0" applyFont="1" applyAlignment="1">
      <alignment vertical="center" wrapText="1"/>
    </xf>
    <xf numFmtId="0" fontId="0" fillId="0" borderId="0" xfId="0" applyFill="1" applyAlignment="1">
      <alignment vertical="center"/>
    </xf>
    <xf numFmtId="0" fontId="74" fillId="0" borderId="0" xfId="0" applyFont="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180" fontId="0" fillId="0" borderId="27" xfId="0" applyNumberFormat="1" applyFont="1" applyBorder="1" applyAlignment="1">
      <alignment vertical="center" wrapText="1"/>
    </xf>
    <xf numFmtId="180" fontId="0" fillId="0" borderId="27" xfId="0" applyNumberFormat="1" applyFont="1" applyBorder="1" applyAlignment="1">
      <alignment vertical="center"/>
    </xf>
    <xf numFmtId="0" fontId="0" fillId="0" borderId="28" xfId="0"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7" xfId="0" applyBorder="1" applyAlignment="1">
      <alignment vertical="center"/>
    </xf>
    <xf numFmtId="0" fontId="0" fillId="0" borderId="27" xfId="0" applyFont="1" applyBorder="1" applyAlignment="1">
      <alignment vertical="center"/>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177" fontId="0" fillId="0" borderId="31" xfId="0" applyNumberFormat="1" applyFont="1" applyBorder="1" applyAlignment="1">
      <alignment horizontal="right" vertical="center"/>
    </xf>
    <xf numFmtId="177" fontId="0" fillId="0" borderId="32" xfId="0" applyNumberFormat="1" applyFont="1" applyBorder="1" applyAlignment="1">
      <alignment horizontal="right" vertical="center"/>
    </xf>
    <xf numFmtId="0" fontId="0" fillId="0" borderId="28" xfId="0"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28" xfId="0"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3" borderId="27" xfId="0" applyFont="1" applyFill="1" applyBorder="1" applyAlignment="1">
      <alignment vertical="center"/>
    </xf>
    <xf numFmtId="0" fontId="9" fillId="0" borderId="27" xfId="0" applyFont="1" applyBorder="1" applyAlignment="1">
      <alignment vertical="center"/>
    </xf>
    <xf numFmtId="0" fontId="0" fillId="0" borderId="27" xfId="0" applyFont="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27" xfId="0" applyFont="1"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8" fillId="35" borderId="28" xfId="63" applyFont="1" applyFill="1" applyBorder="1" applyAlignment="1" applyProtection="1">
      <alignment horizontal="center" vertical="center" wrapText="1"/>
      <protection/>
    </xf>
    <xf numFmtId="0" fontId="8" fillId="35" borderId="29" xfId="63" applyFont="1" applyFill="1" applyBorder="1" applyAlignment="1" applyProtection="1">
      <alignment horizontal="center" vertical="center" wrapText="1"/>
      <protection/>
    </xf>
    <xf numFmtId="0" fontId="8" fillId="35" borderId="30" xfId="63"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177" fontId="0" fillId="0" borderId="36" xfId="0" applyNumberFormat="1" applyFont="1" applyFill="1" applyBorder="1" applyAlignment="1">
      <alignment vertical="center"/>
    </xf>
    <xf numFmtId="177" fontId="0" fillId="0" borderId="34" xfId="0" applyNumberFormat="1" applyFont="1" applyFill="1" applyBorder="1" applyAlignment="1">
      <alignment vertical="center"/>
    </xf>
    <xf numFmtId="177" fontId="0" fillId="0" borderId="35" xfId="0" applyNumberFormat="1" applyFont="1" applyFill="1" applyBorder="1" applyAlignment="1">
      <alignment vertical="center"/>
    </xf>
    <xf numFmtId="0" fontId="0" fillId="0" borderId="37" xfId="0" applyFont="1" applyFill="1" applyBorder="1" applyAlignment="1">
      <alignment vertical="center"/>
    </xf>
    <xf numFmtId="0" fontId="0" fillId="0" borderId="32" xfId="0" applyFont="1" applyFill="1" applyBorder="1" applyAlignment="1">
      <alignment vertical="center"/>
    </xf>
    <xf numFmtId="0" fontId="0" fillId="0" borderId="38" xfId="0" applyFont="1" applyFill="1" applyBorder="1" applyAlignment="1">
      <alignment vertical="center"/>
    </xf>
    <xf numFmtId="0" fontId="13" fillId="33" borderId="39"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11"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0" fillId="36" borderId="39"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11" fillId="34" borderId="39" xfId="0" applyFont="1" applyFill="1" applyBorder="1" applyAlignment="1">
      <alignment horizontal="center" vertical="center" wrapText="1"/>
    </xf>
    <xf numFmtId="0" fontId="11" fillId="34" borderId="42" xfId="0" applyFont="1" applyFill="1" applyBorder="1" applyAlignment="1">
      <alignment horizontal="center" vertical="center" wrapText="1"/>
    </xf>
    <xf numFmtId="0" fontId="11" fillId="34" borderId="44"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1" fillId="34" borderId="48" xfId="0" applyFont="1" applyFill="1" applyBorder="1" applyAlignment="1">
      <alignment horizontal="center" vertical="center" wrapText="1"/>
    </xf>
    <xf numFmtId="177" fontId="10" fillId="0" borderId="49" xfId="0" applyNumberFormat="1" applyFont="1" applyFill="1" applyBorder="1" applyAlignment="1">
      <alignment horizontal="center" vertical="center"/>
    </xf>
    <xf numFmtId="0" fontId="10" fillId="33" borderId="31"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8" xfId="0" applyBorder="1" applyAlignment="1">
      <alignment horizontal="center" vertical="center" wrapText="1"/>
    </xf>
    <xf numFmtId="0" fontId="0" fillId="0" borderId="16" xfId="0" applyBorder="1" applyAlignment="1" applyProtection="1">
      <alignment horizontal="center" vertical="center"/>
      <protection locked="0"/>
    </xf>
    <xf numFmtId="178" fontId="0" fillId="0" borderId="16" xfId="0" applyNumberFormat="1" applyBorder="1" applyAlignment="1" applyProtection="1">
      <alignment horizontal="center" vertical="center"/>
      <protection locked="0"/>
    </xf>
    <xf numFmtId="179" fontId="0" fillId="0" borderId="16" xfId="0" applyNumberFormat="1" applyFont="1" applyBorder="1" applyAlignment="1" applyProtection="1">
      <alignment horizontal="left" vertical="center"/>
      <protection locked="0"/>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0"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6" fillId="33" borderId="51" xfId="63" applyFont="1" applyFill="1" applyBorder="1" applyAlignment="1" applyProtection="1">
      <alignment horizontal="right" vertical="center"/>
      <protection/>
    </xf>
    <xf numFmtId="0" fontId="6" fillId="33" borderId="18" xfId="63" applyFont="1" applyFill="1" applyBorder="1" applyAlignment="1" applyProtection="1">
      <alignment horizontal="right" vertical="center"/>
      <protection/>
    </xf>
    <xf numFmtId="0" fontId="16" fillId="34" borderId="18" xfId="0" applyFont="1" applyFill="1" applyBorder="1" applyAlignment="1">
      <alignment horizontal="center" vertical="center"/>
    </xf>
    <xf numFmtId="0" fontId="10" fillId="0" borderId="52" xfId="63" applyFont="1" applyFill="1" applyBorder="1" applyAlignment="1" applyProtection="1">
      <alignment horizontal="center" vertical="center"/>
      <protection/>
    </xf>
    <xf numFmtId="0" fontId="10" fillId="0" borderId="29" xfId="63" applyFont="1" applyFill="1" applyBorder="1" applyAlignment="1" applyProtection="1">
      <alignment horizontal="center" vertical="center"/>
      <protection/>
    </xf>
    <xf numFmtId="0" fontId="15" fillId="36" borderId="53" xfId="0" applyFont="1" applyFill="1" applyBorder="1" applyAlignment="1">
      <alignment horizontal="center" vertical="center" wrapText="1"/>
    </xf>
    <xf numFmtId="0" fontId="15" fillId="36" borderId="54" xfId="0" applyFont="1" applyFill="1" applyBorder="1" applyAlignment="1">
      <alignment horizontal="center" vertical="center" wrapText="1"/>
    </xf>
    <xf numFmtId="0" fontId="15" fillId="36" borderId="55" xfId="0" applyFont="1" applyFill="1" applyBorder="1" applyAlignment="1">
      <alignment horizontal="center" vertical="center" wrapText="1"/>
    </xf>
    <xf numFmtId="0" fontId="0" fillId="0" borderId="37" xfId="0" applyFont="1" applyFill="1" applyBorder="1" applyAlignment="1">
      <alignment horizontal="center" vertical="top"/>
    </xf>
    <xf numFmtId="0" fontId="0" fillId="0" borderId="32" xfId="0" applyFont="1" applyFill="1" applyBorder="1" applyAlignment="1">
      <alignment horizontal="center" vertical="top"/>
    </xf>
    <xf numFmtId="0" fontId="0" fillId="0" borderId="38" xfId="0" applyFont="1" applyFill="1" applyBorder="1" applyAlignment="1">
      <alignment horizontal="center" vertical="top"/>
    </xf>
    <xf numFmtId="177" fontId="0" fillId="0" borderId="49" xfId="0" applyNumberFormat="1" applyFont="1" applyFill="1" applyBorder="1" applyAlignment="1">
      <alignment vertical="center"/>
    </xf>
    <xf numFmtId="177" fontId="0" fillId="0" borderId="56" xfId="0" applyNumberFormat="1" applyFont="1" applyFill="1" applyBorder="1" applyAlignment="1">
      <alignment vertical="center"/>
    </xf>
    <xf numFmtId="177" fontId="0" fillId="0" borderId="57" xfId="0" applyNumberFormat="1" applyFont="1" applyFill="1" applyBorder="1" applyAlignment="1">
      <alignment vertical="center"/>
    </xf>
    <xf numFmtId="177" fontId="0" fillId="0" borderId="58" xfId="0" applyNumberFormat="1" applyFont="1" applyFill="1" applyBorder="1" applyAlignment="1">
      <alignment vertical="center"/>
    </xf>
    <xf numFmtId="0" fontId="0" fillId="0" borderId="59"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11" fillId="0" borderId="60" xfId="0" applyFont="1" applyFill="1" applyBorder="1" applyAlignment="1">
      <alignment vertical="center" wrapText="1"/>
    </xf>
    <xf numFmtId="0" fontId="11" fillId="0" borderId="42" xfId="0" applyFont="1" applyFill="1" applyBorder="1" applyAlignment="1">
      <alignment vertical="center" wrapText="1"/>
    </xf>
    <xf numFmtId="0" fontId="11" fillId="0" borderId="43" xfId="0" applyFont="1" applyFill="1" applyBorder="1" applyAlignment="1">
      <alignment vertical="center" wrapText="1"/>
    </xf>
    <xf numFmtId="0" fontId="0" fillId="0" borderId="61" xfId="0" applyFill="1" applyBorder="1" applyAlignment="1">
      <alignment vertical="center" wrapText="1"/>
    </xf>
    <xf numFmtId="0" fontId="0" fillId="0" borderId="47" xfId="0" applyFill="1" applyBorder="1" applyAlignment="1">
      <alignment vertical="center" wrapText="1"/>
    </xf>
    <xf numFmtId="0" fontId="0" fillId="0" borderId="62" xfId="0" applyFill="1" applyBorder="1" applyAlignment="1">
      <alignment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4" fillId="0" borderId="20"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7" borderId="65" xfId="0" applyFont="1" applyFill="1" applyBorder="1" applyAlignment="1">
      <alignment horizontal="center" vertical="center" wrapText="1"/>
    </xf>
    <xf numFmtId="0" fontId="0" fillId="37" borderId="65" xfId="0" applyFont="1" applyFill="1" applyBorder="1" applyAlignment="1">
      <alignment horizontal="center" vertical="center"/>
    </xf>
    <xf numFmtId="0" fontId="0" fillId="37" borderId="66" xfId="0" applyFont="1" applyFill="1" applyBorder="1" applyAlignment="1">
      <alignment horizontal="center" vertical="center"/>
    </xf>
    <xf numFmtId="0" fontId="0" fillId="37" borderId="60" xfId="0" applyFont="1" applyFill="1" applyBorder="1" applyAlignment="1">
      <alignment horizontal="left" vertical="center" wrapText="1"/>
    </xf>
    <xf numFmtId="0" fontId="0" fillId="37" borderId="42" xfId="0" applyFont="1" applyFill="1" applyBorder="1" applyAlignment="1">
      <alignment horizontal="left" vertical="center" wrapText="1"/>
    </xf>
    <xf numFmtId="0" fontId="0" fillId="37" borderId="43" xfId="0" applyFont="1" applyFill="1" applyBorder="1" applyAlignment="1">
      <alignment horizontal="left" vertical="center" wrapText="1"/>
    </xf>
    <xf numFmtId="0" fontId="0" fillId="37" borderId="10" xfId="0" applyFont="1" applyFill="1" applyBorder="1" applyAlignment="1">
      <alignment horizontal="left" vertical="center" wrapText="1"/>
    </xf>
    <xf numFmtId="0" fontId="0" fillId="37" borderId="0" xfId="0" applyFont="1" applyFill="1" applyBorder="1" applyAlignment="1">
      <alignment horizontal="left" vertical="center" wrapText="1"/>
    </xf>
    <xf numFmtId="0" fontId="0" fillId="37" borderId="67" xfId="0" applyFont="1" applyFill="1" applyBorder="1" applyAlignment="1">
      <alignment horizontal="left" vertical="center" wrapText="1"/>
    </xf>
    <xf numFmtId="0" fontId="0" fillId="37" borderId="61" xfId="0" applyFont="1" applyFill="1" applyBorder="1" applyAlignment="1">
      <alignment horizontal="left" vertical="center" wrapText="1"/>
    </xf>
    <xf numFmtId="0" fontId="0" fillId="37" borderId="47" xfId="0" applyFont="1" applyFill="1" applyBorder="1" applyAlignment="1">
      <alignment horizontal="left" vertical="center" wrapText="1"/>
    </xf>
    <xf numFmtId="0" fontId="0" fillId="37" borderId="62" xfId="0" applyFont="1" applyFill="1" applyBorder="1" applyAlignment="1">
      <alignment horizontal="left" vertical="center" wrapText="1"/>
    </xf>
    <xf numFmtId="0" fontId="0" fillId="37" borderId="28"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10" fillId="0" borderId="68" xfId="0" applyFont="1" applyBorder="1" applyAlignment="1">
      <alignment horizontal="center" vertical="center"/>
    </xf>
    <xf numFmtId="0" fontId="10" fillId="0" borderId="47" xfId="0" applyFont="1" applyBorder="1" applyAlignment="1">
      <alignment horizontal="center" vertical="center"/>
    </xf>
    <xf numFmtId="0" fontId="10" fillId="0" borderId="62"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65" xfId="0" applyFont="1" applyBorder="1" applyAlignment="1">
      <alignment horizontal="center" vertical="center"/>
    </xf>
    <xf numFmtId="0" fontId="10" fillId="0" borderId="27" xfId="0" applyFont="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72" xfId="0" applyFont="1" applyFill="1" applyBorder="1" applyAlignment="1">
      <alignment horizontal="left" vertical="center" wrapText="1"/>
    </xf>
    <xf numFmtId="177" fontId="10" fillId="0" borderId="28" xfId="0" applyNumberFormat="1" applyFont="1" applyFill="1" applyBorder="1" applyAlignment="1">
      <alignment vertical="center"/>
    </xf>
    <xf numFmtId="177" fontId="10" fillId="0" borderId="29" xfId="0" applyNumberFormat="1" applyFont="1" applyFill="1" applyBorder="1" applyAlignment="1">
      <alignment vertical="center"/>
    </xf>
    <xf numFmtId="177" fontId="10" fillId="0" borderId="73" xfId="0" applyNumberFormat="1"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73" xfId="0" applyFont="1" applyFill="1" applyBorder="1" applyAlignment="1">
      <alignment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0" fillId="0" borderId="28"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81" xfId="0" applyFont="1" applyFill="1" applyBorder="1" applyAlignment="1">
      <alignment vertical="center"/>
    </xf>
    <xf numFmtId="0" fontId="0" fillId="0" borderId="80" xfId="0" applyFont="1" applyFill="1" applyBorder="1" applyAlignment="1">
      <alignment vertical="center"/>
    </xf>
    <xf numFmtId="0" fontId="0" fillId="0" borderId="82" xfId="0" applyFont="1" applyFill="1" applyBorder="1" applyAlignment="1">
      <alignment vertical="center"/>
    </xf>
    <xf numFmtId="177" fontId="0" fillId="0" borderId="83" xfId="0" applyNumberFormat="1" applyFont="1" applyFill="1" applyBorder="1" applyAlignment="1">
      <alignment vertical="center"/>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50" xfId="0" applyFont="1" applyFill="1" applyBorder="1" applyAlignment="1">
      <alignment vertical="top" wrapText="1"/>
    </xf>
    <xf numFmtId="0" fontId="0" fillId="0" borderId="42" xfId="0" applyFont="1" applyFill="1" applyBorder="1" applyAlignment="1">
      <alignment vertical="top" wrapText="1"/>
    </xf>
    <xf numFmtId="0" fontId="0" fillId="0" borderId="40" xfId="0" applyFont="1" applyFill="1" applyBorder="1" applyAlignment="1">
      <alignment vertical="top" wrapText="1"/>
    </xf>
    <xf numFmtId="0" fontId="0" fillId="0" borderId="84" xfId="0" applyFont="1" applyFill="1" applyBorder="1" applyAlignment="1">
      <alignment vertical="top" wrapText="1"/>
    </xf>
    <xf numFmtId="0" fontId="0" fillId="0" borderId="0" xfId="0" applyFont="1" applyFill="1" applyBorder="1" applyAlignment="1">
      <alignment vertical="top" wrapText="1"/>
    </xf>
    <xf numFmtId="0" fontId="0" fillId="0" borderId="11" xfId="0" applyFont="1" applyFill="1" applyBorder="1" applyAlignment="1">
      <alignment vertical="top" wrapText="1"/>
    </xf>
    <xf numFmtId="0" fontId="0" fillId="0" borderId="85" xfId="0"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7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86" xfId="0" applyFont="1" applyFill="1" applyBorder="1" applyAlignment="1">
      <alignment horizontal="center" vertical="center"/>
    </xf>
    <xf numFmtId="0" fontId="0" fillId="37" borderId="87" xfId="0" applyFont="1" applyFill="1" applyBorder="1" applyAlignment="1">
      <alignment horizontal="center" vertical="center"/>
    </xf>
    <xf numFmtId="0" fontId="9" fillId="36" borderId="27" xfId="0" applyFont="1" applyFill="1" applyBorder="1" applyAlignment="1">
      <alignment horizontal="center" vertical="center"/>
    </xf>
    <xf numFmtId="0" fontId="9" fillId="33" borderId="28"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73" xfId="0" applyFont="1" applyFill="1" applyBorder="1" applyAlignment="1">
      <alignment horizontal="center" vertical="center" shrinkToFit="1"/>
    </xf>
    <xf numFmtId="0" fontId="18" fillId="0" borderId="88" xfId="0" applyFont="1" applyFill="1" applyBorder="1" applyAlignment="1">
      <alignment horizontal="left" vertical="center"/>
    </xf>
    <xf numFmtId="0" fontId="18" fillId="0" borderId="32" xfId="0" applyFont="1" applyFill="1" applyBorder="1" applyAlignment="1">
      <alignment horizontal="left" vertical="center"/>
    </xf>
    <xf numFmtId="0" fontId="18" fillId="0" borderId="89" xfId="0" applyFont="1" applyFill="1" applyBorder="1" applyAlignment="1">
      <alignment horizontal="left" vertical="center"/>
    </xf>
    <xf numFmtId="0" fontId="18" fillId="0" borderId="90" xfId="0" applyFont="1" applyFill="1" applyBorder="1" applyAlignment="1">
      <alignment horizontal="left" vertical="center"/>
    </xf>
    <xf numFmtId="0" fontId="18" fillId="0" borderId="57" xfId="0" applyFont="1" applyFill="1" applyBorder="1" applyAlignment="1">
      <alignment horizontal="left" vertical="center"/>
    </xf>
    <xf numFmtId="0" fontId="18" fillId="0" borderId="91" xfId="0" applyFont="1" applyFill="1" applyBorder="1" applyAlignment="1">
      <alignment horizontal="left" vertical="center"/>
    </xf>
    <xf numFmtId="0" fontId="0" fillId="0" borderId="9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2" xfId="0" applyFont="1" applyBorder="1" applyAlignment="1">
      <alignment horizontal="left" vertical="center"/>
    </xf>
    <xf numFmtId="0" fontId="0" fillId="0" borderId="89" xfId="0" applyFont="1" applyBorder="1" applyAlignment="1">
      <alignment horizontal="left" vertical="center"/>
    </xf>
    <xf numFmtId="0" fontId="0" fillId="0" borderId="57" xfId="0" applyFont="1" applyBorder="1" applyAlignment="1">
      <alignment horizontal="left" vertical="center"/>
    </xf>
    <xf numFmtId="0" fontId="0" fillId="0" borderId="91" xfId="0" applyFont="1" applyBorder="1" applyAlignment="1">
      <alignment horizontal="left" vertical="center"/>
    </xf>
    <xf numFmtId="0" fontId="10" fillId="0" borderId="28" xfId="63" applyFont="1" applyFill="1" applyBorder="1" applyAlignment="1" applyProtection="1">
      <alignment horizontal="center" vertical="center"/>
      <protection/>
    </xf>
    <xf numFmtId="0" fontId="10" fillId="0" borderId="30" xfId="63" applyFont="1" applyFill="1" applyBorder="1" applyAlignment="1" applyProtection="1">
      <alignment horizontal="center" vertical="center"/>
      <protection/>
    </xf>
    <xf numFmtId="0" fontId="0" fillId="36" borderId="27"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88"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95" xfId="0" applyFont="1" applyBorder="1" applyAlignment="1" applyProtection="1">
      <alignment horizontal="center" vertical="center" wrapText="1"/>
      <protection locked="0"/>
    </xf>
    <xf numFmtId="0" fontId="0" fillId="0" borderId="96"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39"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1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0" fillId="0" borderId="96" xfId="0" applyFont="1" applyFill="1" applyBorder="1" applyAlignment="1">
      <alignment horizontal="left" vertical="center"/>
    </xf>
    <xf numFmtId="0" fontId="0" fillId="0" borderId="80" xfId="0" applyFont="1" applyFill="1" applyBorder="1" applyAlignment="1">
      <alignment horizontal="left" vertical="center"/>
    </xf>
    <xf numFmtId="0" fontId="0" fillId="0" borderId="82" xfId="0" applyFont="1" applyFill="1" applyBorder="1" applyAlignment="1">
      <alignment horizontal="left" vertical="center"/>
    </xf>
    <xf numFmtId="177" fontId="0" fillId="0" borderId="27" xfId="0" applyNumberFormat="1" applyFont="1" applyBorder="1" applyAlignment="1">
      <alignment vertical="center" wrapText="1"/>
    </xf>
    <xf numFmtId="177" fontId="0" fillId="0" borderId="27" xfId="0" applyNumberFormat="1" applyFont="1" applyBorder="1" applyAlignment="1">
      <alignment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0" fillId="0" borderId="27" xfId="0" applyFont="1" applyBorder="1" applyAlignment="1">
      <alignment horizontal="left" vertical="center"/>
    </xf>
    <xf numFmtId="0" fontId="0" fillId="0" borderId="28" xfId="0" applyFont="1" applyBorder="1" applyAlignment="1">
      <alignment vertical="center"/>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99" xfId="0" applyFont="1" applyBorder="1" applyAlignment="1">
      <alignment horizontal="center" vertical="center"/>
    </xf>
    <xf numFmtId="0" fontId="0" fillId="0" borderId="34" xfId="0" applyFont="1" applyBorder="1" applyAlignment="1">
      <alignment horizontal="center" vertical="center"/>
    </xf>
    <xf numFmtId="0" fontId="9"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90" xfId="0" applyFont="1" applyBorder="1" applyAlignment="1">
      <alignment horizontal="left" vertical="center"/>
    </xf>
    <xf numFmtId="0" fontId="0" fillId="0" borderId="58" xfId="0" applyFont="1" applyBorder="1" applyAlignment="1">
      <alignment horizontal="left" vertical="center"/>
    </xf>
    <xf numFmtId="0" fontId="9" fillId="0" borderId="56" xfId="0" applyFont="1" applyBorder="1" applyAlignment="1">
      <alignment horizontal="left" vertical="center" wrapText="1"/>
    </xf>
    <xf numFmtId="177" fontId="0" fillId="0" borderId="56" xfId="0" applyNumberFormat="1" applyFont="1" applyBorder="1" applyAlignment="1">
      <alignment horizontal="right" vertical="center"/>
    </xf>
    <xf numFmtId="177" fontId="0" fillId="0" borderId="57" xfId="0" applyNumberFormat="1" applyFont="1" applyBorder="1" applyAlignment="1">
      <alignment horizontal="right" vertical="center"/>
    </xf>
    <xf numFmtId="177" fontId="0" fillId="0" borderId="103" xfId="0" applyNumberFormat="1" applyFont="1" applyBorder="1" applyAlignment="1">
      <alignment horizontal="right" vertical="center"/>
    </xf>
    <xf numFmtId="0" fontId="0" fillId="0" borderId="88" xfId="0" applyFont="1" applyBorder="1" applyAlignment="1">
      <alignment horizontal="left" vertical="center"/>
    </xf>
    <xf numFmtId="0" fontId="0" fillId="0" borderId="38" xfId="0" applyFont="1" applyBorder="1" applyAlignment="1">
      <alignment horizontal="left" vertical="center"/>
    </xf>
    <xf numFmtId="0" fontId="9" fillId="0" borderId="31" xfId="0" applyFont="1" applyBorder="1" applyAlignment="1">
      <alignment horizontal="left" vertical="center" wrapText="1"/>
    </xf>
    <xf numFmtId="177" fontId="0" fillId="0" borderId="72" xfId="0" applyNumberFormat="1" applyFont="1" applyBorder="1" applyAlignment="1">
      <alignment horizontal="right" vertical="center"/>
    </xf>
    <xf numFmtId="177" fontId="0" fillId="0" borderId="38" xfId="0" applyNumberFormat="1" applyFont="1" applyBorder="1" applyAlignment="1">
      <alignment horizontal="right" vertical="center"/>
    </xf>
    <xf numFmtId="0" fontId="0" fillId="0" borderId="60"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9" fillId="0" borderId="50" xfId="0" applyFont="1" applyBorder="1" applyAlignment="1">
      <alignment vertical="center" wrapText="1"/>
    </xf>
    <xf numFmtId="0" fontId="9" fillId="0" borderId="42" xfId="0" applyFont="1" applyBorder="1" applyAlignment="1">
      <alignment vertical="center" wrapText="1"/>
    </xf>
    <xf numFmtId="0" fontId="9" fillId="0" borderId="43" xfId="0" applyFont="1" applyBorder="1" applyAlignment="1">
      <alignment vertical="center" wrapText="1"/>
    </xf>
    <xf numFmtId="0" fontId="9" fillId="0" borderId="107" xfId="0" applyFont="1" applyBorder="1" applyAlignment="1">
      <alignment vertical="center" wrapText="1"/>
    </xf>
    <xf numFmtId="0" fontId="9" fillId="0" borderId="105" xfId="0" applyFont="1" applyBorder="1" applyAlignment="1">
      <alignment vertical="center" wrapText="1"/>
    </xf>
    <xf numFmtId="0" fontId="9" fillId="0" borderId="106" xfId="0" applyFont="1" applyBorder="1" applyAlignment="1">
      <alignment vertical="center" wrapText="1"/>
    </xf>
    <xf numFmtId="177" fontId="0" fillId="0" borderId="50" xfId="0" applyNumberFormat="1" applyFont="1" applyBorder="1" applyAlignment="1">
      <alignment vertical="center"/>
    </xf>
    <xf numFmtId="177" fontId="0" fillId="0" borderId="42" xfId="0" applyNumberFormat="1" applyFont="1" applyBorder="1" applyAlignment="1">
      <alignment vertical="center"/>
    </xf>
    <xf numFmtId="177" fontId="0" fillId="0" borderId="44" xfId="0" applyNumberFormat="1" applyFont="1" applyBorder="1" applyAlignment="1">
      <alignment vertical="center"/>
    </xf>
    <xf numFmtId="177" fontId="0" fillId="0" borderId="107" xfId="0" applyNumberFormat="1" applyFont="1" applyBorder="1" applyAlignment="1">
      <alignment vertical="center"/>
    </xf>
    <xf numFmtId="177" fontId="0" fillId="0" borderId="105" xfId="0" applyNumberFormat="1" applyFont="1" applyBorder="1" applyAlignment="1">
      <alignment vertical="center"/>
    </xf>
    <xf numFmtId="177" fontId="0" fillId="0" borderId="108" xfId="0" applyNumberFormat="1" applyFont="1" applyBorder="1" applyAlignment="1">
      <alignment vertical="center"/>
    </xf>
    <xf numFmtId="0" fontId="0" fillId="0" borderId="96" xfId="0" applyFont="1" applyBorder="1" applyAlignment="1">
      <alignment horizontal="left" vertical="center"/>
    </xf>
    <xf numFmtId="0" fontId="0" fillId="0" borderId="80" xfId="0" applyFont="1" applyBorder="1" applyAlignment="1">
      <alignment horizontal="left" vertical="center"/>
    </xf>
    <xf numFmtId="0" fontId="0" fillId="0" borderId="82" xfId="0" applyFont="1" applyBorder="1" applyAlignment="1">
      <alignment horizontal="left" vertical="center"/>
    </xf>
    <xf numFmtId="0" fontId="9" fillId="0" borderId="79" xfId="0" applyFont="1" applyBorder="1" applyAlignment="1">
      <alignment horizontal="left" vertical="center" wrapText="1"/>
    </xf>
    <xf numFmtId="177" fontId="0" fillId="0" borderId="79" xfId="0" applyNumberFormat="1" applyFont="1" applyBorder="1" applyAlignment="1">
      <alignment horizontal="right" vertical="center"/>
    </xf>
    <xf numFmtId="177" fontId="0" fillId="0" borderId="80" xfId="0" applyNumberFormat="1" applyFont="1" applyBorder="1" applyAlignment="1">
      <alignment horizontal="right" vertical="center"/>
    </xf>
    <xf numFmtId="177" fontId="0" fillId="0" borderId="109" xfId="0" applyNumberFormat="1" applyFont="1" applyBorder="1" applyAlignment="1">
      <alignment horizontal="right" vertical="center"/>
    </xf>
    <xf numFmtId="0" fontId="17" fillId="0" borderId="52"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73" xfId="0" applyFont="1" applyBorder="1" applyAlignment="1">
      <alignment horizontal="center" vertical="center"/>
    </xf>
    <xf numFmtId="0" fontId="0" fillId="0" borderId="60" xfId="0" applyFont="1" applyFill="1" applyBorder="1" applyAlignment="1">
      <alignment horizontal="center" vertical="center"/>
    </xf>
    <xf numFmtId="0" fontId="0" fillId="0" borderId="42" xfId="0" applyFont="1" applyBorder="1" applyAlignment="1">
      <alignment horizontal="center" vertical="center"/>
    </xf>
    <xf numFmtId="0" fontId="0" fillId="0" borderId="28" xfId="0" applyFont="1" applyFill="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73" xfId="0" applyFont="1" applyBorder="1" applyAlignment="1">
      <alignment horizontal="center" vertical="center"/>
    </xf>
    <xf numFmtId="0" fontId="0" fillId="0" borderId="52" xfId="0" applyFont="1" applyBorder="1" applyAlignment="1">
      <alignment horizontal="center" vertical="center"/>
    </xf>
    <xf numFmtId="0" fontId="9" fillId="0" borderId="20"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60"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104" xfId="0" applyFont="1" applyBorder="1" applyAlignment="1">
      <alignment vertical="center" wrapText="1"/>
    </xf>
    <xf numFmtId="0" fontId="0" fillId="0" borderId="105" xfId="0" applyFont="1" applyBorder="1" applyAlignment="1">
      <alignment vertical="center" wrapText="1"/>
    </xf>
    <xf numFmtId="0" fontId="0" fillId="0" borderId="106" xfId="0" applyFont="1" applyBorder="1" applyAlignment="1">
      <alignment vertical="center" wrapText="1"/>
    </xf>
    <xf numFmtId="177" fontId="0" fillId="0" borderId="50" xfId="0" applyNumberFormat="1" applyFont="1" applyBorder="1" applyAlignment="1">
      <alignment vertical="center"/>
    </xf>
    <xf numFmtId="0" fontId="0" fillId="0" borderId="110" xfId="0" applyFont="1" applyFill="1" applyBorder="1" applyAlignment="1" applyProtection="1">
      <alignment vertical="center" wrapText="1"/>
      <protection locked="0"/>
    </xf>
    <xf numFmtId="0" fontId="0" fillId="0" borderId="34" xfId="0" applyFont="1" applyFill="1" applyBorder="1" applyAlignment="1" applyProtection="1">
      <alignment vertical="center" wrapText="1"/>
      <protection locked="0"/>
    </xf>
    <xf numFmtId="0" fontId="0" fillId="0" borderId="95" xfId="0" applyFont="1" applyFill="1" applyBorder="1" applyAlignment="1" applyProtection="1">
      <alignment vertical="center" wrapText="1"/>
      <protection locked="0"/>
    </xf>
    <xf numFmtId="0" fontId="15"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113"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7" fillId="33" borderId="115"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116" xfId="63" applyFont="1" applyFill="1" applyBorder="1" applyAlignment="1" applyProtection="1">
      <alignment horizontal="center" vertical="center" wrapText="1"/>
      <protection/>
    </xf>
    <xf numFmtId="0" fontId="7" fillId="33" borderId="12"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4" xfId="0" applyFont="1" applyBorder="1" applyAlignment="1">
      <alignment horizontal="center" vertical="center" wrapText="1"/>
    </xf>
    <xf numFmtId="0" fontId="18" fillId="0" borderId="88"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33" xfId="0" applyFont="1" applyFill="1" applyBorder="1" applyAlignment="1" applyProtection="1">
      <alignment vertical="center" textRotation="255"/>
      <protection locked="0"/>
    </xf>
    <xf numFmtId="0" fontId="0" fillId="0" borderId="34"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118" xfId="0" applyNumberFormat="1" applyFont="1" applyFill="1" applyBorder="1" applyAlignment="1">
      <alignment horizontal="center" vertical="center"/>
    </xf>
    <xf numFmtId="49" fontId="0" fillId="0" borderId="119" xfId="0" applyNumberFormat="1" applyFont="1" applyFill="1" applyBorder="1" applyAlignment="1">
      <alignment horizontal="center" vertical="center"/>
    </xf>
    <xf numFmtId="49" fontId="0" fillId="0" borderId="120" xfId="0" applyNumberFormat="1" applyFont="1" applyFill="1" applyBorder="1" applyAlignment="1">
      <alignment horizontal="center" vertical="center"/>
    </xf>
    <xf numFmtId="0" fontId="0" fillId="36" borderId="29" xfId="0" applyFont="1" applyFill="1" applyBorder="1" applyAlignment="1">
      <alignment horizontal="center" vertical="center"/>
    </xf>
    <xf numFmtId="0" fontId="0" fillId="36" borderId="119" xfId="0" applyFont="1" applyFill="1" applyBorder="1" applyAlignment="1">
      <alignment horizontal="center" vertical="center"/>
    </xf>
    <xf numFmtId="0" fontId="11" fillId="33" borderId="44" xfId="0" applyFont="1" applyFill="1" applyBorder="1" applyAlignment="1">
      <alignment horizontal="center" vertical="center" textRotation="255"/>
    </xf>
    <xf numFmtId="0" fontId="0" fillId="0" borderId="41" xfId="0" applyBorder="1" applyAlignment="1">
      <alignment horizontal="center" vertical="center" textRotation="255"/>
    </xf>
    <xf numFmtId="0" fontId="0" fillId="0" borderId="114"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left" vertical="center" wrapText="1"/>
    </xf>
    <xf numFmtId="0" fontId="0" fillId="0" borderId="122" xfId="0" applyFill="1" applyBorder="1" applyAlignment="1">
      <alignment horizontal="left" vertical="center" wrapText="1"/>
    </xf>
    <xf numFmtId="0" fontId="0" fillId="0" borderId="125" xfId="0" applyFill="1" applyBorder="1" applyAlignment="1">
      <alignment horizontal="left" vertical="center" wrapText="1"/>
    </xf>
    <xf numFmtId="9" fontId="10" fillId="0" borderId="27" xfId="42"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74" fillId="0" borderId="60" xfId="0" applyFont="1" applyFill="1" applyBorder="1" applyAlignment="1">
      <alignment horizontal="left" vertical="center" wrapText="1"/>
    </xf>
    <xf numFmtId="0" fontId="74" fillId="0" borderId="42" xfId="0" applyFont="1" applyFill="1" applyBorder="1" applyAlignment="1">
      <alignment horizontal="left" vertical="center" wrapText="1"/>
    </xf>
    <xf numFmtId="0" fontId="74" fillId="0" borderId="43" xfId="0" applyFont="1" applyFill="1" applyBorder="1" applyAlignment="1">
      <alignment horizontal="left" vertical="center" wrapText="1"/>
    </xf>
    <xf numFmtId="0" fontId="74" fillId="0" borderId="1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67" xfId="0" applyFont="1" applyFill="1" applyBorder="1" applyAlignment="1">
      <alignment horizontal="left" vertical="center" wrapText="1"/>
    </xf>
    <xf numFmtId="0" fontId="74" fillId="0" borderId="6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6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7" xfId="0" applyFont="1" applyBorder="1" applyAlignment="1">
      <alignment horizontal="center" vertical="center" shrinkToFit="1"/>
    </xf>
    <xf numFmtId="0" fontId="0" fillId="0" borderId="65" xfId="0" applyFont="1" applyBorder="1" applyAlignment="1">
      <alignment horizontal="center" vertical="center"/>
    </xf>
    <xf numFmtId="177" fontId="10" fillId="0" borderId="126" xfId="0" applyNumberFormat="1" applyFont="1" applyFill="1" applyBorder="1" applyAlignment="1">
      <alignment horizontal="center" vertical="center"/>
    </xf>
    <xf numFmtId="177" fontId="10" fillId="0" borderId="127" xfId="0" applyNumberFormat="1" applyFont="1" applyFill="1" applyBorder="1" applyAlignment="1">
      <alignment horizontal="center" vertical="center"/>
    </xf>
    <xf numFmtId="177" fontId="10" fillId="0" borderId="128"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8"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2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0" fillId="33" borderId="129"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177" fontId="10" fillId="0" borderId="31" xfId="0" applyNumberFormat="1" applyFont="1" applyFill="1" applyBorder="1" applyAlignment="1">
      <alignment horizontal="center" vertical="center"/>
    </xf>
    <xf numFmtId="177" fontId="10" fillId="0" borderId="32" xfId="0" applyNumberFormat="1" applyFont="1" applyFill="1" applyBorder="1" applyAlignment="1">
      <alignment horizontal="center" vertical="center"/>
    </xf>
    <xf numFmtId="177" fontId="10" fillId="0" borderId="38" xfId="0" applyNumberFormat="1" applyFont="1" applyFill="1" applyBorder="1" applyAlignment="1">
      <alignment horizontal="center" vertical="center"/>
    </xf>
    <xf numFmtId="177" fontId="10" fillId="0" borderId="70" xfId="0" applyNumberFormat="1" applyFont="1" applyFill="1" applyBorder="1" applyAlignment="1">
      <alignment horizontal="center" vertical="center"/>
    </xf>
    <xf numFmtId="0" fontId="10" fillId="33" borderId="68"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10" fillId="33" borderId="62" xfId="63" applyFont="1" applyFill="1" applyBorder="1" applyAlignment="1" applyProtection="1">
      <alignment horizontal="center" vertical="center" wrapText="1"/>
      <protection/>
    </xf>
    <xf numFmtId="177" fontId="10" fillId="0" borderId="71" xfId="0" applyNumberFormat="1" applyFont="1" applyFill="1" applyBorder="1" applyAlignment="1">
      <alignment horizontal="center" vertical="center"/>
    </xf>
    <xf numFmtId="177" fontId="10" fillId="0" borderId="27" xfId="0" applyNumberFormat="1" applyFont="1" applyFill="1" applyBorder="1" applyAlignment="1">
      <alignment horizontal="center" vertical="center"/>
    </xf>
    <xf numFmtId="177" fontId="10" fillId="0" borderId="130" xfId="0" applyNumberFormat="1" applyFont="1" applyFill="1" applyBorder="1" applyAlignment="1">
      <alignment horizontal="center" vertical="center"/>
    </xf>
    <xf numFmtId="177" fontId="10" fillId="0" borderId="79" xfId="0" applyNumberFormat="1" applyFont="1" applyFill="1" applyBorder="1" applyAlignment="1">
      <alignment horizontal="center" vertical="center"/>
    </xf>
    <xf numFmtId="177" fontId="10" fillId="0" borderId="80" xfId="0" applyNumberFormat="1" applyFont="1" applyFill="1" applyBorder="1" applyAlignment="1">
      <alignment horizontal="center" vertical="center"/>
    </xf>
    <xf numFmtId="177" fontId="10" fillId="0" borderId="82" xfId="0" applyNumberFormat="1" applyFont="1" applyFill="1" applyBorder="1" applyAlignment="1">
      <alignment horizontal="center" vertical="center"/>
    </xf>
    <xf numFmtId="0" fontId="10" fillId="33" borderId="32"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0" fillId="33" borderId="73" xfId="0" applyFont="1" applyFill="1" applyBorder="1" applyAlignment="1">
      <alignment horizontal="center" vertical="center"/>
    </xf>
    <xf numFmtId="177" fontId="10" fillId="0" borderId="83" xfId="0" applyNumberFormat="1" applyFont="1" applyFill="1" applyBorder="1" applyAlignment="1">
      <alignment horizontal="center" vertical="center"/>
    </xf>
    <xf numFmtId="177" fontId="10" fillId="0" borderId="131" xfId="0" applyNumberFormat="1" applyFont="1" applyFill="1" applyBorder="1" applyAlignment="1">
      <alignment horizontal="center" vertical="center"/>
    </xf>
    <xf numFmtId="177" fontId="10" fillId="0" borderId="132" xfId="0" applyNumberFormat="1" applyFont="1" applyFill="1" applyBorder="1" applyAlignment="1">
      <alignment horizontal="center" vertical="center"/>
    </xf>
    <xf numFmtId="177" fontId="10" fillId="0" borderId="133" xfId="0" applyNumberFormat="1" applyFont="1" applyFill="1" applyBorder="1" applyAlignment="1">
      <alignment horizontal="center" vertical="center"/>
    </xf>
    <xf numFmtId="177" fontId="10" fillId="0" borderId="134" xfId="0" applyNumberFormat="1" applyFont="1" applyFill="1" applyBorder="1" applyAlignment="1">
      <alignment horizontal="center" vertical="center"/>
    </xf>
    <xf numFmtId="177" fontId="10" fillId="0" borderId="72" xfId="0" applyNumberFormat="1" applyFont="1" applyFill="1" applyBorder="1" applyAlignment="1">
      <alignment horizontal="center" vertical="center"/>
    </xf>
    <xf numFmtId="0" fontId="11" fillId="34" borderId="39" xfId="63" applyFont="1" applyFill="1" applyBorder="1" applyAlignment="1" applyProtection="1">
      <alignment horizontal="center" vertical="center" wrapText="1" shrinkToFit="1"/>
      <protection/>
    </xf>
    <xf numFmtId="0" fontId="11" fillId="34" borderId="42"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left" vertical="center" wrapText="1" shrinkToFit="1"/>
      <protection/>
    </xf>
    <xf numFmtId="0" fontId="0" fillId="0" borderId="42" xfId="63" applyFont="1" applyFill="1" applyBorder="1" applyAlignment="1" applyProtection="1">
      <alignment horizontal="left" vertical="center" wrapText="1" shrinkToFit="1"/>
      <protection/>
    </xf>
    <xf numFmtId="0" fontId="0" fillId="0" borderId="42" xfId="0" applyFont="1" applyBorder="1" applyAlignment="1">
      <alignment horizontal="left" vertical="center" wrapText="1"/>
    </xf>
    <xf numFmtId="0" fontId="7" fillId="33" borderId="50" xfId="61"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0" fontId="0" fillId="0" borderId="42" xfId="61" applyFont="1" applyFill="1" applyBorder="1" applyAlignment="1">
      <alignment horizontal="left" vertical="center" wrapText="1" shrinkToFit="1"/>
      <protection/>
    </xf>
    <xf numFmtId="0" fontId="0" fillId="0" borderId="42" xfId="0" applyFont="1" applyBorder="1" applyAlignment="1">
      <alignment horizontal="left" vertical="center" shrinkToFit="1"/>
    </xf>
    <xf numFmtId="0" fontId="0" fillId="0" borderId="40" xfId="0" applyFont="1" applyBorder="1" applyAlignment="1">
      <alignment horizontal="left" vertical="center" shrinkToFit="1"/>
    </xf>
    <xf numFmtId="0" fontId="7" fillId="33" borderId="135"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136"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4" xfId="63" applyFont="1" applyFill="1" applyBorder="1" applyAlignment="1" applyProtection="1">
      <alignment horizontal="center" vertical="center" wrapText="1"/>
      <protection/>
    </xf>
    <xf numFmtId="0" fontId="7" fillId="33" borderId="46" xfId="63" applyFont="1" applyFill="1" applyBorder="1" applyAlignment="1" applyProtection="1">
      <alignment horizontal="center" vertical="center" wrapText="1"/>
      <protection/>
    </xf>
    <xf numFmtId="0" fontId="7" fillId="33" borderId="47" xfId="63" applyFont="1" applyFill="1" applyBorder="1" applyAlignment="1" applyProtection="1">
      <alignment horizontal="center" vertical="center" wrapText="1"/>
      <protection/>
    </xf>
    <xf numFmtId="0" fontId="7" fillId="33" borderId="48" xfId="63" applyFont="1" applyFill="1" applyBorder="1" applyAlignment="1" applyProtection="1">
      <alignment horizontal="center" vertical="center" wrapText="1"/>
      <protection/>
    </xf>
    <xf numFmtId="0" fontId="7" fillId="0" borderId="137" xfId="63" applyFont="1" applyFill="1" applyBorder="1" applyAlignment="1" applyProtection="1">
      <alignment horizontal="center" vertical="center" wrapText="1"/>
      <protection/>
    </xf>
    <xf numFmtId="0" fontId="7" fillId="0" borderId="70" xfId="63" applyFont="1" applyFill="1" applyBorder="1" applyAlignment="1" applyProtection="1">
      <alignment horizontal="center" vertical="center" wrapText="1"/>
      <protection/>
    </xf>
    <xf numFmtId="0" fontId="7" fillId="33" borderId="138"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8" fillId="35" borderId="135" xfId="63" applyFont="1" applyFill="1" applyBorder="1" applyAlignment="1" applyProtection="1">
      <alignment horizontal="center" vertical="center" wrapText="1" shrinkToFit="1"/>
      <protection/>
    </xf>
    <xf numFmtId="0" fontId="8" fillId="35" borderId="29" xfId="63" applyFont="1" applyFill="1" applyBorder="1" applyAlignment="1" applyProtection="1">
      <alignment horizontal="center" vertical="center" wrapText="1" shrinkToFit="1"/>
      <protection/>
    </xf>
    <xf numFmtId="0" fontId="8" fillId="35" borderId="136" xfId="63" applyFont="1" applyFill="1" applyBorder="1" applyAlignment="1" applyProtection="1">
      <alignment horizontal="center" vertical="center" wrapText="1" shrinkToFit="1"/>
      <protection/>
    </xf>
    <xf numFmtId="0" fontId="0" fillId="0" borderId="88" xfId="0" applyFont="1" applyFill="1" applyBorder="1" applyAlignment="1">
      <alignment vertical="center"/>
    </xf>
    <xf numFmtId="0" fontId="0" fillId="0" borderId="52" xfId="61" applyFont="1" applyFill="1" applyBorder="1" applyAlignment="1" applyProtection="1">
      <alignment horizontal="left" vertical="center" wrapText="1"/>
      <protection/>
    </xf>
    <xf numFmtId="0" fontId="0" fillId="0" borderId="29" xfId="61" applyFont="1" applyFill="1" applyBorder="1" applyAlignment="1" applyProtection="1">
      <alignment horizontal="left" vertical="center" wrapText="1"/>
      <protection/>
    </xf>
    <xf numFmtId="0" fontId="0" fillId="0" borderId="73" xfId="61" applyFont="1" applyFill="1" applyBorder="1" applyAlignment="1" applyProtection="1">
      <alignment horizontal="left" vertical="center" wrapText="1"/>
      <protection/>
    </xf>
    <xf numFmtId="0" fontId="7"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10" fillId="0" borderId="28" xfId="62" applyFont="1" applyFill="1" applyBorder="1" applyAlignment="1" applyProtection="1">
      <alignment horizontal="center" vertical="center" wrapText="1" shrinkToFit="1"/>
      <protection/>
    </xf>
    <xf numFmtId="0" fontId="10" fillId="0" borderId="29" xfId="62" applyFont="1" applyFill="1" applyBorder="1" applyAlignment="1" applyProtection="1">
      <alignment horizontal="center" vertical="center" shrinkToFit="1"/>
      <protection/>
    </xf>
    <xf numFmtId="0" fontId="10" fillId="0" borderId="73" xfId="62" applyFont="1" applyFill="1" applyBorder="1" applyAlignment="1" applyProtection="1">
      <alignment horizontal="center" vertical="center" shrinkToFit="1"/>
      <protection/>
    </xf>
    <xf numFmtId="0" fontId="7" fillId="33" borderId="53" xfId="63" applyFont="1" applyFill="1" applyBorder="1" applyAlignment="1" applyProtection="1">
      <alignment horizontal="center" vertical="center"/>
      <protection/>
    </xf>
    <xf numFmtId="0" fontId="7" fillId="33" borderId="54" xfId="63" applyFont="1" applyFill="1" applyBorder="1" applyAlignment="1" applyProtection="1">
      <alignment horizontal="center" vertical="center"/>
      <protection/>
    </xf>
    <xf numFmtId="0" fontId="11" fillId="33" borderId="135"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10" fillId="0" borderId="52" xfId="61" applyFont="1" applyFill="1" applyBorder="1" applyAlignment="1" applyProtection="1">
      <alignment horizontal="left" vertical="center" wrapText="1" shrinkToFit="1"/>
      <protection/>
    </xf>
    <xf numFmtId="0" fontId="0" fillId="0" borderId="29" xfId="0" applyFont="1" applyBorder="1" applyAlignment="1">
      <alignment horizontal="left" vertical="center"/>
    </xf>
    <xf numFmtId="0" fontId="5" fillId="0" borderId="16" xfId="0" applyFont="1" applyBorder="1" applyAlignment="1">
      <alignment horizontal="center" vertical="center"/>
    </xf>
    <xf numFmtId="0" fontId="12" fillId="0" borderId="139" xfId="61" applyFont="1" applyFill="1" applyBorder="1" applyAlignment="1" applyProtection="1">
      <alignment horizontal="left" vertical="center" wrapText="1" shrinkToFit="1"/>
      <protection/>
    </xf>
    <xf numFmtId="0" fontId="0" fillId="0" borderId="54" xfId="0" applyFont="1" applyFill="1" applyBorder="1" applyAlignment="1">
      <alignment horizontal="left" vertical="center"/>
    </xf>
    <xf numFmtId="0" fontId="7" fillId="33" borderId="138" xfId="61" applyFont="1" applyFill="1" applyBorder="1" applyAlignment="1" applyProtection="1">
      <alignment horizontal="center" vertical="center" wrapText="1" shrinkToFit="1"/>
      <protection/>
    </xf>
    <xf numFmtId="0" fontId="0" fillId="0" borderId="140" xfId="0" applyFont="1" applyBorder="1" applyAlignment="1">
      <alignment horizontal="center" vertical="center"/>
    </xf>
    <xf numFmtId="0" fontId="0" fillId="0" borderId="138" xfId="0" applyFont="1" applyBorder="1" applyAlignment="1">
      <alignment horizontal="left" vertical="center"/>
    </xf>
    <xf numFmtId="0" fontId="0" fillId="0" borderId="54" xfId="0" applyFont="1" applyBorder="1" applyAlignment="1">
      <alignment horizontal="left" vertical="center"/>
    </xf>
    <xf numFmtId="0" fontId="0" fillId="0" borderId="140" xfId="0" applyFont="1" applyBorder="1" applyAlignment="1">
      <alignment horizontal="left" vertical="center"/>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protection/>
    </xf>
    <xf numFmtId="0" fontId="10" fillId="0" borderId="29" xfId="62"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7" fillId="34" borderId="27" xfId="61" applyNumberFormat="1" applyFont="1" applyFill="1" applyBorder="1" applyAlignment="1" applyProtection="1">
      <alignment horizontal="center" vertical="center" wrapText="1"/>
      <protection/>
    </xf>
    <xf numFmtId="0" fontId="0" fillId="36" borderId="135" xfId="0" applyFont="1" applyFill="1" applyBorder="1" applyAlignment="1">
      <alignment horizontal="center" vertical="center"/>
    </xf>
    <xf numFmtId="0" fontId="0" fillId="36" borderId="141" xfId="0" applyFont="1" applyFill="1" applyBorder="1" applyAlignment="1">
      <alignment horizontal="center" vertical="center"/>
    </xf>
    <xf numFmtId="0" fontId="0" fillId="0" borderId="32" xfId="0" applyFont="1" applyBorder="1" applyAlignment="1">
      <alignment horizontal="left" vertical="center"/>
    </xf>
    <xf numFmtId="0" fontId="0" fillId="0" borderId="38" xfId="0" applyFont="1" applyBorder="1" applyAlignment="1">
      <alignment horizontal="left" vertical="center"/>
    </xf>
    <xf numFmtId="0" fontId="0" fillId="0" borderId="142" xfId="0" applyFont="1" applyFill="1" applyBorder="1" applyAlignment="1">
      <alignment horizontal="center" vertical="center"/>
    </xf>
    <xf numFmtId="0" fontId="0" fillId="0" borderId="25" xfId="0" applyFont="1" applyFill="1" applyBorder="1" applyAlignment="1">
      <alignment horizontal="center" vertical="center"/>
    </xf>
    <xf numFmtId="49" fontId="0" fillId="0" borderId="118" xfId="0" applyNumberFormat="1" applyFont="1" applyBorder="1" applyAlignment="1">
      <alignment horizontal="center" vertical="center"/>
    </xf>
    <xf numFmtId="49" fontId="0" fillId="0" borderId="119" xfId="0" applyNumberFormat="1" applyFont="1" applyBorder="1" applyAlignment="1">
      <alignment horizontal="center" vertical="center"/>
    </xf>
    <xf numFmtId="49" fontId="0" fillId="0" borderId="120" xfId="0" applyNumberFormat="1" applyFont="1" applyBorder="1" applyAlignment="1">
      <alignment horizontal="center" vertical="center"/>
    </xf>
    <xf numFmtId="0" fontId="0" fillId="0" borderId="14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43" xfId="0" applyFont="1" applyFill="1" applyBorder="1" applyAlignment="1">
      <alignment horizontal="center" vertical="center"/>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6" borderId="53" xfId="0" applyFont="1" applyFill="1" applyBorder="1" applyAlignment="1">
      <alignment horizontal="center" vertical="center"/>
    </xf>
    <xf numFmtId="0" fontId="15" fillId="36" borderId="54" xfId="0" applyFont="1" applyFill="1" applyBorder="1" applyAlignment="1">
      <alignment horizontal="center" vertical="center"/>
    </xf>
    <xf numFmtId="0" fontId="15" fillId="36" borderId="55" xfId="0" applyFont="1" applyFill="1" applyBorder="1" applyAlignment="1">
      <alignment horizontal="center" vertical="center"/>
    </xf>
    <xf numFmtId="0" fontId="11" fillId="38" borderId="39" xfId="0" applyFont="1" applyFill="1" applyBorder="1" applyAlignment="1">
      <alignment horizontal="left" vertical="center"/>
    </xf>
    <xf numFmtId="0" fontId="0" fillId="38" borderId="42" xfId="0" applyFont="1" applyFill="1" applyBorder="1" applyAlignment="1">
      <alignment horizontal="left" vertical="center"/>
    </xf>
    <xf numFmtId="0" fontId="0" fillId="38" borderId="40" xfId="0" applyFont="1" applyFill="1" applyBorder="1" applyAlignment="1">
      <alignment horizontal="left" vertical="center"/>
    </xf>
    <xf numFmtId="0" fontId="0" fillId="0" borderId="96" xfId="0" applyFont="1" applyBorder="1" applyAlignment="1">
      <alignment horizontal="left" vertical="center"/>
    </xf>
    <xf numFmtId="0" fontId="11" fillId="34" borderId="39" xfId="0" applyFont="1" applyFill="1" applyBorder="1" applyAlignment="1">
      <alignment horizontal="center" vertical="center" textRotation="255" wrapText="1"/>
    </xf>
    <xf numFmtId="0" fontId="0" fillId="34" borderId="44" xfId="0" applyFont="1" applyFill="1" applyBorder="1" applyAlignment="1">
      <alignment horizontal="center" vertical="center" textRotation="255" wrapText="1"/>
    </xf>
    <xf numFmtId="0" fontId="0" fillId="34" borderId="12" xfId="0" applyFont="1" applyFill="1" applyBorder="1" applyAlignment="1">
      <alignment horizontal="center" vertical="center" textRotation="255" wrapText="1"/>
    </xf>
    <xf numFmtId="0" fontId="0" fillId="34" borderId="45" xfId="0" applyFont="1" applyFill="1" applyBorder="1" applyAlignment="1">
      <alignment horizontal="center" vertical="center" textRotation="255" wrapText="1"/>
    </xf>
    <xf numFmtId="0" fontId="0" fillId="34" borderId="46" xfId="0" applyFont="1" applyFill="1" applyBorder="1" applyAlignment="1">
      <alignment horizontal="center" vertical="center" textRotation="255" wrapText="1"/>
    </xf>
    <xf numFmtId="0" fontId="0" fillId="34" borderId="48" xfId="0" applyFont="1" applyFill="1" applyBorder="1" applyAlignment="1">
      <alignment horizontal="center" vertical="center" textRotation="255" wrapText="1"/>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0" fillId="0" borderId="144" xfId="0" applyFont="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42" xfId="0" applyFill="1" applyBorder="1" applyAlignment="1">
      <alignment horizontal="left" vertical="center"/>
    </xf>
    <xf numFmtId="0" fontId="0" fillId="0" borderId="40" xfId="0" applyFill="1" applyBorder="1" applyAlignment="1">
      <alignment horizontal="left" vertical="center"/>
    </xf>
    <xf numFmtId="0" fontId="0" fillId="0" borderId="33" xfId="0" applyFont="1" applyFill="1" applyBorder="1" applyAlignment="1" applyProtection="1">
      <alignment horizontal="center" vertical="center" textRotation="255" wrapText="1"/>
      <protection locked="0"/>
    </xf>
    <xf numFmtId="0" fontId="0" fillId="0" borderId="34"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50" xfId="0" applyFont="1" applyFill="1" applyBorder="1" applyAlignment="1">
      <alignment horizontal="left" vertical="center"/>
    </xf>
    <xf numFmtId="0" fontId="0" fillId="0" borderId="42" xfId="0" applyFont="1" applyBorder="1" applyAlignment="1">
      <alignment horizontal="left" vertical="center"/>
    </xf>
    <xf numFmtId="0" fontId="0" fillId="0" borderId="40" xfId="0" applyFont="1" applyBorder="1" applyAlignment="1">
      <alignment horizontal="left" vertical="center"/>
    </xf>
    <xf numFmtId="0" fontId="0" fillId="0" borderId="84" xfId="0" applyFont="1" applyBorder="1" applyAlignment="1">
      <alignment horizontal="left" vertical="center"/>
    </xf>
    <xf numFmtId="0" fontId="0" fillId="0" borderId="0" xfId="0" applyFont="1" applyBorder="1" applyAlignment="1">
      <alignment horizontal="left" vertical="center"/>
    </xf>
    <xf numFmtId="0" fontId="0" fillId="0" borderId="11" xfId="0" applyFont="1" applyBorder="1" applyAlignment="1">
      <alignment horizontal="left" vertical="center"/>
    </xf>
    <xf numFmtId="0" fontId="0" fillId="0" borderId="68" xfId="0" applyFont="1" applyBorder="1" applyAlignment="1">
      <alignment horizontal="left" vertical="center"/>
    </xf>
    <xf numFmtId="0" fontId="0" fillId="0" borderId="47" xfId="0" applyFont="1" applyBorder="1" applyAlignment="1">
      <alignment horizontal="left" vertical="center"/>
    </xf>
    <xf numFmtId="0" fontId="0" fillId="0" borderId="69" xfId="0" applyFont="1" applyBorder="1" applyAlignment="1">
      <alignment horizontal="left" vertical="center"/>
    </xf>
    <xf numFmtId="0" fontId="0" fillId="0" borderId="92" xfId="0" applyFont="1" applyBorder="1" applyAlignment="1">
      <alignment horizontal="left" vertical="center"/>
    </xf>
    <xf numFmtId="0" fontId="17" fillId="0" borderId="139" xfId="0" applyFont="1" applyFill="1" applyBorder="1" applyAlignment="1">
      <alignment horizontal="center" vertical="center"/>
    </xf>
    <xf numFmtId="0" fontId="17" fillId="0" borderId="54" xfId="0" applyFont="1" applyBorder="1" applyAlignment="1">
      <alignment horizontal="center" vertical="center"/>
    </xf>
    <xf numFmtId="0" fontId="17" fillId="0" borderId="140" xfId="0" applyFont="1" applyBorder="1" applyAlignment="1">
      <alignment horizontal="center" vertical="center"/>
    </xf>
    <xf numFmtId="0" fontId="17" fillId="0" borderId="55" xfId="0" applyFont="1" applyBorder="1" applyAlignment="1">
      <alignment horizontal="center" vertical="center"/>
    </xf>
    <xf numFmtId="0" fontId="0" fillId="0" borderId="104" xfId="0" applyFont="1" applyFill="1" applyBorder="1" applyAlignment="1">
      <alignment vertical="center" wrapText="1"/>
    </xf>
    <xf numFmtId="0" fontId="0" fillId="0" borderId="105" xfId="0" applyFont="1" applyFill="1" applyBorder="1" applyAlignment="1">
      <alignment vertical="center" wrapText="1"/>
    </xf>
    <xf numFmtId="0" fontId="0" fillId="0" borderId="106" xfId="0" applyFont="1" applyFill="1" applyBorder="1" applyAlignment="1">
      <alignment vertical="center" wrapText="1"/>
    </xf>
    <xf numFmtId="0" fontId="0" fillId="0" borderId="96" xfId="0" applyFont="1" applyFill="1" applyBorder="1" applyAlignment="1">
      <alignment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0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7"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33" borderId="27"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47" xfId="0" applyFont="1" applyFill="1" applyBorder="1" applyAlignment="1">
      <alignment horizontal="left" vertical="center"/>
    </xf>
    <xf numFmtId="0" fontId="0" fillId="0" borderId="62"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82" xfId="0" applyFont="1" applyFill="1" applyBorder="1" applyAlignment="1">
      <alignment horizontal="center" vertical="center"/>
    </xf>
    <xf numFmtId="0" fontId="0" fillId="0" borderId="149" xfId="0" applyFont="1" applyFill="1" applyBorder="1" applyAlignment="1">
      <alignment vertical="center" wrapText="1"/>
    </xf>
    <xf numFmtId="0" fontId="0" fillId="0" borderId="75" xfId="0" applyFont="1" applyFill="1" applyBorder="1" applyAlignment="1">
      <alignment vertical="center" wrapText="1"/>
    </xf>
    <xf numFmtId="0" fontId="0" fillId="0" borderId="75" xfId="0" applyFont="1" applyFill="1" applyBorder="1" applyAlignment="1">
      <alignment vertical="center"/>
    </xf>
    <xf numFmtId="0" fontId="0" fillId="0" borderId="88" xfId="0" applyFont="1" applyFill="1" applyBorder="1" applyAlignment="1">
      <alignment vertical="center" wrapText="1"/>
    </xf>
    <xf numFmtId="0" fontId="0" fillId="0" borderId="32" xfId="0" applyFont="1" applyFill="1" applyBorder="1" applyAlignment="1">
      <alignment vertical="center" wrapText="1"/>
    </xf>
    <xf numFmtId="0" fontId="0" fillId="0" borderId="90"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37" borderId="68" xfId="0" applyFont="1" applyFill="1" applyBorder="1" applyAlignment="1">
      <alignment horizontal="center" vertical="center" wrapText="1"/>
    </xf>
    <xf numFmtId="0" fontId="0" fillId="37" borderId="47" xfId="0" applyFont="1" applyFill="1" applyBorder="1" applyAlignment="1">
      <alignment horizontal="center" vertical="center" wrapText="1"/>
    </xf>
    <xf numFmtId="0" fontId="0" fillId="37" borderId="69"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62"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69" xfId="0" applyFont="1" applyFill="1" applyBorder="1" applyAlignment="1">
      <alignment horizontal="center" vertical="center"/>
    </xf>
    <xf numFmtId="0" fontId="0" fillId="37" borderId="150" xfId="0" applyFont="1" applyFill="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0" fillId="34" borderId="65" xfId="0" applyFont="1" applyFill="1" applyBorder="1" applyAlignment="1">
      <alignment horizontal="center" vertical="center" wrapText="1"/>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75" fillId="0" borderId="28" xfId="0" applyFont="1" applyFill="1" applyBorder="1" applyAlignment="1">
      <alignment horizontal="center" vertical="center" wrapText="1"/>
    </xf>
    <xf numFmtId="0" fontId="75" fillId="0" borderId="29" xfId="0" applyFont="1" applyFill="1" applyBorder="1" applyAlignment="1">
      <alignment horizontal="center" vertical="center"/>
    </xf>
    <xf numFmtId="0" fontId="75" fillId="0" borderId="30" xfId="0" applyFont="1" applyFill="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29" xfId="0" applyFont="1" applyBorder="1" applyAlignment="1">
      <alignment horizontal="center" vertical="center"/>
    </xf>
    <xf numFmtId="0" fontId="75" fillId="0" borderId="73" xfId="0" applyFont="1" applyBorder="1" applyAlignment="1">
      <alignment horizontal="center" vertical="center"/>
    </xf>
    <xf numFmtId="0" fontId="12" fillId="0" borderId="27" xfId="0" applyFont="1" applyBorder="1" applyAlignment="1">
      <alignment horizontal="center" vertical="center" wrapText="1"/>
    </xf>
    <xf numFmtId="0" fontId="12" fillId="0" borderId="27" xfId="0" applyFont="1" applyBorder="1" applyAlignment="1">
      <alignment horizontal="center" vertical="center"/>
    </xf>
    <xf numFmtId="0" fontId="9" fillId="0" borderId="52" xfId="61" applyFont="1" applyFill="1" applyBorder="1" applyAlignment="1" applyProtection="1">
      <alignment horizontal="left" vertical="top" wrapText="1"/>
      <protection/>
    </xf>
    <xf numFmtId="0" fontId="9" fillId="0" borderId="29" xfId="61" applyFont="1" applyFill="1" applyBorder="1" applyAlignment="1" applyProtection="1">
      <alignment horizontal="left" vertical="top" wrapText="1"/>
      <protection/>
    </xf>
    <xf numFmtId="0" fontId="9" fillId="0" borderId="73" xfId="61" applyFont="1" applyFill="1" applyBorder="1" applyAlignment="1" applyProtection="1">
      <alignment horizontal="left" vertical="top" wrapText="1"/>
      <protection/>
    </xf>
    <xf numFmtId="0" fontId="10" fillId="33" borderId="60" xfId="63"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50"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0" fontId="10" fillId="33" borderId="43" xfId="63" applyFont="1" applyFill="1" applyBorder="1" applyAlignment="1" applyProtection="1">
      <alignment horizontal="center" vertical="center" wrapText="1"/>
      <protection/>
    </xf>
    <xf numFmtId="0" fontId="0" fillId="0" borderId="28" xfId="61" applyFont="1" applyFill="1" applyBorder="1" applyAlignment="1">
      <alignment horizontal="left" vertical="center" wrapText="1" shrinkToFit="1"/>
      <protection/>
    </xf>
    <xf numFmtId="0" fontId="0" fillId="0" borderId="29" xfId="61" applyFont="1" applyFill="1" applyBorder="1" applyAlignment="1">
      <alignment horizontal="left" vertical="center" wrapText="1" shrinkToFit="1"/>
      <protection/>
    </xf>
    <xf numFmtId="0" fontId="0" fillId="0" borderId="73" xfId="61" applyFont="1" applyFill="1" applyBorder="1" applyAlignment="1">
      <alignment horizontal="left"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29" xfId="63" applyFont="1" applyFill="1" applyBorder="1" applyAlignment="1" applyProtection="1">
      <alignment horizontal="left" vertical="center" wrapText="1" shrinkToFit="1"/>
      <protection/>
    </xf>
    <xf numFmtId="0" fontId="0" fillId="0" borderId="30" xfId="63" applyFont="1" applyFill="1" applyBorder="1" applyAlignment="1" applyProtection="1">
      <alignment horizontal="left" vertical="center" wrapText="1" shrinkToFit="1"/>
      <protection/>
    </xf>
    <xf numFmtId="0" fontId="11" fillId="34" borderId="135" xfId="63" applyFont="1" applyFill="1" applyBorder="1" applyAlignment="1" applyProtection="1">
      <alignment horizontal="center" vertical="center" wrapText="1" shrinkToFit="1"/>
      <protection/>
    </xf>
    <xf numFmtId="0" fontId="11" fillId="34" borderId="29" xfId="63" applyFont="1" applyFill="1" applyBorder="1" applyAlignment="1" applyProtection="1">
      <alignment horizontal="center" vertical="center" wrapText="1" shrinkToFit="1"/>
      <protection/>
    </xf>
    <xf numFmtId="0" fontId="11" fillId="34" borderId="136" xfId="63" applyFont="1" applyFill="1" applyBorder="1" applyAlignment="1" applyProtection="1">
      <alignment horizontal="center" vertical="center" wrapText="1" shrinkToFit="1"/>
      <protection/>
    </xf>
    <xf numFmtId="0" fontId="9" fillId="0" borderId="47" xfId="61" applyFont="1" applyFill="1" applyBorder="1" applyAlignment="1" applyProtection="1">
      <alignment horizontal="left" vertical="top" wrapText="1"/>
      <protection/>
    </xf>
    <xf numFmtId="0" fontId="0" fillId="37" borderId="42" xfId="0" applyFont="1" applyFill="1" applyBorder="1" applyAlignment="1">
      <alignment horizontal="left" vertical="center" wrapText="1"/>
    </xf>
    <xf numFmtId="0" fontId="0" fillId="37" borderId="42" xfId="0" applyFont="1" applyFill="1" applyBorder="1" applyAlignment="1">
      <alignment horizontal="left" vertical="center"/>
    </xf>
    <xf numFmtId="0" fontId="0" fillId="37" borderId="43" xfId="0" applyFont="1" applyFill="1" applyBorder="1" applyAlignment="1">
      <alignment horizontal="left" vertical="center"/>
    </xf>
    <xf numFmtId="0" fontId="0" fillId="37" borderId="0" xfId="0" applyFont="1" applyFill="1" applyBorder="1" applyAlignment="1">
      <alignment horizontal="left" vertical="center"/>
    </xf>
    <xf numFmtId="0" fontId="0" fillId="37" borderId="67" xfId="0" applyFont="1" applyFill="1" applyBorder="1" applyAlignment="1">
      <alignment horizontal="left" vertical="center"/>
    </xf>
    <xf numFmtId="0" fontId="0" fillId="37" borderId="47" xfId="0" applyFont="1" applyFill="1" applyBorder="1" applyAlignment="1">
      <alignment horizontal="left" vertical="center"/>
    </xf>
    <xf numFmtId="0" fontId="0" fillId="37" borderId="62" xfId="0" applyFont="1" applyFill="1" applyBorder="1" applyAlignment="1">
      <alignment horizontal="left" vertical="center"/>
    </xf>
    <xf numFmtId="0" fontId="10" fillId="0" borderId="28" xfId="0" applyFont="1" applyBorder="1" applyAlignment="1">
      <alignment horizontal="center" vertical="center"/>
    </xf>
    <xf numFmtId="0" fontId="0" fillId="37" borderId="28"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28" xfId="0" applyFont="1" applyBorder="1" applyAlignment="1">
      <alignment horizontal="center" vertical="center" shrinkToFit="1"/>
    </xf>
    <xf numFmtId="0" fontId="0" fillId="37" borderId="5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62" xfId="0" applyFont="1" applyFill="1" applyBorder="1" applyAlignment="1">
      <alignment horizontal="center" vertical="center"/>
    </xf>
    <xf numFmtId="0" fontId="11" fillId="33" borderId="151"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52" xfId="0" applyFont="1" applyFill="1" applyBorder="1" applyAlignment="1">
      <alignment horizontal="center" vertical="center"/>
    </xf>
    <xf numFmtId="0" fontId="11" fillId="33" borderId="151" xfId="0" applyFont="1" applyFill="1" applyBorder="1" applyAlignment="1">
      <alignment horizontal="center" vertical="center"/>
    </xf>
    <xf numFmtId="0" fontId="11" fillId="33" borderId="153"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154" xfId="0" applyFont="1" applyFill="1" applyBorder="1" applyAlignment="1">
      <alignment horizontal="center" vertical="center"/>
    </xf>
    <xf numFmtId="0" fontId="11" fillId="33" borderId="155"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156"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27" xfId="0" applyFont="1" applyBorder="1" applyAlignment="1">
      <alignment horizontal="center" vertical="center" shrinkToFit="1"/>
    </xf>
    <xf numFmtId="0" fontId="0" fillId="37" borderId="60" xfId="0" applyFont="1" applyFill="1" applyBorder="1" applyAlignment="1">
      <alignment horizontal="center" vertical="center" wrapText="1" shrinkToFit="1"/>
    </xf>
    <xf numFmtId="0" fontId="0" fillId="37" borderId="42" xfId="0" applyFont="1" applyFill="1" applyBorder="1" applyAlignment="1">
      <alignment horizontal="center" vertical="center" wrapText="1" shrinkToFit="1"/>
    </xf>
    <xf numFmtId="0" fontId="0" fillId="37" borderId="10" xfId="0" applyFont="1" applyFill="1" applyBorder="1" applyAlignment="1">
      <alignment horizontal="center" vertical="center" wrapText="1" shrinkToFit="1"/>
    </xf>
    <xf numFmtId="0" fontId="0" fillId="37" borderId="0" xfId="0" applyFont="1" applyFill="1" applyBorder="1" applyAlignment="1">
      <alignment horizontal="center" vertical="center" wrapText="1" shrinkToFit="1"/>
    </xf>
    <xf numFmtId="0" fontId="0" fillId="37" borderId="61" xfId="0" applyFont="1" applyFill="1" applyBorder="1" applyAlignment="1">
      <alignment horizontal="center" vertical="center" wrapText="1" shrinkToFit="1"/>
    </xf>
    <xf numFmtId="0" fontId="0" fillId="37" borderId="47" xfId="0" applyFont="1" applyFill="1" applyBorder="1" applyAlignment="1">
      <alignment horizontal="center" vertical="center" wrapText="1" shrinkToFit="1"/>
    </xf>
    <xf numFmtId="0" fontId="0" fillId="37" borderId="60" xfId="0" applyFont="1" applyFill="1" applyBorder="1" applyAlignment="1">
      <alignment horizontal="center" vertical="center"/>
    </xf>
    <xf numFmtId="0" fontId="0" fillId="37" borderId="61" xfId="0" applyFont="1" applyFill="1" applyBorder="1" applyAlignment="1">
      <alignment horizontal="center" vertical="center"/>
    </xf>
    <xf numFmtId="0" fontId="21" fillId="37" borderId="157" xfId="0" applyFont="1" applyFill="1" applyBorder="1" applyAlignment="1">
      <alignment horizontal="center" vertical="center" wrapText="1"/>
    </xf>
    <xf numFmtId="0" fontId="21" fillId="37" borderId="158" xfId="0" applyFont="1" applyFill="1" applyBorder="1" applyAlignment="1">
      <alignment horizontal="center" vertical="center" wrapText="1"/>
    </xf>
    <xf numFmtId="0" fontId="21" fillId="37" borderId="159" xfId="0" applyFont="1" applyFill="1" applyBorder="1" applyAlignment="1">
      <alignment horizontal="center" vertical="center" wrapText="1"/>
    </xf>
    <xf numFmtId="0" fontId="11" fillId="37" borderId="160" xfId="0" applyFont="1" applyFill="1" applyBorder="1" applyAlignment="1">
      <alignment horizontal="center" vertical="center" wrapText="1"/>
    </xf>
    <xf numFmtId="0" fontId="11" fillId="37" borderId="98" xfId="0" applyFont="1" applyFill="1" applyBorder="1" applyAlignment="1">
      <alignment horizontal="center" vertical="center" wrapText="1"/>
    </xf>
    <xf numFmtId="0" fontId="11" fillId="37" borderId="161" xfId="0" applyFont="1" applyFill="1" applyBorder="1" applyAlignment="1">
      <alignment horizontal="center" vertical="center" wrapText="1"/>
    </xf>
    <xf numFmtId="0" fontId="11" fillId="37" borderId="162"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163"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11" fillId="37" borderId="108"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4" fillId="33" borderId="28"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1" fillId="33" borderId="39" xfId="0" applyFont="1" applyFill="1" applyBorder="1" applyAlignment="1">
      <alignment horizontal="center" vertical="center" wrapText="1"/>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33" borderId="29" xfId="0" applyFont="1" applyFill="1" applyBorder="1" applyAlignment="1">
      <alignment horizontal="center" vertical="center"/>
    </xf>
    <xf numFmtId="0" fontId="0" fillId="37" borderId="27" xfId="0" applyFont="1" applyFill="1" applyBorder="1" applyAlignment="1">
      <alignment horizontal="center" vertical="center" wrapText="1" shrinkToFit="1"/>
    </xf>
    <xf numFmtId="0" fontId="0" fillId="37" borderId="150" xfId="0" applyFont="1" applyFill="1" applyBorder="1" applyAlignment="1">
      <alignment horizontal="center" vertical="center" wrapText="1" shrinkToFit="1"/>
    </xf>
    <xf numFmtId="0" fontId="0" fillId="37" borderId="40" xfId="0" applyFont="1" applyFill="1" applyBorder="1" applyAlignment="1">
      <alignment horizontal="center" vertical="center"/>
    </xf>
    <xf numFmtId="0" fontId="0" fillId="37" borderId="6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83</xdr:row>
      <xdr:rowOff>95250</xdr:rowOff>
    </xdr:from>
    <xdr:to>
      <xdr:col>49</xdr:col>
      <xdr:colOff>247650</xdr:colOff>
      <xdr:row>108</xdr:row>
      <xdr:rowOff>400050</xdr:rowOff>
    </xdr:to>
    <xdr:grpSp>
      <xdr:nvGrpSpPr>
        <xdr:cNvPr id="1" name="グループ化 7"/>
        <xdr:cNvGrpSpPr>
          <a:grpSpLocks/>
        </xdr:cNvGrpSpPr>
      </xdr:nvGrpSpPr>
      <xdr:grpSpPr>
        <a:xfrm>
          <a:off x="1285875" y="32042100"/>
          <a:ext cx="8763000" cy="11477625"/>
          <a:chOff x="1285875" y="31241999"/>
          <a:chExt cx="8759078" cy="11473726"/>
        </a:xfrm>
        <a:solidFill>
          <a:srgbClr val="FFFFFF"/>
        </a:solidFill>
      </xdr:grpSpPr>
      <xdr:grpSp>
        <xdr:nvGrpSpPr>
          <xdr:cNvPr id="2" name="グループ化 1"/>
          <xdr:cNvGrpSpPr>
            <a:grpSpLocks/>
          </xdr:cNvGrpSpPr>
        </xdr:nvGrpSpPr>
        <xdr:grpSpPr>
          <a:xfrm>
            <a:off x="1285875" y="31241999"/>
            <a:ext cx="8759078" cy="10730802"/>
            <a:chOff x="1264661" y="31466117"/>
            <a:chExt cx="8758999" cy="10727553"/>
          </a:xfrm>
          <a:solidFill>
            <a:srgbClr val="FFFFFF"/>
          </a:solidFill>
        </xdr:grpSpPr>
        <xdr:grpSp>
          <xdr:nvGrpSpPr>
            <xdr:cNvPr id="3" name="グループ化 124"/>
            <xdr:cNvGrpSpPr>
              <a:grpSpLocks/>
            </xdr:cNvGrpSpPr>
          </xdr:nvGrpSpPr>
          <xdr:grpSpPr>
            <a:xfrm>
              <a:off x="1264661" y="31466117"/>
              <a:ext cx="8758999" cy="10727553"/>
              <a:chOff x="1144279" y="29328344"/>
              <a:chExt cx="7708600" cy="10653000"/>
            </a:xfrm>
            <a:solidFill>
              <a:srgbClr val="FFFFFF"/>
            </a:solidFill>
          </xdr:grpSpPr>
          <xdr:grpSp>
            <xdr:nvGrpSpPr>
              <xdr:cNvPr id="4" name="グループ化 74"/>
              <xdr:cNvGrpSpPr>
                <a:grpSpLocks/>
              </xdr:cNvGrpSpPr>
            </xdr:nvGrpSpPr>
            <xdr:grpSpPr>
              <a:xfrm>
                <a:off x="1144279" y="29328344"/>
                <a:ext cx="7708600" cy="10653000"/>
                <a:chOff x="1554493" y="29494595"/>
                <a:chExt cx="7894319" cy="10757831"/>
              </a:xfrm>
              <a:solidFill>
                <a:srgbClr val="FFFFFF"/>
              </a:solidFill>
            </xdr:grpSpPr>
            <xdr:sp>
              <xdr:nvSpPr>
                <xdr:cNvPr id="5" name="直線コネクタ 164"/>
                <xdr:cNvSpPr>
                  <a:spLocks/>
                </xdr:cNvSpPr>
              </xdr:nvSpPr>
              <xdr:spPr>
                <a:xfrm rot="16200000" flipH="1">
                  <a:off x="3099806" y="39106717"/>
                  <a:ext cx="0" cy="41148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165"/>
                <xdr:cNvSpPr>
                  <a:spLocks/>
                </xdr:cNvSpPr>
              </xdr:nvSpPr>
              <xdr:spPr>
                <a:xfrm>
                  <a:off x="7785084" y="39106717"/>
                  <a:ext cx="0" cy="41955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166"/>
                <xdr:cNvSpPr>
                  <a:spLocks/>
                </xdr:cNvSpPr>
              </xdr:nvSpPr>
              <xdr:spPr>
                <a:xfrm flipH="1" flipV="1">
                  <a:off x="6101621" y="32194811"/>
                  <a:ext cx="1304536"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 name="グループ化 78"/>
                <xdr:cNvGrpSpPr>
                  <a:grpSpLocks/>
                </xdr:cNvGrpSpPr>
              </xdr:nvGrpSpPr>
              <xdr:grpSpPr>
                <a:xfrm>
                  <a:off x="1554493" y="29494595"/>
                  <a:ext cx="7894319" cy="10757831"/>
                  <a:chOff x="1554493" y="29494595"/>
                  <a:chExt cx="7894319" cy="10757831"/>
                </a:xfrm>
                <a:solidFill>
                  <a:srgbClr val="FFFFFF"/>
                </a:solidFill>
              </xdr:grpSpPr>
              <xdr:sp>
                <xdr:nvSpPr>
                  <xdr:cNvPr id="9" name="正方形/長方形 168"/>
                  <xdr:cNvSpPr>
                    <a:spLocks/>
                  </xdr:cNvSpPr>
                </xdr:nvSpPr>
                <xdr:spPr>
                  <a:xfrm>
                    <a:off x="2120910" y="39526272"/>
                    <a:ext cx="1947923" cy="726154"/>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Ｂ</a:t>
                    </a:r>
                    <a:r>
                      <a:rPr lang="en-US" cap="none" sz="1200" b="0" i="0" u="none" baseline="0">
                        <a:solidFill>
                          <a:srgbClr val="000000"/>
                        </a:solidFill>
                      </a:rPr>
                      <a:t>.</a:t>
                    </a:r>
                    <a:r>
                      <a:rPr lang="en-US" cap="none" sz="1200" b="0" i="0" u="none" baseline="0">
                        <a:solidFill>
                          <a:srgbClr val="000000"/>
                        </a:solidFill>
                      </a:rPr>
                      <a:t>安全性検査経費</a:t>
                    </a:r>
                    <a:r>
                      <a:rPr lang="en-US" cap="none" sz="1200" b="0" i="0" u="none" baseline="0">
                        <a:solidFill>
                          <a:srgbClr val="000000"/>
                        </a:solidFill>
                      </a:rPr>
                      <a:t>
</a:t>
                    </a:r>
                    <a:r>
                      <a:rPr lang="en-US" cap="none" sz="1200" b="0" i="0" u="none" baseline="0">
                        <a:solidFill>
                          <a:srgbClr val="000000"/>
                        </a:solidFill>
                      </a:rPr>
                      <a:t>13</a:t>
                    </a:r>
                    <a:r>
                      <a:rPr lang="en-US" cap="none" sz="1200" b="0" i="0" u="none" baseline="0">
                        <a:solidFill>
                          <a:srgbClr val="000000"/>
                        </a:solidFill>
                      </a:rPr>
                      <a:t>百万円</a:t>
                    </a:r>
                  </a:p>
                </xdr:txBody>
              </xdr:sp>
              <xdr:sp>
                <xdr:nvSpPr>
                  <xdr:cNvPr id="10" name="正方形/長方形 169"/>
                  <xdr:cNvSpPr>
                    <a:spLocks/>
                  </xdr:cNvSpPr>
                </xdr:nvSpPr>
                <xdr:spPr>
                  <a:xfrm>
                    <a:off x="4471444" y="39526272"/>
                    <a:ext cx="1947923" cy="726154"/>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Ｃ</a:t>
                    </a:r>
                    <a:r>
                      <a:rPr lang="en-US" cap="none" sz="1200" b="0" i="0" u="none" baseline="0">
                        <a:solidFill>
                          <a:srgbClr val="000000"/>
                        </a:solidFill>
                      </a:rPr>
                      <a:t>.</a:t>
                    </a:r>
                    <a:r>
                      <a:rPr lang="en-US" cap="none" sz="1200" b="0" i="0" u="none" baseline="0">
                        <a:solidFill>
                          <a:srgbClr val="000000"/>
                        </a:solidFill>
                      </a:rPr>
                      <a:t>港湾荷役経費</a:t>
                    </a:r>
                    <a:r>
                      <a:rPr lang="en-US" cap="none" sz="1200" b="0" i="0" u="none" baseline="0">
                        <a:solidFill>
                          <a:srgbClr val="000000"/>
                        </a:solidFill>
                      </a:rPr>
                      <a:t>
</a:t>
                    </a:r>
                    <a:r>
                      <a:rPr lang="en-US" cap="none" sz="1200" b="0" i="0" u="none" baseline="0">
                        <a:solidFill>
                          <a:srgbClr val="000000"/>
                        </a:solidFill>
                      </a:rPr>
                      <a:t>1,680</a:t>
                    </a:r>
                    <a:r>
                      <a:rPr lang="en-US" cap="none" sz="1200" b="0" i="0" u="none" baseline="0">
                        <a:solidFill>
                          <a:srgbClr val="000000"/>
                        </a:solidFill>
                      </a:rPr>
                      <a:t>百万円</a:t>
                    </a:r>
                  </a:p>
                </xdr:txBody>
              </xdr:sp>
              <xdr:sp>
                <xdr:nvSpPr>
                  <xdr:cNvPr id="11" name="正方形/長方形 171"/>
                  <xdr:cNvSpPr>
                    <a:spLocks/>
                  </xdr:cNvSpPr>
                </xdr:nvSpPr>
                <xdr:spPr>
                  <a:xfrm>
                    <a:off x="6814083" y="39526272"/>
                    <a:ext cx="1947923" cy="726154"/>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Ｄ</a:t>
                    </a:r>
                    <a:r>
                      <a:rPr lang="en-US" cap="none" sz="1200" b="0" i="0" u="none" baseline="0">
                        <a:solidFill>
                          <a:srgbClr val="000000"/>
                        </a:solidFill>
                      </a:rPr>
                      <a:t>.</a:t>
                    </a:r>
                    <a:r>
                      <a:rPr lang="en-US" cap="none" sz="1200" b="0" i="0" u="none" baseline="0">
                        <a:solidFill>
                          <a:srgbClr val="000000"/>
                        </a:solidFill>
                      </a:rPr>
                      <a:t>くん蒸経費等</a:t>
                    </a:r>
                    <a:r>
                      <a:rPr lang="en-US" cap="none" sz="1200" b="0" i="0" u="none" baseline="0">
                        <a:solidFill>
                          <a:srgbClr val="000000"/>
                        </a:solidFill>
                      </a:rPr>
                      <a:t>
</a:t>
                    </a:r>
                    <a:r>
                      <a:rPr lang="en-US" cap="none" sz="1200" b="0" i="0" u="none" baseline="0">
                        <a:solidFill>
                          <a:srgbClr val="000000"/>
                        </a:solidFill>
                      </a:rPr>
                      <a:t>18</a:t>
                    </a:r>
                    <a:r>
                      <a:rPr lang="en-US" cap="none" sz="1200" b="0" i="0" u="none" baseline="0">
                        <a:solidFill>
                          <a:srgbClr val="000000"/>
                        </a:solidFill>
                      </a:rPr>
                      <a:t>百万円</a:t>
                    </a:r>
                  </a:p>
                </xdr:txBody>
              </xdr:sp>
              <xdr:sp>
                <xdr:nvSpPr>
                  <xdr:cNvPr id="12" name="直線コネクタ 172"/>
                  <xdr:cNvSpPr>
                    <a:spLocks/>
                  </xdr:cNvSpPr>
                </xdr:nvSpPr>
                <xdr:spPr>
                  <a:xfrm rot="16200000" flipH="1">
                    <a:off x="5424683" y="38114307"/>
                    <a:ext cx="0" cy="140389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73"/>
                  <xdr:cNvSpPr>
                    <a:spLocks/>
                  </xdr:cNvSpPr>
                </xdr:nvSpPr>
                <xdr:spPr>
                  <a:xfrm flipV="1">
                    <a:off x="3089938" y="39106717"/>
                    <a:ext cx="470304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4" name="グループ化 90"/>
                  <xdr:cNvGrpSpPr>
                    <a:grpSpLocks/>
                  </xdr:cNvGrpSpPr>
                </xdr:nvGrpSpPr>
                <xdr:grpSpPr>
                  <a:xfrm>
                    <a:off x="1554493" y="29494595"/>
                    <a:ext cx="7894319" cy="8692327"/>
                    <a:chOff x="1554493" y="29494595"/>
                    <a:chExt cx="7894319" cy="8693544"/>
                  </a:xfrm>
                  <a:solidFill>
                    <a:srgbClr val="FFFFFF"/>
                  </a:solidFill>
                </xdr:grpSpPr>
                <xdr:sp>
                  <xdr:nvSpPr>
                    <xdr:cNvPr id="15" name="大かっこ 176"/>
                    <xdr:cNvSpPr>
                      <a:spLocks/>
                    </xdr:cNvSpPr>
                  </xdr:nvSpPr>
                  <xdr:spPr>
                    <a:xfrm>
                      <a:off x="3699774" y="35784374"/>
                      <a:ext cx="3439950" cy="934556"/>
                    </a:xfrm>
                    <a:prstGeom prst="bracketPair">
                      <a:avLst>
                        <a:gd name="adj" fmla="val -40962"/>
                      </a:avLst>
                    </a:prstGeom>
                    <a:noFill/>
                    <a:ln w="1587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①　輸出国における現品の買付け</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②　本邦輸入港までの輸送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③　本邦輸入港における引渡し等</a:t>
                      </a:r>
                    </a:p>
                  </xdr:txBody>
                </xdr:sp>
                <xdr:sp>
                  <xdr:nvSpPr>
                    <xdr:cNvPr id="16" name="直線矢印コネクタ 177"/>
                    <xdr:cNvSpPr>
                      <a:spLocks/>
                    </xdr:cNvSpPr>
                  </xdr:nvSpPr>
                  <xdr:spPr>
                    <a:xfrm flipV="1">
                      <a:off x="3364266" y="32204807"/>
                      <a:ext cx="1296642"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8"/>
                    <xdr:cNvSpPr>
                      <a:spLocks/>
                    </xdr:cNvSpPr>
                  </xdr:nvSpPr>
                  <xdr:spPr>
                    <a:xfrm>
                      <a:off x="5381264" y="32511255"/>
                      <a:ext cx="0" cy="582467"/>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正方形/長方形 179"/>
                    <xdr:cNvSpPr>
                      <a:spLocks/>
                    </xdr:cNvSpPr>
                  </xdr:nvSpPr>
                  <xdr:spPr>
                    <a:xfrm>
                      <a:off x="5432577" y="33904395"/>
                      <a:ext cx="3406399" cy="478145"/>
                    </a:xfrm>
                    <a:prstGeom prst="rect">
                      <a:avLst/>
                    </a:prstGeom>
                    <a:noFill/>
                    <a:ln w="25400" cmpd="sng">
                      <a:noFill/>
                    </a:ln>
                  </xdr:spPr>
                  <xdr:txBody>
                    <a:bodyPr vertOverflow="clip" wrap="square" anchor="ctr"/>
                    <a:p>
                      <a:pPr algn="l">
                        <a:defRPr/>
                      </a:pPr>
                      <a:r>
                        <a:rPr lang="en-US" cap="none" sz="1800" b="0" i="0" u="none" baseline="0">
                          <a:solidFill>
                            <a:srgbClr val="000000"/>
                          </a:solidFill>
                        </a:rPr>
                        <a:t>46,339</a:t>
                      </a:r>
                      <a:r>
                        <a:rPr lang="en-US" cap="none" sz="1800" b="0" i="0" u="none" baseline="0">
                          <a:solidFill>
                            <a:srgbClr val="000000"/>
                          </a:solidFill>
                        </a:rPr>
                        <a:t>百万円</a:t>
                      </a:r>
                      <a:r>
                        <a:rPr lang="en-US" cap="none" sz="1800" b="0" i="0" u="none" baseline="0">
                          <a:solidFill>
                            <a:srgbClr val="000000"/>
                          </a:solidFill>
                        </a:rPr>
                        <a:t>（</a:t>
                      </a:r>
                      <a:r>
                        <a:rPr lang="en-US" cap="none" sz="1800" b="0" i="0" u="none" baseline="0">
                          <a:solidFill>
                            <a:srgbClr val="000000"/>
                          </a:solidFill>
                        </a:rPr>
                        <a:t>26</a:t>
                      </a:r>
                      <a:r>
                        <a:rPr lang="en-US" cap="none" sz="1800" b="0" i="0" u="none" baseline="0">
                          <a:solidFill>
                            <a:srgbClr val="000000"/>
                          </a:solidFill>
                        </a:rPr>
                        <a:t>年度実績）</a:t>
                      </a:r>
                    </a:p>
                  </xdr:txBody>
                </xdr:sp>
                <xdr:sp>
                  <xdr:nvSpPr>
                    <xdr:cNvPr id="19" name="正方形/長方形 180"/>
                    <xdr:cNvSpPr>
                      <a:spLocks/>
                    </xdr:cNvSpPr>
                  </xdr:nvSpPr>
                  <xdr:spPr>
                    <a:xfrm>
                      <a:off x="3476760" y="31824465"/>
                      <a:ext cx="1296642" cy="467278"/>
                    </a:xfrm>
                    <a:prstGeom prst="rect">
                      <a:avLst/>
                    </a:prstGeom>
                    <a:noFill/>
                    <a:ln w="25400" cmpd="sng">
                      <a:noFill/>
                    </a:ln>
                  </xdr:spPr>
                  <xdr:txBody>
                    <a:bodyPr vertOverflow="clip" wrap="square" anchor="ctr"/>
                    <a:p>
                      <a:pPr algn="l">
                        <a:defRPr/>
                      </a:pPr>
                      <a:r>
                        <a:rPr lang="en-US" cap="none" sz="1200" b="0" i="0" u="none" baseline="0">
                          <a:solidFill>
                            <a:srgbClr val="000000"/>
                          </a:solidFill>
                        </a:rPr>
                        <a:t>519,957</a:t>
                      </a:r>
                      <a:r>
                        <a:rPr lang="en-US" cap="none" sz="1200" b="0" i="0" u="none" baseline="0">
                          <a:solidFill>
                            <a:srgbClr val="000000"/>
                          </a:solidFill>
                        </a:rPr>
                        <a:t>百万円</a:t>
                      </a:r>
                    </a:p>
                  </xdr:txBody>
                </xdr:sp>
                <xdr:sp>
                  <xdr:nvSpPr>
                    <xdr:cNvPr id="20" name="正方形/長方形 181"/>
                    <xdr:cNvSpPr>
                      <a:spLocks/>
                    </xdr:cNvSpPr>
                  </xdr:nvSpPr>
                  <xdr:spPr>
                    <a:xfrm>
                      <a:off x="4429999" y="35517048"/>
                      <a:ext cx="1922267" cy="478145"/>
                    </a:xfrm>
                    <a:prstGeom prst="rect">
                      <a:avLst/>
                    </a:prstGeom>
                    <a:noFill/>
                    <a:ln w="25400" cmpd="sng">
                      <a:noFill/>
                    </a:ln>
                  </xdr:spPr>
                  <xdr:txBody>
                    <a:bodyPr vertOverflow="clip" wrap="square" anchor="ctr"/>
                    <a:p>
                      <a:pPr algn="ctr">
                        <a:defRPr/>
                      </a:pPr>
                      <a:r>
                        <a:rPr lang="en-US" cap="none" sz="1800" b="0" i="0" u="none" baseline="0">
                          <a:solidFill>
                            <a:srgbClr val="000000"/>
                          </a:solidFill>
                        </a:rPr>
                        <a:t>46,339</a:t>
                      </a:r>
                      <a:r>
                        <a:rPr lang="en-US" cap="none" sz="1800" b="0" i="0" u="none" baseline="0">
                          <a:solidFill>
                            <a:srgbClr val="000000"/>
                          </a:solidFill>
                        </a:rPr>
                        <a:t>百万円</a:t>
                      </a:r>
                    </a:p>
                  </xdr:txBody>
                </xdr:sp>
                <xdr:grpSp>
                  <xdr:nvGrpSpPr>
                    <xdr:cNvPr id="21" name="グループ化 97"/>
                    <xdr:cNvGrpSpPr>
                      <a:grpSpLocks/>
                    </xdr:cNvGrpSpPr>
                  </xdr:nvGrpSpPr>
                  <xdr:grpSpPr>
                    <a:xfrm>
                      <a:off x="1554493" y="29494595"/>
                      <a:ext cx="7894319" cy="8693544"/>
                      <a:chOff x="1554493" y="29494595"/>
                      <a:chExt cx="7894319" cy="8693544"/>
                    </a:xfrm>
                    <a:solidFill>
                      <a:srgbClr val="FFFFFF"/>
                    </a:solidFill>
                  </xdr:grpSpPr>
                  <xdr:sp>
                    <xdr:nvSpPr>
                      <xdr:cNvPr id="22" name="正方形/長方形 183"/>
                      <xdr:cNvSpPr>
                        <a:spLocks/>
                      </xdr:cNvSpPr>
                    </xdr:nvSpPr>
                    <xdr:spPr>
                      <a:xfrm>
                        <a:off x="2584702" y="35097584"/>
                        <a:ext cx="5861532" cy="1680027"/>
                      </a:xfrm>
                      <a:prstGeom prst="rect">
                        <a:avLst/>
                      </a:prstGeom>
                      <a:no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輸入業者（組合貿易　他８社）</a:t>
                        </a:r>
                      </a:p>
                    </xdr:txBody>
                  </xdr:sp>
                  <xdr:sp>
                    <xdr:nvSpPr>
                      <xdr:cNvPr id="23" name="正方形/長方形 184"/>
                      <xdr:cNvSpPr>
                        <a:spLocks/>
                      </xdr:cNvSpPr>
                    </xdr:nvSpPr>
                    <xdr:spPr>
                      <a:xfrm>
                        <a:off x="3005074" y="37627405"/>
                        <a:ext cx="4933949" cy="467278"/>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港湾荷役経費等　総額　</a:t>
                        </a:r>
                        <a:r>
                          <a:rPr lang="en-US" cap="none" sz="1600" b="0" i="0" u="none" baseline="0">
                            <a:solidFill>
                              <a:srgbClr val="000000"/>
                            </a:solidFill>
                          </a:rPr>
                          <a:t>1,711</a:t>
                        </a:r>
                        <a:r>
                          <a:rPr lang="en-US" cap="none" sz="1600" b="0" i="0" u="none" baseline="0">
                            <a:solidFill>
                              <a:srgbClr val="000000"/>
                            </a:solidFill>
                          </a:rPr>
                          <a:t>百万円</a:t>
                        </a:r>
                      </a:p>
                    </xdr:txBody>
                  </xdr:sp>
                  <xdr:sp>
                    <xdr:nvSpPr>
                      <xdr:cNvPr id="24" name="直線矢印コネクタ 185"/>
                      <xdr:cNvSpPr>
                        <a:spLocks/>
                      </xdr:cNvSpPr>
                    </xdr:nvSpPr>
                    <xdr:spPr>
                      <a:xfrm rot="5400000">
                        <a:off x="5000363" y="37203595"/>
                        <a:ext cx="848639"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正方形/長方形 186"/>
                      <xdr:cNvSpPr>
                        <a:spLocks/>
                      </xdr:cNvSpPr>
                    </xdr:nvSpPr>
                    <xdr:spPr>
                      <a:xfrm>
                        <a:off x="4197116" y="34678121"/>
                        <a:ext cx="2393952" cy="47814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見積合わせ（ＳＢＳ方式）</a:t>
                        </a:r>
                        <a:r>
                          <a:rPr lang="en-US" cap="none" sz="1400" b="0" i="0" u="none" baseline="0">
                            <a:solidFill>
                              <a:srgbClr val="000000"/>
                            </a:solidFill>
                            <a:latin typeface="ＭＳ Ｐゴシック"/>
                            <a:ea typeface="ＭＳ Ｐゴシック"/>
                            <a:cs typeface="ＭＳ Ｐゴシック"/>
                          </a:rPr>
                          <a:t>】</a:t>
                        </a:r>
                      </a:p>
                    </xdr:txBody>
                  </xdr:sp>
                  <xdr:grpSp>
                    <xdr:nvGrpSpPr>
                      <xdr:cNvPr id="26" name="グループ化 102"/>
                      <xdr:cNvGrpSpPr>
                        <a:grpSpLocks/>
                      </xdr:cNvGrpSpPr>
                    </xdr:nvGrpSpPr>
                    <xdr:grpSpPr>
                      <a:xfrm>
                        <a:off x="1554493" y="29494595"/>
                        <a:ext cx="7894319" cy="5313929"/>
                        <a:chOff x="1554493" y="29494595"/>
                        <a:chExt cx="7894319" cy="5314176"/>
                      </a:xfrm>
                      <a:solidFill>
                        <a:srgbClr val="FFFFFF"/>
                      </a:solidFill>
                    </xdr:grpSpPr>
                    <xdr:sp>
                      <xdr:nvSpPr>
                        <xdr:cNvPr id="27" name="正方形/長方形 189"/>
                        <xdr:cNvSpPr>
                          <a:spLocks/>
                        </xdr:cNvSpPr>
                      </xdr:nvSpPr>
                      <xdr:spPr>
                        <a:xfrm>
                          <a:off x="4643145" y="29494595"/>
                          <a:ext cx="1458475" cy="60183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一般会計</a:t>
                          </a:r>
                        </a:p>
                      </xdr:txBody>
                    </xdr:sp>
                    <xdr:sp>
                      <xdr:nvSpPr>
                        <xdr:cNvPr id="28" name="正方形/長方形 190"/>
                        <xdr:cNvSpPr>
                          <a:spLocks/>
                        </xdr:cNvSpPr>
                      </xdr:nvSpPr>
                      <xdr:spPr>
                        <a:xfrm>
                          <a:off x="1554493" y="30315635"/>
                          <a:ext cx="7894319" cy="3389116"/>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正方形/長方形 192"/>
                        <xdr:cNvSpPr>
                          <a:spLocks/>
                        </xdr:cNvSpPr>
                      </xdr:nvSpPr>
                      <xdr:spPr>
                        <a:xfrm>
                          <a:off x="4653013" y="30840410"/>
                          <a:ext cx="1458475" cy="166998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麦管理勘定</a:t>
                          </a:r>
                        </a:p>
                      </xdr:txBody>
                    </xdr:sp>
                    <xdr:sp>
                      <xdr:nvSpPr>
                        <xdr:cNvPr id="30" name="正方形/長方形 193"/>
                        <xdr:cNvSpPr>
                          <a:spLocks/>
                        </xdr:cNvSpPr>
                      </xdr:nvSpPr>
                      <xdr:spPr>
                        <a:xfrm>
                          <a:off x="4522757" y="33093621"/>
                          <a:ext cx="1724909" cy="40122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飼料麦買入費</a:t>
                          </a:r>
                        </a:p>
                      </xdr:txBody>
                    </xdr:sp>
                    <xdr:sp>
                      <xdr:nvSpPr>
                        <xdr:cNvPr id="31" name="正方形/長方形 194"/>
                        <xdr:cNvSpPr>
                          <a:spLocks/>
                        </xdr:cNvSpPr>
                      </xdr:nvSpPr>
                      <xdr:spPr>
                        <a:xfrm>
                          <a:off x="1692644" y="30888238"/>
                          <a:ext cx="1673596" cy="467647"/>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食糧証券収入</a:t>
                          </a:r>
                        </a:p>
                      </xdr:txBody>
                    </xdr:sp>
                    <xdr:sp>
                      <xdr:nvSpPr>
                        <xdr:cNvPr id="32" name="正方形/長方形 195"/>
                        <xdr:cNvSpPr>
                          <a:spLocks/>
                        </xdr:cNvSpPr>
                      </xdr:nvSpPr>
                      <xdr:spPr>
                        <a:xfrm>
                          <a:off x="1700538" y="31967015"/>
                          <a:ext cx="1663728" cy="476947"/>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食糧売払代</a:t>
                          </a:r>
                        </a:p>
                      </xdr:txBody>
                    </xdr:sp>
                    <xdr:sp>
                      <xdr:nvSpPr>
                        <xdr:cNvPr id="33" name="正方形/長方形 196"/>
                        <xdr:cNvSpPr>
                          <a:spLocks/>
                        </xdr:cNvSpPr>
                      </xdr:nvSpPr>
                      <xdr:spPr>
                        <a:xfrm>
                          <a:off x="7500889" y="30869638"/>
                          <a:ext cx="1845297" cy="506175"/>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指定預金利子収入</a:t>
                          </a:r>
                        </a:p>
                      </xdr:txBody>
                    </xdr:sp>
                    <xdr:sp>
                      <xdr:nvSpPr>
                        <xdr:cNvPr id="34" name="正方形/長方形 197"/>
                        <xdr:cNvSpPr>
                          <a:spLocks/>
                        </xdr:cNvSpPr>
                      </xdr:nvSpPr>
                      <xdr:spPr>
                        <a:xfrm>
                          <a:off x="7406157" y="31909888"/>
                          <a:ext cx="1965685" cy="591202"/>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輸入麦納付金収入等</a:t>
                          </a:r>
                        </a:p>
                      </xdr:txBody>
                    </xdr:sp>
                    <xdr:sp>
                      <xdr:nvSpPr>
                        <xdr:cNvPr id="35" name="直線矢印コネクタ 198"/>
                        <xdr:cNvSpPr>
                          <a:spLocks/>
                        </xdr:cNvSpPr>
                      </xdr:nvSpPr>
                      <xdr:spPr>
                        <a:xfrm>
                          <a:off x="5389158" y="30085797"/>
                          <a:ext cx="0" cy="71608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矢印コネクタ 199"/>
                        <xdr:cNvSpPr>
                          <a:spLocks/>
                        </xdr:cNvSpPr>
                      </xdr:nvSpPr>
                      <xdr:spPr>
                        <a:xfrm rot="10800000" flipV="1">
                          <a:off x="6111489" y="31127376"/>
                          <a:ext cx="13894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201"/>
                        <xdr:cNvSpPr>
                          <a:spLocks/>
                        </xdr:cNvSpPr>
                      </xdr:nvSpPr>
                      <xdr:spPr>
                        <a:xfrm>
                          <a:off x="5381264" y="33494841"/>
                          <a:ext cx="0" cy="122226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正方形/長方形 202"/>
                        <xdr:cNvSpPr>
                          <a:spLocks/>
                        </xdr:cNvSpPr>
                      </xdr:nvSpPr>
                      <xdr:spPr>
                        <a:xfrm>
                          <a:off x="5124699" y="30229280"/>
                          <a:ext cx="1630177" cy="611130"/>
                        </a:xfrm>
                        <a:prstGeom prst="rect">
                          <a:avLst/>
                        </a:prstGeom>
                        <a:noFill/>
                        <a:ln w="25400" cmpd="sng">
                          <a:noFill/>
                        </a:ln>
                      </xdr:spPr>
                      <xdr:txBody>
                        <a:bodyPr vertOverflow="clip" wrap="square" anchor="ctr"/>
                        <a:p>
                          <a:pPr algn="ctr">
                            <a:defRPr/>
                          </a:pPr>
                          <a:r>
                            <a:rPr lang="en-US" cap="none" sz="1200" b="0" i="0" u="none" baseline="0">
                              <a:solidFill>
                                <a:srgbClr val="000000"/>
                              </a:solidFill>
                            </a:rPr>
                            <a:t>96,300</a:t>
                          </a:r>
                          <a:r>
                            <a:rPr lang="en-US" cap="none" sz="1200" b="0" i="0" u="none" baseline="0">
                              <a:solidFill>
                                <a:srgbClr val="000000"/>
                              </a:solidFill>
                            </a:rPr>
                            <a:t>百万円</a:t>
                          </a:r>
                        </a:p>
                      </xdr:txBody>
                    </xdr:sp>
                    <xdr:sp>
                      <xdr:nvSpPr>
                        <xdr:cNvPr id="39" name="正方形/長方形 203"/>
                        <xdr:cNvSpPr>
                          <a:spLocks/>
                        </xdr:cNvSpPr>
                      </xdr:nvSpPr>
                      <xdr:spPr>
                        <a:xfrm>
                          <a:off x="3330715" y="30573373"/>
                          <a:ext cx="1424925" cy="716085"/>
                        </a:xfrm>
                        <a:prstGeom prst="rect">
                          <a:avLst/>
                        </a:prstGeom>
                        <a:noFill/>
                        <a:ln w="25400" cmpd="sng">
                          <a:noFill/>
                        </a:ln>
                      </xdr:spPr>
                      <xdr:txBody>
                        <a:bodyPr vertOverflow="clip" wrap="square" anchor="ctr"/>
                        <a:p>
                          <a:pPr algn="ctr">
                            <a:defRPr/>
                          </a:pPr>
                          <a:r>
                            <a:rPr lang="en-US" cap="none" sz="1200" b="0" i="0" u="none" baseline="0">
                              <a:solidFill>
                                <a:srgbClr val="000000"/>
                              </a:solidFill>
                            </a:rPr>
                            <a:t>420,260</a:t>
                          </a:r>
                          <a:r>
                            <a:rPr lang="en-US" cap="none" sz="1200" b="0" i="0" u="none" baseline="0">
                              <a:solidFill>
                                <a:srgbClr val="000000"/>
                              </a:solidFill>
                            </a:rPr>
                            <a:t>百万円</a:t>
                          </a:r>
                        </a:p>
                      </xdr:txBody>
                    </xdr:sp>
                    <xdr:sp>
                      <xdr:nvSpPr>
                        <xdr:cNvPr id="40" name="正方形/長方形 204"/>
                        <xdr:cNvSpPr>
                          <a:spLocks/>
                        </xdr:cNvSpPr>
                      </xdr:nvSpPr>
                      <xdr:spPr>
                        <a:xfrm>
                          <a:off x="6308847" y="30659728"/>
                          <a:ext cx="1150597" cy="591202"/>
                        </a:xfrm>
                        <a:prstGeom prst="rect">
                          <a:avLst/>
                        </a:prstGeom>
                        <a:noFill/>
                        <a:ln w="25400" cmpd="sng">
                          <a:noFill/>
                        </a:ln>
                      </xdr:spPr>
                      <xdr:txBody>
                        <a:bodyPr vertOverflow="clip" wrap="square" anchor="ctr"/>
                        <a:p>
                          <a:pPr algn="ctr">
                            <a:defRPr/>
                          </a:pPr>
                          <a:r>
                            <a:rPr lang="en-US" cap="none" sz="1200" b="0" i="0" u="none" baseline="0">
                              <a:solidFill>
                                <a:srgbClr val="000000"/>
                              </a:solidFill>
                            </a:rPr>
                            <a:t>3</a:t>
                          </a:r>
                          <a:r>
                            <a:rPr lang="en-US" cap="none" sz="1200" b="0" i="0" u="none" baseline="0">
                              <a:solidFill>
                                <a:srgbClr val="000000"/>
                              </a:solidFill>
                            </a:rPr>
                            <a:t>百万円</a:t>
                          </a:r>
                        </a:p>
                      </xdr:txBody>
                    </xdr:sp>
                    <xdr:sp>
                      <xdr:nvSpPr>
                        <xdr:cNvPr id="41" name="正方形/長方形 206"/>
                        <xdr:cNvSpPr>
                          <a:spLocks/>
                        </xdr:cNvSpPr>
                      </xdr:nvSpPr>
                      <xdr:spPr>
                        <a:xfrm>
                          <a:off x="5373370" y="32683101"/>
                          <a:ext cx="1440713" cy="467647"/>
                        </a:xfrm>
                        <a:prstGeom prst="rect">
                          <a:avLst/>
                        </a:prstGeom>
                        <a:noFill/>
                        <a:ln w="25400" cmpd="sng">
                          <a:noFill/>
                        </a:ln>
                      </xdr:spPr>
                      <xdr:txBody>
                        <a:bodyPr vertOverflow="clip" wrap="square" anchor="ctr"/>
                        <a:p>
                          <a:pPr algn="l">
                            <a:defRPr/>
                          </a:pPr>
                          <a:r>
                            <a:rPr lang="en-US" cap="none" sz="1400" b="0" i="0" u="none" baseline="0">
                              <a:solidFill>
                                <a:srgbClr val="000000"/>
                              </a:solidFill>
                            </a:rPr>
                            <a:t>110,323</a:t>
                          </a:r>
                          <a:r>
                            <a:rPr lang="en-US" cap="none" sz="1400" b="0" i="0" u="none" baseline="0">
                              <a:solidFill>
                                <a:srgbClr val="000000"/>
                              </a:solidFill>
                            </a:rPr>
                            <a:t>百万円</a:t>
                          </a:r>
                        </a:p>
                      </xdr:txBody>
                    </xdr:sp>
                    <xdr:sp>
                      <xdr:nvSpPr>
                        <xdr:cNvPr id="42" name="正方形/長方形 207"/>
                        <xdr:cNvSpPr>
                          <a:spLocks/>
                        </xdr:cNvSpPr>
                      </xdr:nvSpPr>
                      <xdr:spPr>
                        <a:xfrm>
                          <a:off x="6316741" y="31804933"/>
                          <a:ext cx="1166386" cy="496875"/>
                        </a:xfrm>
                        <a:prstGeom prst="rect">
                          <a:avLst/>
                        </a:prstGeom>
                        <a:noFill/>
                        <a:ln w="25400" cmpd="sng">
                          <a:noFill/>
                        </a:ln>
                      </xdr:spPr>
                      <xdr:txBody>
                        <a:bodyPr vertOverflow="clip" wrap="square" anchor="ctr"/>
                        <a:p>
                          <a:pPr algn="l">
                            <a:defRPr/>
                          </a:pPr>
                          <a:r>
                            <a:rPr lang="en-US" cap="none" sz="1200" b="0" i="0" u="none" baseline="0">
                              <a:solidFill>
                                <a:srgbClr val="000000"/>
                              </a:solidFill>
                            </a:rPr>
                            <a:t>15,305</a:t>
                          </a:r>
                          <a:r>
                            <a:rPr lang="en-US" cap="none" sz="1200" b="0" i="0" u="none" baseline="0">
                              <a:solidFill>
                                <a:srgbClr val="000000"/>
                              </a:solidFill>
                            </a:rPr>
                            <a:t>百万円</a:t>
                          </a:r>
                        </a:p>
                      </xdr:txBody>
                    </xdr:sp>
                  </xdr:grpSp>
                  <xdr:sp>
                    <xdr:nvSpPr>
                      <xdr:cNvPr id="43" name="正方形/長方形 188"/>
                      <xdr:cNvSpPr>
                        <a:spLocks/>
                      </xdr:cNvSpPr>
                    </xdr:nvSpPr>
                    <xdr:spPr>
                      <a:xfrm>
                        <a:off x="6324635" y="29685853"/>
                        <a:ext cx="3029445" cy="486838"/>
                      </a:xfrm>
                      <a:prstGeom prst="rect">
                        <a:avLst/>
                      </a:prstGeom>
                      <a:noFill/>
                      <a:ln w="25400" cmpd="sng">
                        <a:noFill/>
                      </a:ln>
                    </xdr:spPr>
                    <xdr:txBody>
                      <a:bodyPr vertOverflow="clip" wrap="square" anchor="ctr"/>
                      <a:p>
                        <a:pPr algn="l">
                          <a:defRPr/>
                        </a:pP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財源内訳は</a:t>
                        </a:r>
                        <a:r>
                          <a:rPr lang="en-US" cap="none" sz="1050" b="0" i="0" u="none" baseline="0">
                            <a:solidFill>
                              <a:srgbClr val="000000"/>
                            </a:solidFill>
                          </a:rPr>
                          <a:t>26</a:t>
                        </a:r>
                        <a:r>
                          <a:rPr lang="en-US" cap="none" sz="1050" b="0" i="0" u="none" baseline="0">
                            <a:solidFill>
                              <a:srgbClr val="000000"/>
                            </a:solidFill>
                          </a:rPr>
                          <a:t>年度当初予算ベースである</a:t>
                        </a:r>
                      </a:p>
                    </xdr:txBody>
                  </xdr:sp>
                </xdr:grpSp>
              </xdr:grpSp>
            </xdr:grpSp>
          </xdr:grpSp>
          <xdr:sp>
            <xdr:nvSpPr>
              <xdr:cNvPr id="44" name="正方形/長方形 161"/>
              <xdr:cNvSpPr>
                <a:spLocks/>
              </xdr:cNvSpPr>
            </xdr:nvSpPr>
            <xdr:spPr>
              <a:xfrm>
                <a:off x="1672318" y="38420680"/>
                <a:ext cx="2010017" cy="47139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（主な支払い項目）</a:t>
                </a:r>
              </a:p>
            </xdr:txBody>
          </xdr:sp>
        </xdr:grpSp>
        <xdr:sp>
          <xdr:nvSpPr>
            <xdr:cNvPr id="45" name="直線矢印コネクタ 159"/>
            <xdr:cNvSpPr>
              <a:spLocks/>
            </xdr:cNvSpPr>
          </xdr:nvSpPr>
          <xdr:spPr>
            <a:xfrm>
              <a:off x="3283610" y="33064522"/>
              <a:ext cx="1427717"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46" name="グループ化 6"/>
          <xdr:cNvGrpSpPr>
            <a:grpSpLocks/>
          </xdr:cNvGrpSpPr>
        </xdr:nvGrpSpPr>
        <xdr:grpSpPr>
          <a:xfrm>
            <a:off x="2085141" y="41995749"/>
            <a:ext cx="7018211" cy="719976"/>
            <a:chOff x="2085975" y="41995724"/>
            <a:chExt cx="7018019" cy="720001"/>
          </a:xfrm>
          <a:solidFill>
            <a:srgbClr val="FFFFFF"/>
          </a:solidFill>
        </xdr:grpSpPr>
        <xdr:sp>
          <xdr:nvSpPr>
            <xdr:cNvPr id="47" name="正方形/長方形 212"/>
            <xdr:cNvSpPr>
              <a:spLocks/>
            </xdr:cNvSpPr>
          </xdr:nvSpPr>
          <xdr:spPr>
            <a:xfrm>
              <a:off x="2085975" y="41992305"/>
              <a:ext cx="1800122" cy="723601"/>
            </a:xfrm>
            <a:prstGeom prst="rect">
              <a:avLst/>
            </a:prstGeom>
            <a:noFill/>
            <a:ln w="25400" cmpd="sng">
              <a:noFill/>
            </a:ln>
          </xdr:spPr>
          <xdr:txBody>
            <a:bodyPr vertOverflow="clip" wrap="square" anchor="ctr"/>
            <a:p>
              <a:pPr algn="l">
                <a:defRPr/>
              </a:pPr>
              <a:r>
                <a:rPr lang="en-US" cap="none" sz="1200" b="0" i="0" u="none" baseline="0">
                  <a:solidFill>
                    <a:srgbClr val="000000"/>
                  </a:solidFill>
                </a:rPr>
                <a:t>海外貨物検査株式会社</a:t>
              </a:r>
              <a:r>
                <a:rPr lang="en-US" cap="none" sz="1200" b="0" i="0" u="none" baseline="0">
                  <a:solidFill>
                    <a:srgbClr val="000000"/>
                  </a:solidFill>
                </a:rPr>
                <a:t>
</a:t>
              </a:r>
              <a:r>
                <a:rPr lang="en-US" cap="none" sz="1200" b="0" i="0" u="none" baseline="0">
                  <a:solidFill>
                    <a:srgbClr val="000000"/>
                  </a:solidFill>
                </a:rPr>
                <a:t>他</a:t>
              </a:r>
              <a:r>
                <a:rPr lang="en-US" cap="none" sz="1200" b="0" i="0" u="none" baseline="0">
                  <a:solidFill>
                    <a:srgbClr val="000000"/>
                  </a:solidFill>
                </a:rPr>
                <a:t>1</a:t>
              </a:r>
              <a:r>
                <a:rPr lang="en-US" cap="none" sz="1200" b="0" i="0" u="none" baseline="0">
                  <a:solidFill>
                    <a:srgbClr val="000000"/>
                  </a:solidFill>
                </a:rPr>
                <a:t>社</a:t>
              </a:r>
            </a:p>
          </xdr:txBody>
        </xdr:sp>
        <xdr:sp>
          <xdr:nvSpPr>
            <xdr:cNvPr id="48" name="正方形/長方形 213"/>
            <xdr:cNvSpPr>
              <a:spLocks/>
            </xdr:cNvSpPr>
          </xdr:nvSpPr>
          <xdr:spPr>
            <a:xfrm>
              <a:off x="4703696" y="41992305"/>
              <a:ext cx="1800122" cy="723601"/>
            </a:xfrm>
            <a:prstGeom prst="rect">
              <a:avLst/>
            </a:prstGeom>
            <a:noFill/>
            <a:ln w="25400" cmpd="sng">
              <a:noFill/>
            </a:ln>
          </xdr:spPr>
          <xdr:txBody>
            <a:bodyPr vertOverflow="clip" wrap="square" anchor="ctr"/>
            <a:p>
              <a:pPr algn="l">
                <a:defRPr/>
              </a:pPr>
              <a:r>
                <a:rPr lang="en-US" cap="none" sz="1200" b="0" i="0" u="none" baseline="0">
                  <a:solidFill>
                    <a:srgbClr val="000000"/>
                  </a:solidFill>
                </a:rPr>
                <a:t>株式会社上組</a:t>
              </a:r>
              <a:r>
                <a:rPr lang="en-US" cap="none" sz="1200" b="0" i="0" u="none" baseline="0">
                  <a:solidFill>
                    <a:srgbClr val="000000"/>
                  </a:solidFill>
                </a:rPr>
                <a:t>
</a:t>
              </a:r>
              <a:r>
                <a:rPr lang="en-US" cap="none" sz="1200" b="0" i="0" u="none" baseline="0">
                  <a:solidFill>
                    <a:srgbClr val="000000"/>
                  </a:solidFill>
                </a:rPr>
                <a:t>他</a:t>
              </a:r>
              <a:r>
                <a:rPr lang="en-US" cap="none" sz="1200" b="0" i="0" u="none" baseline="0">
                  <a:solidFill>
                    <a:srgbClr val="000000"/>
                  </a:solidFill>
                </a:rPr>
                <a:t>41</a:t>
              </a:r>
              <a:r>
                <a:rPr lang="en-US" cap="none" sz="1200" b="0" i="0" u="none" baseline="0">
                  <a:solidFill>
                    <a:srgbClr val="000000"/>
                  </a:solidFill>
                </a:rPr>
                <a:t>社</a:t>
              </a:r>
            </a:p>
          </xdr:txBody>
        </xdr:sp>
        <xdr:sp>
          <xdr:nvSpPr>
            <xdr:cNvPr id="49" name="正方形/長方形 215"/>
            <xdr:cNvSpPr>
              <a:spLocks/>
            </xdr:cNvSpPr>
          </xdr:nvSpPr>
          <xdr:spPr>
            <a:xfrm>
              <a:off x="7302118" y="41992305"/>
              <a:ext cx="1800122" cy="723601"/>
            </a:xfrm>
            <a:prstGeom prst="rect">
              <a:avLst/>
            </a:prstGeom>
            <a:noFill/>
            <a:ln w="25400" cmpd="sng">
              <a:noFill/>
            </a:ln>
          </xdr:spPr>
          <xdr:txBody>
            <a:bodyPr vertOverflow="clip" wrap="square" anchor="ctr"/>
            <a:p>
              <a:pPr algn="l">
                <a:defRPr/>
              </a:pPr>
              <a:r>
                <a:rPr lang="en-US" cap="none" sz="1200" b="0" i="0" u="none" baseline="0">
                  <a:solidFill>
                    <a:srgbClr val="000000"/>
                  </a:solidFill>
                </a:rPr>
                <a:t>三光化学工業株式会社他</a:t>
              </a:r>
              <a:r>
                <a:rPr lang="en-US" cap="none" sz="1200" b="0" i="0" u="none" baseline="0">
                  <a:solidFill>
                    <a:srgbClr val="000000"/>
                  </a:solidFill>
                </a:rPr>
                <a:t>34</a:t>
              </a:r>
              <a:r>
                <a:rPr lang="en-US" cap="none" sz="1200" b="0" i="0" u="none" baseline="0">
                  <a:solidFill>
                    <a:srgbClr val="000000"/>
                  </a:solidFill>
                </a:rPr>
                <a:t>社</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66.119.108.77\public\&#27744;&#30000;&#20316;&#26989;&#12501;&#12449;&#12452;&#12523;\&#12524;&#12499;&#12517;&#12540;&#38306;&#20418;\27&#12524;&#12499;&#12517;&#12540;&#38306;&#20418;\27&#12524;&#12499;&#12517;&#12540;&#12471;&#12540;&#12488;\&#29983;&#29987;&#23616;\&#20013;&#38291;&#20844;&#34920;&#29256;\260056_nousu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TETSUO~1\AppData\Local\Temp\notesFFF692\260029_nousu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s>
    <sheetDataSet>
      <sheetData sheetId="1">
        <row r="2">
          <cell r="U2" t="str">
            <v>　</v>
          </cell>
        </row>
        <row r="3">
          <cell r="U3" t="str">
            <v>新27</v>
          </cell>
        </row>
        <row r="4">
          <cell r="U4" t="str">
            <v>新28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事業レビューシート"/>
      <sheetName val="入力規則等"/>
    </sheetNames>
    <sheetDataSet>
      <sheetData sheetId="1">
        <row r="2">
          <cell r="AC2" t="str">
            <v>廃止</v>
          </cell>
          <cell r="AE2" t="str">
            <v>廃止</v>
          </cell>
        </row>
        <row r="3">
          <cell r="AC3" t="str">
            <v>事業全体の
抜本的な改善</v>
          </cell>
          <cell r="AE3" t="str">
            <v>縮減</v>
          </cell>
        </row>
        <row r="4">
          <cell r="AC4" t="str">
            <v>事業内容の
一部改善</v>
          </cell>
          <cell r="AE4" t="str">
            <v>執行等改善</v>
          </cell>
        </row>
        <row r="5">
          <cell r="AC5" t="str">
            <v>終了予定</v>
          </cell>
          <cell r="AE5" t="str">
            <v>予定通り終了</v>
          </cell>
        </row>
        <row r="6">
          <cell r="AC6" t="str">
            <v>現状通り</v>
          </cell>
          <cell r="AE6" t="str">
            <v>現状通り</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Normal="75" zoomScaleSheetLayoutView="100" zoomScalePageLayoutView="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25"/>
      <c r="AQ1" s="25"/>
      <c r="AR1" s="25"/>
      <c r="AS1" s="25"/>
      <c r="AT1" s="25"/>
      <c r="AU1" s="25"/>
      <c r="AV1" s="25"/>
      <c r="AW1" s="5"/>
    </row>
    <row r="2" spans="36:50" ht="21.75" customHeight="1" thickBot="1">
      <c r="AJ2" s="513" t="s">
        <v>0</v>
      </c>
      <c r="AK2" s="513"/>
      <c r="AL2" s="513"/>
      <c r="AM2" s="513"/>
      <c r="AN2" s="513"/>
      <c r="AO2" s="513"/>
      <c r="AP2" s="513"/>
      <c r="AQ2" s="114" t="s">
        <v>373</v>
      </c>
      <c r="AR2" s="114"/>
      <c r="AS2" s="50">
        <f>IF(OR(AQ2="　",AQ2=""),"","-")</f>
      </c>
      <c r="AT2" s="115">
        <v>151</v>
      </c>
      <c r="AU2" s="115"/>
      <c r="AV2" s="51">
        <f>IF(AW2="","","-")</f>
      </c>
      <c r="AW2" s="116"/>
      <c r="AX2" s="116"/>
    </row>
    <row r="3" spans="1:50" ht="21" customHeight="1" thickBot="1">
      <c r="A3" s="122" t="s">
        <v>219</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23" t="s">
        <v>93</v>
      </c>
      <c r="AJ3" s="124" t="s">
        <v>327</v>
      </c>
      <c r="AK3" s="124"/>
      <c r="AL3" s="124"/>
      <c r="AM3" s="124"/>
      <c r="AN3" s="124"/>
      <c r="AO3" s="124"/>
      <c r="AP3" s="124"/>
      <c r="AQ3" s="124"/>
      <c r="AR3" s="124"/>
      <c r="AS3" s="124"/>
      <c r="AT3" s="124"/>
      <c r="AU3" s="124"/>
      <c r="AV3" s="124"/>
      <c r="AW3" s="124"/>
      <c r="AX3" s="24" t="s">
        <v>94</v>
      </c>
    </row>
    <row r="4" spans="1:50" ht="24.75" customHeight="1">
      <c r="A4" s="507" t="s">
        <v>35</v>
      </c>
      <c r="B4" s="508"/>
      <c r="C4" s="508"/>
      <c r="D4" s="508"/>
      <c r="E4" s="508"/>
      <c r="F4" s="508"/>
      <c r="G4" s="514" t="s">
        <v>328</v>
      </c>
      <c r="H4" s="515"/>
      <c r="I4" s="515"/>
      <c r="J4" s="515"/>
      <c r="K4" s="515"/>
      <c r="L4" s="515"/>
      <c r="M4" s="515"/>
      <c r="N4" s="515"/>
      <c r="O4" s="515"/>
      <c r="P4" s="515"/>
      <c r="Q4" s="515"/>
      <c r="R4" s="515"/>
      <c r="S4" s="515"/>
      <c r="T4" s="515"/>
      <c r="U4" s="515"/>
      <c r="V4" s="515"/>
      <c r="W4" s="515"/>
      <c r="X4" s="515"/>
      <c r="Y4" s="516" t="s">
        <v>1</v>
      </c>
      <c r="Z4" s="490"/>
      <c r="AA4" s="490"/>
      <c r="AB4" s="490"/>
      <c r="AC4" s="490"/>
      <c r="AD4" s="517"/>
      <c r="AE4" s="518" t="s">
        <v>329</v>
      </c>
      <c r="AF4" s="519"/>
      <c r="AG4" s="519"/>
      <c r="AH4" s="519"/>
      <c r="AI4" s="519"/>
      <c r="AJ4" s="519"/>
      <c r="AK4" s="519"/>
      <c r="AL4" s="519"/>
      <c r="AM4" s="519"/>
      <c r="AN4" s="519"/>
      <c r="AO4" s="519"/>
      <c r="AP4" s="520"/>
      <c r="AQ4" s="489" t="s">
        <v>2</v>
      </c>
      <c r="AR4" s="490"/>
      <c r="AS4" s="490"/>
      <c r="AT4" s="490"/>
      <c r="AU4" s="490"/>
      <c r="AV4" s="490"/>
      <c r="AW4" s="490"/>
      <c r="AX4" s="491"/>
    </row>
    <row r="5" spans="1:50" ht="30" customHeight="1">
      <c r="A5" s="492" t="s">
        <v>96</v>
      </c>
      <c r="B5" s="493"/>
      <c r="C5" s="493"/>
      <c r="D5" s="493"/>
      <c r="E5" s="493"/>
      <c r="F5" s="494"/>
      <c r="G5" s="125" t="s">
        <v>153</v>
      </c>
      <c r="H5" s="126"/>
      <c r="I5" s="126"/>
      <c r="J5" s="126"/>
      <c r="K5" s="126"/>
      <c r="L5" s="126"/>
      <c r="M5" s="80" t="s">
        <v>95</v>
      </c>
      <c r="N5" s="81"/>
      <c r="O5" s="81"/>
      <c r="P5" s="81"/>
      <c r="Q5" s="81"/>
      <c r="R5" s="82"/>
      <c r="S5" s="244" t="s">
        <v>160</v>
      </c>
      <c r="T5" s="126"/>
      <c r="U5" s="126"/>
      <c r="V5" s="126"/>
      <c r="W5" s="126"/>
      <c r="X5" s="245"/>
      <c r="Y5" s="499" t="s">
        <v>3</v>
      </c>
      <c r="Z5" s="500"/>
      <c r="AA5" s="500"/>
      <c r="AB5" s="500"/>
      <c r="AC5" s="500"/>
      <c r="AD5" s="501"/>
      <c r="AE5" s="286" t="s">
        <v>330</v>
      </c>
      <c r="AF5" s="502"/>
      <c r="AG5" s="502"/>
      <c r="AH5" s="502"/>
      <c r="AI5" s="502"/>
      <c r="AJ5" s="502"/>
      <c r="AK5" s="502"/>
      <c r="AL5" s="502"/>
      <c r="AM5" s="502"/>
      <c r="AN5" s="502"/>
      <c r="AO5" s="502"/>
      <c r="AP5" s="503"/>
      <c r="AQ5" s="504" t="s">
        <v>331</v>
      </c>
      <c r="AR5" s="505"/>
      <c r="AS5" s="505"/>
      <c r="AT5" s="505"/>
      <c r="AU5" s="505"/>
      <c r="AV5" s="505"/>
      <c r="AW5" s="505"/>
      <c r="AX5" s="506"/>
    </row>
    <row r="6" spans="1:50" ht="66.75" customHeight="1">
      <c r="A6" s="509" t="s">
        <v>4</v>
      </c>
      <c r="B6" s="510"/>
      <c r="C6" s="510"/>
      <c r="D6" s="510"/>
      <c r="E6" s="510"/>
      <c r="F6" s="510"/>
      <c r="G6" s="511" t="str">
        <f>'入力規則等'!G39&amp;'入力規則等'!G40&amp;'入力規則等'!G41&amp;'入力規則等'!G42&amp;'入力規則等'!G43</f>
        <v>食料安定供給特別会計食糧管理勘定</v>
      </c>
      <c r="H6" s="512"/>
      <c r="I6" s="512"/>
      <c r="J6" s="512"/>
      <c r="K6" s="512"/>
      <c r="L6" s="512"/>
      <c r="M6" s="512"/>
      <c r="N6" s="512"/>
      <c r="O6" s="512"/>
      <c r="P6" s="512"/>
      <c r="Q6" s="512"/>
      <c r="R6" s="512"/>
      <c r="S6" s="512"/>
      <c r="T6" s="512"/>
      <c r="U6" s="512"/>
      <c r="V6" s="512"/>
      <c r="W6" s="512"/>
      <c r="X6" s="512"/>
      <c r="Y6" s="521" t="s">
        <v>62</v>
      </c>
      <c r="Z6" s="522"/>
      <c r="AA6" s="522"/>
      <c r="AB6" s="522"/>
      <c r="AC6" s="522"/>
      <c r="AD6" s="523"/>
      <c r="AE6" s="524" t="s">
        <v>447</v>
      </c>
      <c r="AF6" s="524"/>
      <c r="AG6" s="524"/>
      <c r="AH6" s="524"/>
      <c r="AI6" s="524"/>
      <c r="AJ6" s="524"/>
      <c r="AK6" s="524"/>
      <c r="AL6" s="524"/>
      <c r="AM6" s="524"/>
      <c r="AN6" s="524"/>
      <c r="AO6" s="524"/>
      <c r="AP6" s="524"/>
      <c r="AQ6" s="525"/>
      <c r="AR6" s="525"/>
      <c r="AS6" s="525"/>
      <c r="AT6" s="525"/>
      <c r="AU6" s="525"/>
      <c r="AV6" s="525"/>
      <c r="AW6" s="525"/>
      <c r="AX6" s="526"/>
    </row>
    <row r="7" spans="1:50" ht="39.75" customHeight="1">
      <c r="A7" s="468" t="s">
        <v>30</v>
      </c>
      <c r="B7" s="469"/>
      <c r="C7" s="469"/>
      <c r="D7" s="469"/>
      <c r="E7" s="469"/>
      <c r="F7" s="469"/>
      <c r="G7" s="470" t="s">
        <v>354</v>
      </c>
      <c r="H7" s="471"/>
      <c r="I7" s="471"/>
      <c r="J7" s="471"/>
      <c r="K7" s="471"/>
      <c r="L7" s="471"/>
      <c r="M7" s="471"/>
      <c r="N7" s="471"/>
      <c r="O7" s="471"/>
      <c r="P7" s="471"/>
      <c r="Q7" s="471"/>
      <c r="R7" s="471"/>
      <c r="S7" s="471"/>
      <c r="T7" s="471"/>
      <c r="U7" s="471"/>
      <c r="V7" s="472"/>
      <c r="W7" s="472"/>
      <c r="X7" s="472"/>
      <c r="Y7" s="473" t="s">
        <v>5</v>
      </c>
      <c r="Z7" s="339"/>
      <c r="AA7" s="339"/>
      <c r="AB7" s="339"/>
      <c r="AC7" s="339"/>
      <c r="AD7" s="474"/>
      <c r="AE7" s="475" t="s">
        <v>332</v>
      </c>
      <c r="AF7" s="476"/>
      <c r="AG7" s="476"/>
      <c r="AH7" s="476"/>
      <c r="AI7" s="476"/>
      <c r="AJ7" s="476"/>
      <c r="AK7" s="476"/>
      <c r="AL7" s="476"/>
      <c r="AM7" s="476"/>
      <c r="AN7" s="476"/>
      <c r="AO7" s="476"/>
      <c r="AP7" s="476"/>
      <c r="AQ7" s="476"/>
      <c r="AR7" s="476"/>
      <c r="AS7" s="476"/>
      <c r="AT7" s="476"/>
      <c r="AU7" s="476"/>
      <c r="AV7" s="476"/>
      <c r="AW7" s="476"/>
      <c r="AX7" s="477"/>
    </row>
    <row r="8" spans="1:50" s="48" customFormat="1" ht="39.75" customHeight="1">
      <c r="A8" s="668" t="s">
        <v>313</v>
      </c>
      <c r="B8" s="669"/>
      <c r="C8" s="669"/>
      <c r="D8" s="669"/>
      <c r="E8" s="669"/>
      <c r="F8" s="670"/>
      <c r="G8" s="665">
        <f>'入力規則等'!D27&amp;'入力規則等'!D28&amp;'入力規則等'!D29</f>
      </c>
      <c r="H8" s="666"/>
      <c r="I8" s="666"/>
      <c r="J8" s="666"/>
      <c r="K8" s="666"/>
      <c r="L8" s="666"/>
      <c r="M8" s="666"/>
      <c r="N8" s="666"/>
      <c r="O8" s="666"/>
      <c r="P8" s="666"/>
      <c r="Q8" s="666"/>
      <c r="R8" s="666"/>
      <c r="S8" s="666"/>
      <c r="T8" s="666"/>
      <c r="U8" s="666"/>
      <c r="V8" s="666"/>
      <c r="W8" s="666"/>
      <c r="X8" s="667"/>
      <c r="Y8" s="527" t="s">
        <v>84</v>
      </c>
      <c r="Z8" s="527"/>
      <c r="AA8" s="527"/>
      <c r="AB8" s="527"/>
      <c r="AC8" s="527"/>
      <c r="AD8" s="527"/>
      <c r="AE8" s="662" t="str">
        <f>'入力規則等'!J13</f>
        <v>食糧安定供給関係</v>
      </c>
      <c r="AF8" s="663"/>
      <c r="AG8" s="663"/>
      <c r="AH8" s="663"/>
      <c r="AI8" s="663"/>
      <c r="AJ8" s="663"/>
      <c r="AK8" s="663"/>
      <c r="AL8" s="663"/>
      <c r="AM8" s="663"/>
      <c r="AN8" s="663"/>
      <c r="AO8" s="663"/>
      <c r="AP8" s="663"/>
      <c r="AQ8" s="663"/>
      <c r="AR8" s="663"/>
      <c r="AS8" s="663"/>
      <c r="AT8" s="663"/>
      <c r="AU8" s="663"/>
      <c r="AV8" s="663"/>
      <c r="AW8" s="663"/>
      <c r="AX8" s="664"/>
    </row>
    <row r="9" spans="1:50" ht="93" customHeight="1">
      <c r="A9" s="478" t="s">
        <v>31</v>
      </c>
      <c r="B9" s="479"/>
      <c r="C9" s="479"/>
      <c r="D9" s="479"/>
      <c r="E9" s="479"/>
      <c r="F9" s="479"/>
      <c r="G9" s="650" t="s">
        <v>352</v>
      </c>
      <c r="H9" s="651"/>
      <c r="I9" s="651"/>
      <c r="J9" s="651"/>
      <c r="K9" s="651"/>
      <c r="L9" s="651"/>
      <c r="M9" s="651"/>
      <c r="N9" s="651"/>
      <c r="O9" s="651"/>
      <c r="P9" s="651"/>
      <c r="Q9" s="651"/>
      <c r="R9" s="651"/>
      <c r="S9" s="651"/>
      <c r="T9" s="651"/>
      <c r="U9" s="651"/>
      <c r="V9" s="651"/>
      <c r="W9" s="651"/>
      <c r="X9" s="651"/>
      <c r="Y9" s="671"/>
      <c r="Z9" s="671"/>
      <c r="AA9" s="671"/>
      <c r="AB9" s="671"/>
      <c r="AC9" s="671"/>
      <c r="AD9" s="671"/>
      <c r="AE9" s="651"/>
      <c r="AF9" s="651"/>
      <c r="AG9" s="651"/>
      <c r="AH9" s="651"/>
      <c r="AI9" s="651"/>
      <c r="AJ9" s="651"/>
      <c r="AK9" s="651"/>
      <c r="AL9" s="651"/>
      <c r="AM9" s="651"/>
      <c r="AN9" s="651"/>
      <c r="AO9" s="651"/>
      <c r="AP9" s="651"/>
      <c r="AQ9" s="651"/>
      <c r="AR9" s="651"/>
      <c r="AS9" s="651"/>
      <c r="AT9" s="651"/>
      <c r="AU9" s="651"/>
      <c r="AV9" s="651"/>
      <c r="AW9" s="651"/>
      <c r="AX9" s="652"/>
    </row>
    <row r="10" spans="1:50" ht="97.5" customHeight="1">
      <c r="A10" s="478" t="s">
        <v>41</v>
      </c>
      <c r="B10" s="479"/>
      <c r="C10" s="479"/>
      <c r="D10" s="479"/>
      <c r="E10" s="479"/>
      <c r="F10" s="479"/>
      <c r="G10" s="650" t="s">
        <v>333</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29.25" customHeight="1">
      <c r="A11" s="478" t="s">
        <v>6</v>
      </c>
      <c r="B11" s="479"/>
      <c r="C11" s="479"/>
      <c r="D11" s="479"/>
      <c r="E11" s="479"/>
      <c r="F11" s="480"/>
      <c r="G11" s="496" t="str">
        <f>'入力規則等'!M10</f>
        <v>直接実施</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81" t="s">
        <v>32</v>
      </c>
      <c r="B12" s="482"/>
      <c r="C12" s="482"/>
      <c r="D12" s="482"/>
      <c r="E12" s="482"/>
      <c r="F12" s="483"/>
      <c r="G12" s="487"/>
      <c r="H12" s="488"/>
      <c r="I12" s="488"/>
      <c r="J12" s="488"/>
      <c r="K12" s="488"/>
      <c r="L12" s="488"/>
      <c r="M12" s="488"/>
      <c r="N12" s="488"/>
      <c r="O12" s="488"/>
      <c r="P12" s="118" t="s">
        <v>75</v>
      </c>
      <c r="Q12" s="76"/>
      <c r="R12" s="76"/>
      <c r="S12" s="76"/>
      <c r="T12" s="76"/>
      <c r="U12" s="76"/>
      <c r="V12" s="117"/>
      <c r="W12" s="118" t="s">
        <v>76</v>
      </c>
      <c r="X12" s="76"/>
      <c r="Y12" s="76"/>
      <c r="Z12" s="76"/>
      <c r="AA12" s="76"/>
      <c r="AB12" s="76"/>
      <c r="AC12" s="117"/>
      <c r="AD12" s="118" t="s">
        <v>77</v>
      </c>
      <c r="AE12" s="76"/>
      <c r="AF12" s="76"/>
      <c r="AG12" s="76"/>
      <c r="AH12" s="76"/>
      <c r="AI12" s="76"/>
      <c r="AJ12" s="117"/>
      <c r="AK12" s="118" t="s">
        <v>78</v>
      </c>
      <c r="AL12" s="76"/>
      <c r="AM12" s="76"/>
      <c r="AN12" s="76"/>
      <c r="AO12" s="76"/>
      <c r="AP12" s="76"/>
      <c r="AQ12" s="117"/>
      <c r="AR12" s="118" t="s">
        <v>79</v>
      </c>
      <c r="AS12" s="76"/>
      <c r="AT12" s="76"/>
      <c r="AU12" s="76"/>
      <c r="AV12" s="76"/>
      <c r="AW12" s="76"/>
      <c r="AX12" s="461"/>
    </row>
    <row r="13" spans="1:50" ht="21" customHeight="1">
      <c r="A13" s="376"/>
      <c r="B13" s="377"/>
      <c r="C13" s="377"/>
      <c r="D13" s="377"/>
      <c r="E13" s="377"/>
      <c r="F13" s="378"/>
      <c r="G13" s="653" t="s">
        <v>7</v>
      </c>
      <c r="H13" s="654"/>
      <c r="I13" s="659" t="s">
        <v>8</v>
      </c>
      <c r="J13" s="660"/>
      <c r="K13" s="660"/>
      <c r="L13" s="660"/>
      <c r="M13" s="660"/>
      <c r="N13" s="660"/>
      <c r="O13" s="661"/>
      <c r="P13" s="456">
        <v>69579.413</v>
      </c>
      <c r="Q13" s="457"/>
      <c r="R13" s="457"/>
      <c r="S13" s="457"/>
      <c r="T13" s="457"/>
      <c r="U13" s="457"/>
      <c r="V13" s="458"/>
      <c r="W13" s="456">
        <v>98284.06</v>
      </c>
      <c r="X13" s="457"/>
      <c r="Y13" s="457"/>
      <c r="Z13" s="457"/>
      <c r="AA13" s="457"/>
      <c r="AB13" s="457"/>
      <c r="AC13" s="458"/>
      <c r="AD13" s="456">
        <v>110322.69</v>
      </c>
      <c r="AE13" s="457"/>
      <c r="AF13" s="457"/>
      <c r="AG13" s="457"/>
      <c r="AH13" s="457"/>
      <c r="AI13" s="457"/>
      <c r="AJ13" s="458"/>
      <c r="AK13" s="462">
        <v>73527.139</v>
      </c>
      <c r="AL13" s="462"/>
      <c r="AM13" s="462"/>
      <c r="AN13" s="462"/>
      <c r="AO13" s="462"/>
      <c r="AP13" s="462"/>
      <c r="AQ13" s="462"/>
      <c r="AR13" s="462">
        <v>96199.733</v>
      </c>
      <c r="AS13" s="462"/>
      <c r="AT13" s="462"/>
      <c r="AU13" s="462"/>
      <c r="AV13" s="462"/>
      <c r="AW13" s="462"/>
      <c r="AX13" s="463"/>
    </row>
    <row r="14" spans="1:50" ht="21" customHeight="1">
      <c r="A14" s="376"/>
      <c r="B14" s="377"/>
      <c r="C14" s="377"/>
      <c r="D14" s="377"/>
      <c r="E14" s="377"/>
      <c r="F14" s="378"/>
      <c r="G14" s="655"/>
      <c r="H14" s="656"/>
      <c r="I14" s="111" t="s">
        <v>9</v>
      </c>
      <c r="J14" s="459"/>
      <c r="K14" s="459"/>
      <c r="L14" s="459"/>
      <c r="M14" s="459"/>
      <c r="N14" s="459"/>
      <c r="O14" s="460"/>
      <c r="P14" s="446" t="s">
        <v>374</v>
      </c>
      <c r="Q14" s="447"/>
      <c r="R14" s="447"/>
      <c r="S14" s="447"/>
      <c r="T14" s="447"/>
      <c r="U14" s="447"/>
      <c r="V14" s="448"/>
      <c r="W14" s="446" t="s">
        <v>374</v>
      </c>
      <c r="X14" s="447"/>
      <c r="Y14" s="447"/>
      <c r="Z14" s="447"/>
      <c r="AA14" s="447"/>
      <c r="AB14" s="447"/>
      <c r="AC14" s="448"/>
      <c r="AD14" s="446" t="s">
        <v>375</v>
      </c>
      <c r="AE14" s="447"/>
      <c r="AF14" s="447"/>
      <c r="AG14" s="447"/>
      <c r="AH14" s="447"/>
      <c r="AI14" s="447"/>
      <c r="AJ14" s="448"/>
      <c r="AK14" s="110" t="s">
        <v>374</v>
      </c>
      <c r="AL14" s="110"/>
      <c r="AM14" s="110"/>
      <c r="AN14" s="110"/>
      <c r="AO14" s="110"/>
      <c r="AP14" s="110"/>
      <c r="AQ14" s="110"/>
      <c r="AR14" s="425"/>
      <c r="AS14" s="425"/>
      <c r="AT14" s="425"/>
      <c r="AU14" s="425"/>
      <c r="AV14" s="425"/>
      <c r="AW14" s="425"/>
      <c r="AX14" s="426"/>
    </row>
    <row r="15" spans="1:50" ht="21" customHeight="1">
      <c r="A15" s="376"/>
      <c r="B15" s="377"/>
      <c r="C15" s="377"/>
      <c r="D15" s="377"/>
      <c r="E15" s="377"/>
      <c r="F15" s="378"/>
      <c r="G15" s="655"/>
      <c r="H15" s="656"/>
      <c r="I15" s="111" t="s">
        <v>68</v>
      </c>
      <c r="J15" s="112"/>
      <c r="K15" s="112"/>
      <c r="L15" s="112"/>
      <c r="M15" s="112"/>
      <c r="N15" s="112"/>
      <c r="O15" s="113"/>
      <c r="P15" s="446" t="s">
        <v>374</v>
      </c>
      <c r="Q15" s="447"/>
      <c r="R15" s="447"/>
      <c r="S15" s="447"/>
      <c r="T15" s="447"/>
      <c r="U15" s="447"/>
      <c r="V15" s="448"/>
      <c r="W15" s="446">
        <v>2139.815663</v>
      </c>
      <c r="X15" s="447"/>
      <c r="Y15" s="447"/>
      <c r="Z15" s="447"/>
      <c r="AA15" s="447"/>
      <c r="AB15" s="447"/>
      <c r="AC15" s="448"/>
      <c r="AD15" s="446">
        <v>2604.403197</v>
      </c>
      <c r="AE15" s="447"/>
      <c r="AF15" s="447"/>
      <c r="AG15" s="447"/>
      <c r="AH15" s="447"/>
      <c r="AI15" s="447"/>
      <c r="AJ15" s="448"/>
      <c r="AK15" s="446">
        <v>6497.436332</v>
      </c>
      <c r="AL15" s="447"/>
      <c r="AM15" s="447"/>
      <c r="AN15" s="447"/>
      <c r="AO15" s="447"/>
      <c r="AP15" s="447"/>
      <c r="AQ15" s="448"/>
      <c r="AR15" s="446" t="s">
        <v>441</v>
      </c>
      <c r="AS15" s="447"/>
      <c r="AT15" s="447"/>
      <c r="AU15" s="447"/>
      <c r="AV15" s="447"/>
      <c r="AW15" s="447"/>
      <c r="AX15" s="467"/>
    </row>
    <row r="16" spans="1:50" ht="21" customHeight="1">
      <c r="A16" s="376"/>
      <c r="B16" s="377"/>
      <c r="C16" s="377"/>
      <c r="D16" s="377"/>
      <c r="E16" s="377"/>
      <c r="F16" s="378"/>
      <c r="G16" s="655"/>
      <c r="H16" s="656"/>
      <c r="I16" s="111" t="s">
        <v>69</v>
      </c>
      <c r="J16" s="112"/>
      <c r="K16" s="112"/>
      <c r="L16" s="112"/>
      <c r="M16" s="112"/>
      <c r="N16" s="112"/>
      <c r="O16" s="113"/>
      <c r="P16" s="446">
        <v>-2139.815663</v>
      </c>
      <c r="Q16" s="447"/>
      <c r="R16" s="447"/>
      <c r="S16" s="447"/>
      <c r="T16" s="447"/>
      <c r="U16" s="447"/>
      <c r="V16" s="448"/>
      <c r="W16" s="446">
        <v>-2604.403197</v>
      </c>
      <c r="X16" s="447"/>
      <c r="Y16" s="447"/>
      <c r="Z16" s="447"/>
      <c r="AA16" s="447"/>
      <c r="AB16" s="447"/>
      <c r="AC16" s="448"/>
      <c r="AD16" s="446">
        <v>-6497.436332</v>
      </c>
      <c r="AE16" s="447"/>
      <c r="AF16" s="447"/>
      <c r="AG16" s="447"/>
      <c r="AH16" s="447"/>
      <c r="AI16" s="447"/>
      <c r="AJ16" s="448"/>
      <c r="AK16" s="446" t="s">
        <v>374</v>
      </c>
      <c r="AL16" s="447"/>
      <c r="AM16" s="447"/>
      <c r="AN16" s="447"/>
      <c r="AO16" s="447"/>
      <c r="AP16" s="447"/>
      <c r="AQ16" s="448"/>
      <c r="AR16" s="464"/>
      <c r="AS16" s="465"/>
      <c r="AT16" s="465"/>
      <c r="AU16" s="465"/>
      <c r="AV16" s="465"/>
      <c r="AW16" s="465"/>
      <c r="AX16" s="466"/>
    </row>
    <row r="17" spans="1:50" ht="24.75" customHeight="1">
      <c r="A17" s="376"/>
      <c r="B17" s="377"/>
      <c r="C17" s="377"/>
      <c r="D17" s="377"/>
      <c r="E17" s="377"/>
      <c r="F17" s="378"/>
      <c r="G17" s="655"/>
      <c r="H17" s="656"/>
      <c r="I17" s="111" t="s">
        <v>67</v>
      </c>
      <c r="J17" s="459"/>
      <c r="K17" s="459"/>
      <c r="L17" s="459"/>
      <c r="M17" s="459"/>
      <c r="N17" s="459"/>
      <c r="O17" s="460"/>
      <c r="P17" s="110" t="s">
        <v>375</v>
      </c>
      <c r="Q17" s="110"/>
      <c r="R17" s="110"/>
      <c r="S17" s="110"/>
      <c r="T17" s="110"/>
      <c r="U17" s="110"/>
      <c r="V17" s="110"/>
      <c r="W17" s="110" t="s">
        <v>374</v>
      </c>
      <c r="X17" s="110"/>
      <c r="Y17" s="110"/>
      <c r="Z17" s="110"/>
      <c r="AA17" s="110"/>
      <c r="AB17" s="110"/>
      <c r="AC17" s="110"/>
      <c r="AD17" s="110" t="s">
        <v>375</v>
      </c>
      <c r="AE17" s="110"/>
      <c r="AF17" s="110"/>
      <c r="AG17" s="110"/>
      <c r="AH17" s="110"/>
      <c r="AI17" s="110"/>
      <c r="AJ17" s="110"/>
      <c r="AK17" s="110" t="s">
        <v>374</v>
      </c>
      <c r="AL17" s="110"/>
      <c r="AM17" s="110"/>
      <c r="AN17" s="110"/>
      <c r="AO17" s="110"/>
      <c r="AP17" s="110"/>
      <c r="AQ17" s="110"/>
      <c r="AR17" s="425"/>
      <c r="AS17" s="425"/>
      <c r="AT17" s="425"/>
      <c r="AU17" s="425"/>
      <c r="AV17" s="425"/>
      <c r="AW17" s="425"/>
      <c r="AX17" s="426"/>
    </row>
    <row r="18" spans="1:50" ht="24.75" customHeight="1">
      <c r="A18" s="376"/>
      <c r="B18" s="377"/>
      <c r="C18" s="377"/>
      <c r="D18" s="377"/>
      <c r="E18" s="377"/>
      <c r="F18" s="378"/>
      <c r="G18" s="657"/>
      <c r="H18" s="658"/>
      <c r="I18" s="450" t="s">
        <v>24</v>
      </c>
      <c r="J18" s="451"/>
      <c r="K18" s="451"/>
      <c r="L18" s="451"/>
      <c r="M18" s="451"/>
      <c r="N18" s="451"/>
      <c r="O18" s="452"/>
      <c r="P18" s="424">
        <f>SUM(P13:V17)</f>
        <v>67439.597337</v>
      </c>
      <c r="Q18" s="424"/>
      <c r="R18" s="424"/>
      <c r="S18" s="424"/>
      <c r="T18" s="424"/>
      <c r="U18" s="424"/>
      <c r="V18" s="424"/>
      <c r="W18" s="424">
        <f>SUM(W13:AC17)</f>
        <v>97819.47246599999</v>
      </c>
      <c r="X18" s="424"/>
      <c r="Y18" s="424"/>
      <c r="Z18" s="424"/>
      <c r="AA18" s="424"/>
      <c r="AB18" s="424"/>
      <c r="AC18" s="424"/>
      <c r="AD18" s="424">
        <f>SUM(AD13:AJ17)</f>
        <v>106429.65686500001</v>
      </c>
      <c r="AE18" s="424"/>
      <c r="AF18" s="424"/>
      <c r="AG18" s="424"/>
      <c r="AH18" s="424"/>
      <c r="AI18" s="424"/>
      <c r="AJ18" s="424"/>
      <c r="AK18" s="424">
        <f>SUM(AK13:AQ17)</f>
        <v>80024.575332</v>
      </c>
      <c r="AL18" s="424"/>
      <c r="AM18" s="424"/>
      <c r="AN18" s="424"/>
      <c r="AO18" s="424"/>
      <c r="AP18" s="424"/>
      <c r="AQ18" s="424"/>
      <c r="AR18" s="424">
        <f>SUM(AR13:AX17)</f>
        <v>96199.733</v>
      </c>
      <c r="AS18" s="424"/>
      <c r="AT18" s="424"/>
      <c r="AU18" s="424"/>
      <c r="AV18" s="424"/>
      <c r="AW18" s="424"/>
      <c r="AX18" s="455"/>
    </row>
    <row r="19" spans="1:50" ht="24.75" customHeight="1">
      <c r="A19" s="376"/>
      <c r="B19" s="377"/>
      <c r="C19" s="377"/>
      <c r="D19" s="377"/>
      <c r="E19" s="377"/>
      <c r="F19" s="378"/>
      <c r="G19" s="444" t="s">
        <v>10</v>
      </c>
      <c r="H19" s="445"/>
      <c r="I19" s="445"/>
      <c r="J19" s="445"/>
      <c r="K19" s="445"/>
      <c r="L19" s="445"/>
      <c r="M19" s="445"/>
      <c r="N19" s="445"/>
      <c r="O19" s="445"/>
      <c r="P19" s="454">
        <v>57836.44096</v>
      </c>
      <c r="Q19" s="454"/>
      <c r="R19" s="454"/>
      <c r="S19" s="454"/>
      <c r="T19" s="454"/>
      <c r="U19" s="454"/>
      <c r="V19" s="454"/>
      <c r="W19" s="454">
        <v>62289.134525</v>
      </c>
      <c r="X19" s="454"/>
      <c r="Y19" s="454"/>
      <c r="Z19" s="454"/>
      <c r="AA19" s="454"/>
      <c r="AB19" s="454"/>
      <c r="AC19" s="454"/>
      <c r="AD19" s="454">
        <v>46339.126947</v>
      </c>
      <c r="AE19" s="454"/>
      <c r="AF19" s="454"/>
      <c r="AG19" s="454"/>
      <c r="AH19" s="454"/>
      <c r="AI19" s="454"/>
      <c r="AJ19" s="454"/>
      <c r="AK19" s="449"/>
      <c r="AL19" s="449"/>
      <c r="AM19" s="449"/>
      <c r="AN19" s="449"/>
      <c r="AO19" s="449"/>
      <c r="AP19" s="449"/>
      <c r="AQ19" s="449"/>
      <c r="AR19" s="449"/>
      <c r="AS19" s="449"/>
      <c r="AT19" s="449"/>
      <c r="AU19" s="449"/>
      <c r="AV19" s="449"/>
      <c r="AW19" s="449"/>
      <c r="AX19" s="453"/>
    </row>
    <row r="20" spans="1:50" ht="24.75" customHeight="1">
      <c r="A20" s="484"/>
      <c r="B20" s="485"/>
      <c r="C20" s="485"/>
      <c r="D20" s="485"/>
      <c r="E20" s="485"/>
      <c r="F20" s="486"/>
      <c r="G20" s="444" t="s">
        <v>11</v>
      </c>
      <c r="H20" s="445"/>
      <c r="I20" s="445"/>
      <c r="J20" s="445"/>
      <c r="K20" s="445"/>
      <c r="L20" s="445"/>
      <c r="M20" s="445"/>
      <c r="N20" s="445"/>
      <c r="O20" s="445"/>
      <c r="P20" s="407">
        <f>P19/P18</f>
        <v>0.8576035926043211</v>
      </c>
      <c r="Q20" s="407"/>
      <c r="R20" s="407"/>
      <c r="S20" s="407"/>
      <c r="T20" s="407"/>
      <c r="U20" s="407"/>
      <c r="V20" s="407"/>
      <c r="W20" s="407">
        <f>W19/W18</f>
        <v>0.6367764306503534</v>
      </c>
      <c r="X20" s="407"/>
      <c r="Y20" s="407"/>
      <c r="Z20" s="407"/>
      <c r="AA20" s="407"/>
      <c r="AB20" s="407"/>
      <c r="AC20" s="407"/>
      <c r="AD20" s="407">
        <f>AD19/AD18</f>
        <v>0.4353967522960123</v>
      </c>
      <c r="AE20" s="407"/>
      <c r="AF20" s="407"/>
      <c r="AG20" s="407"/>
      <c r="AH20" s="407"/>
      <c r="AI20" s="407"/>
      <c r="AJ20" s="407"/>
      <c r="AK20" s="449"/>
      <c r="AL20" s="449"/>
      <c r="AM20" s="449"/>
      <c r="AN20" s="449"/>
      <c r="AO20" s="449"/>
      <c r="AP20" s="449"/>
      <c r="AQ20" s="449"/>
      <c r="AR20" s="449"/>
      <c r="AS20" s="449"/>
      <c r="AT20" s="449"/>
      <c r="AU20" s="449"/>
      <c r="AV20" s="449"/>
      <c r="AW20" s="449"/>
      <c r="AX20" s="453"/>
    </row>
    <row r="21" spans="1:50" ht="18.75" customHeight="1">
      <c r="A21" s="699" t="s">
        <v>13</v>
      </c>
      <c r="B21" s="700"/>
      <c r="C21" s="700"/>
      <c r="D21" s="700"/>
      <c r="E21" s="700"/>
      <c r="F21" s="701"/>
      <c r="G21" s="427" t="s">
        <v>323</v>
      </c>
      <c r="H21" s="428"/>
      <c r="I21" s="428"/>
      <c r="J21" s="428"/>
      <c r="K21" s="428"/>
      <c r="L21" s="428"/>
      <c r="M21" s="428"/>
      <c r="N21" s="428"/>
      <c r="O21" s="429"/>
      <c r="P21" s="433" t="s">
        <v>86</v>
      </c>
      <c r="Q21" s="428"/>
      <c r="R21" s="428"/>
      <c r="S21" s="428"/>
      <c r="T21" s="428"/>
      <c r="U21" s="428"/>
      <c r="V21" s="428"/>
      <c r="W21" s="428"/>
      <c r="X21" s="429"/>
      <c r="Y21" s="198"/>
      <c r="Z21" s="199"/>
      <c r="AA21" s="200"/>
      <c r="AB21" s="435" t="s">
        <v>12</v>
      </c>
      <c r="AC21" s="436"/>
      <c r="AD21" s="437"/>
      <c r="AE21" s="621" t="s">
        <v>75</v>
      </c>
      <c r="AF21" s="622"/>
      <c r="AG21" s="622"/>
      <c r="AH21" s="622"/>
      <c r="AI21" s="623"/>
      <c r="AJ21" s="621" t="s">
        <v>76</v>
      </c>
      <c r="AK21" s="622"/>
      <c r="AL21" s="622"/>
      <c r="AM21" s="622"/>
      <c r="AN21" s="623"/>
      <c r="AO21" s="621" t="s">
        <v>77</v>
      </c>
      <c r="AP21" s="622"/>
      <c r="AQ21" s="622"/>
      <c r="AR21" s="622"/>
      <c r="AS21" s="623"/>
      <c r="AT21" s="634" t="s">
        <v>307</v>
      </c>
      <c r="AU21" s="635"/>
      <c r="AV21" s="635"/>
      <c r="AW21" s="635"/>
      <c r="AX21" s="636"/>
    </row>
    <row r="22" spans="1:50" ht="18.75" customHeight="1">
      <c r="A22" s="699"/>
      <c r="B22" s="700"/>
      <c r="C22" s="700"/>
      <c r="D22" s="700"/>
      <c r="E22" s="700"/>
      <c r="F22" s="701"/>
      <c r="G22" s="430"/>
      <c r="H22" s="431"/>
      <c r="I22" s="431"/>
      <c r="J22" s="431"/>
      <c r="K22" s="431"/>
      <c r="L22" s="431"/>
      <c r="M22" s="431"/>
      <c r="N22" s="431"/>
      <c r="O22" s="432"/>
      <c r="P22" s="434"/>
      <c r="Q22" s="431"/>
      <c r="R22" s="431"/>
      <c r="S22" s="431"/>
      <c r="T22" s="431"/>
      <c r="U22" s="431"/>
      <c r="V22" s="431"/>
      <c r="W22" s="431"/>
      <c r="X22" s="432"/>
      <c r="Y22" s="441"/>
      <c r="Z22" s="442"/>
      <c r="AA22" s="443"/>
      <c r="AB22" s="438"/>
      <c r="AC22" s="439"/>
      <c r="AD22" s="440"/>
      <c r="AE22" s="624"/>
      <c r="AF22" s="625"/>
      <c r="AG22" s="625"/>
      <c r="AH22" s="625"/>
      <c r="AI22" s="626"/>
      <c r="AJ22" s="624"/>
      <c r="AK22" s="625"/>
      <c r="AL22" s="625"/>
      <c r="AM22" s="625"/>
      <c r="AN22" s="626"/>
      <c r="AO22" s="624"/>
      <c r="AP22" s="625"/>
      <c r="AQ22" s="625"/>
      <c r="AR22" s="625"/>
      <c r="AS22" s="626"/>
      <c r="AT22" s="627" t="s">
        <v>371</v>
      </c>
      <c r="AU22" s="628"/>
      <c r="AV22" s="628"/>
      <c r="AW22" s="628"/>
      <c r="AX22" s="629"/>
    </row>
    <row r="23" spans="1:50" ht="48" customHeight="1">
      <c r="A23" s="702"/>
      <c r="B23" s="700"/>
      <c r="C23" s="700"/>
      <c r="D23" s="700"/>
      <c r="E23" s="700"/>
      <c r="F23" s="701"/>
      <c r="G23" s="411" t="s">
        <v>372</v>
      </c>
      <c r="H23" s="412"/>
      <c r="I23" s="412"/>
      <c r="J23" s="412"/>
      <c r="K23" s="412"/>
      <c r="L23" s="412"/>
      <c r="M23" s="412"/>
      <c r="N23" s="412"/>
      <c r="O23" s="413"/>
      <c r="P23" s="250" t="s">
        <v>363</v>
      </c>
      <c r="Q23" s="251"/>
      <c r="R23" s="251"/>
      <c r="S23" s="251"/>
      <c r="T23" s="251"/>
      <c r="U23" s="251"/>
      <c r="V23" s="251"/>
      <c r="W23" s="251"/>
      <c r="X23" s="252"/>
      <c r="Y23" s="408" t="s">
        <v>14</v>
      </c>
      <c r="Z23" s="409"/>
      <c r="AA23" s="410"/>
      <c r="AB23" s="422" t="s">
        <v>342</v>
      </c>
      <c r="AC23" s="422"/>
      <c r="AD23" s="422"/>
      <c r="AE23" s="631" t="s">
        <v>340</v>
      </c>
      <c r="AF23" s="632"/>
      <c r="AG23" s="632"/>
      <c r="AH23" s="632"/>
      <c r="AI23" s="633"/>
      <c r="AJ23" s="644" t="s">
        <v>343</v>
      </c>
      <c r="AK23" s="178"/>
      <c r="AL23" s="178"/>
      <c r="AM23" s="178"/>
      <c r="AN23" s="178"/>
      <c r="AO23" s="648" t="s">
        <v>438</v>
      </c>
      <c r="AP23" s="649"/>
      <c r="AQ23" s="649"/>
      <c r="AR23" s="649"/>
      <c r="AS23" s="649"/>
      <c r="AT23" s="175"/>
      <c r="AU23" s="175"/>
      <c r="AV23" s="175"/>
      <c r="AW23" s="175"/>
      <c r="AX23" s="176"/>
    </row>
    <row r="24" spans="1:52" ht="48" customHeight="1">
      <c r="A24" s="703"/>
      <c r="B24" s="704"/>
      <c r="C24" s="704"/>
      <c r="D24" s="704"/>
      <c r="E24" s="704"/>
      <c r="F24" s="705"/>
      <c r="G24" s="414"/>
      <c r="H24" s="415"/>
      <c r="I24" s="415"/>
      <c r="J24" s="415"/>
      <c r="K24" s="415"/>
      <c r="L24" s="415"/>
      <c r="M24" s="415"/>
      <c r="N24" s="415"/>
      <c r="O24" s="416"/>
      <c r="P24" s="420"/>
      <c r="Q24" s="420"/>
      <c r="R24" s="420"/>
      <c r="S24" s="420"/>
      <c r="T24" s="420"/>
      <c r="U24" s="420"/>
      <c r="V24" s="420"/>
      <c r="W24" s="420"/>
      <c r="X24" s="421"/>
      <c r="Y24" s="118" t="s">
        <v>71</v>
      </c>
      <c r="Z24" s="76"/>
      <c r="AA24" s="117"/>
      <c r="AB24" s="710" t="s">
        <v>342</v>
      </c>
      <c r="AC24" s="422"/>
      <c r="AD24" s="422"/>
      <c r="AE24" s="631" t="s">
        <v>341</v>
      </c>
      <c r="AF24" s="642"/>
      <c r="AG24" s="642"/>
      <c r="AH24" s="642"/>
      <c r="AI24" s="643"/>
      <c r="AJ24" s="631" t="s">
        <v>341</v>
      </c>
      <c r="AK24" s="642"/>
      <c r="AL24" s="642"/>
      <c r="AM24" s="642"/>
      <c r="AN24" s="643"/>
      <c r="AO24" s="631" t="s">
        <v>341</v>
      </c>
      <c r="AP24" s="642"/>
      <c r="AQ24" s="642"/>
      <c r="AR24" s="642"/>
      <c r="AS24" s="643"/>
      <c r="AT24" s="645" t="s">
        <v>341</v>
      </c>
      <c r="AU24" s="646"/>
      <c r="AV24" s="646"/>
      <c r="AW24" s="646"/>
      <c r="AX24" s="647"/>
      <c r="AY24" s="49"/>
      <c r="AZ24" s="49"/>
    </row>
    <row r="25" spans="1:50" ht="48" customHeight="1">
      <c r="A25" s="706"/>
      <c r="B25" s="707"/>
      <c r="C25" s="707"/>
      <c r="D25" s="707"/>
      <c r="E25" s="707"/>
      <c r="F25" s="708"/>
      <c r="G25" s="417"/>
      <c r="H25" s="418"/>
      <c r="I25" s="418"/>
      <c r="J25" s="418"/>
      <c r="K25" s="418"/>
      <c r="L25" s="418"/>
      <c r="M25" s="418"/>
      <c r="N25" s="418"/>
      <c r="O25" s="419"/>
      <c r="P25" s="253"/>
      <c r="Q25" s="253"/>
      <c r="R25" s="253"/>
      <c r="S25" s="253"/>
      <c r="T25" s="253"/>
      <c r="U25" s="253"/>
      <c r="V25" s="253"/>
      <c r="W25" s="253"/>
      <c r="X25" s="254"/>
      <c r="Y25" s="75" t="s">
        <v>15</v>
      </c>
      <c r="Z25" s="76"/>
      <c r="AA25" s="117"/>
      <c r="AB25" s="423" t="s">
        <v>16</v>
      </c>
      <c r="AC25" s="423"/>
      <c r="AD25" s="423"/>
      <c r="AE25" s="637" t="s">
        <v>380</v>
      </c>
      <c r="AF25" s="638"/>
      <c r="AG25" s="638"/>
      <c r="AH25" s="638"/>
      <c r="AI25" s="639"/>
      <c r="AJ25" s="637" t="s">
        <v>381</v>
      </c>
      <c r="AK25" s="638"/>
      <c r="AL25" s="638"/>
      <c r="AM25" s="638"/>
      <c r="AN25" s="639"/>
      <c r="AO25" s="637" t="s">
        <v>379</v>
      </c>
      <c r="AP25" s="638"/>
      <c r="AQ25" s="638"/>
      <c r="AR25" s="638"/>
      <c r="AS25" s="639"/>
      <c r="AT25" s="640"/>
      <c r="AU25" s="640"/>
      <c r="AV25" s="640"/>
      <c r="AW25" s="640"/>
      <c r="AX25" s="641"/>
    </row>
    <row r="26" spans="1:50" ht="18.75" customHeight="1" hidden="1">
      <c r="A26" s="719" t="s">
        <v>324</v>
      </c>
      <c r="B26" s="722" t="s">
        <v>321</v>
      </c>
      <c r="C26" s="723"/>
      <c r="D26" s="723"/>
      <c r="E26" s="723"/>
      <c r="F26" s="724"/>
      <c r="G26" s="717" t="s">
        <v>315</v>
      </c>
      <c r="H26" s="685"/>
      <c r="I26" s="685"/>
      <c r="J26" s="685"/>
      <c r="K26" s="685"/>
      <c r="L26" s="685"/>
      <c r="M26" s="685"/>
      <c r="N26" s="685"/>
      <c r="O26" s="685"/>
      <c r="P26" s="685"/>
      <c r="Q26" s="685"/>
      <c r="R26" s="685"/>
      <c r="S26" s="685"/>
      <c r="T26" s="685"/>
      <c r="U26" s="685"/>
      <c r="V26" s="685"/>
      <c r="W26" s="685"/>
      <c r="X26" s="685"/>
      <c r="Y26" s="685"/>
      <c r="Z26" s="685"/>
      <c r="AA26" s="686"/>
      <c r="AB26" s="684" t="s">
        <v>314</v>
      </c>
      <c r="AC26" s="685"/>
      <c r="AD26" s="685"/>
      <c r="AE26" s="685"/>
      <c r="AF26" s="685"/>
      <c r="AG26" s="685"/>
      <c r="AH26" s="685"/>
      <c r="AI26" s="685"/>
      <c r="AJ26" s="685"/>
      <c r="AK26" s="685"/>
      <c r="AL26" s="685"/>
      <c r="AM26" s="685"/>
      <c r="AN26" s="685"/>
      <c r="AO26" s="685"/>
      <c r="AP26" s="685"/>
      <c r="AQ26" s="685"/>
      <c r="AR26" s="685"/>
      <c r="AS26" s="685"/>
      <c r="AT26" s="685"/>
      <c r="AU26" s="685"/>
      <c r="AV26" s="685"/>
      <c r="AW26" s="685"/>
      <c r="AX26" s="750"/>
    </row>
    <row r="27" spans="1:50" ht="18.75" customHeight="1" hidden="1">
      <c r="A27" s="720"/>
      <c r="B27" s="725"/>
      <c r="C27" s="726"/>
      <c r="D27" s="726"/>
      <c r="E27" s="726"/>
      <c r="F27" s="727"/>
      <c r="G27" s="718"/>
      <c r="H27" s="688"/>
      <c r="I27" s="688"/>
      <c r="J27" s="688"/>
      <c r="K27" s="688"/>
      <c r="L27" s="688"/>
      <c r="M27" s="688"/>
      <c r="N27" s="688"/>
      <c r="O27" s="688"/>
      <c r="P27" s="688"/>
      <c r="Q27" s="688"/>
      <c r="R27" s="688"/>
      <c r="S27" s="688"/>
      <c r="T27" s="688"/>
      <c r="U27" s="688"/>
      <c r="V27" s="688"/>
      <c r="W27" s="688"/>
      <c r="X27" s="688"/>
      <c r="Y27" s="688"/>
      <c r="Z27" s="688"/>
      <c r="AA27" s="689"/>
      <c r="AB27" s="687"/>
      <c r="AC27" s="688"/>
      <c r="AD27" s="688"/>
      <c r="AE27" s="688"/>
      <c r="AF27" s="688"/>
      <c r="AG27" s="688"/>
      <c r="AH27" s="688"/>
      <c r="AI27" s="688"/>
      <c r="AJ27" s="688"/>
      <c r="AK27" s="688"/>
      <c r="AL27" s="688"/>
      <c r="AM27" s="688"/>
      <c r="AN27" s="688"/>
      <c r="AO27" s="688"/>
      <c r="AP27" s="688"/>
      <c r="AQ27" s="688"/>
      <c r="AR27" s="688"/>
      <c r="AS27" s="688"/>
      <c r="AT27" s="688"/>
      <c r="AU27" s="688"/>
      <c r="AV27" s="688"/>
      <c r="AW27" s="688"/>
      <c r="AX27" s="751"/>
    </row>
    <row r="28" spans="1:50" ht="22.5" customHeight="1" hidden="1">
      <c r="A28" s="720"/>
      <c r="B28" s="725"/>
      <c r="C28" s="726"/>
      <c r="D28" s="726"/>
      <c r="E28" s="726"/>
      <c r="F28" s="727"/>
      <c r="G28" s="711"/>
      <c r="H28" s="712"/>
      <c r="I28" s="712"/>
      <c r="J28" s="712"/>
      <c r="K28" s="712"/>
      <c r="L28" s="712"/>
      <c r="M28" s="712"/>
      <c r="N28" s="712"/>
      <c r="O28" s="712"/>
      <c r="P28" s="712"/>
      <c r="Q28" s="712"/>
      <c r="R28" s="712"/>
      <c r="S28" s="712"/>
      <c r="T28" s="712"/>
      <c r="U28" s="712"/>
      <c r="V28" s="712"/>
      <c r="W28" s="712"/>
      <c r="X28" s="712"/>
      <c r="Y28" s="712"/>
      <c r="Z28" s="712"/>
      <c r="AA28" s="712"/>
      <c r="AB28" s="748"/>
      <c r="AC28" s="748"/>
      <c r="AD28" s="748"/>
      <c r="AE28" s="748"/>
      <c r="AF28" s="748"/>
      <c r="AG28" s="748"/>
      <c r="AH28" s="748"/>
      <c r="AI28" s="748"/>
      <c r="AJ28" s="748"/>
      <c r="AK28" s="748"/>
      <c r="AL28" s="748"/>
      <c r="AM28" s="748"/>
      <c r="AN28" s="748"/>
      <c r="AO28" s="748"/>
      <c r="AP28" s="748"/>
      <c r="AQ28" s="748"/>
      <c r="AR28" s="748"/>
      <c r="AS28" s="748"/>
      <c r="AT28" s="748"/>
      <c r="AU28" s="748"/>
      <c r="AV28" s="748"/>
      <c r="AW28" s="748"/>
      <c r="AX28" s="749"/>
    </row>
    <row r="29" spans="1:50" ht="22.5" customHeight="1" hidden="1">
      <c r="A29" s="720"/>
      <c r="B29" s="725"/>
      <c r="C29" s="726"/>
      <c r="D29" s="726"/>
      <c r="E29" s="726"/>
      <c r="F29" s="727"/>
      <c r="G29" s="713"/>
      <c r="H29" s="714"/>
      <c r="I29" s="714"/>
      <c r="J29" s="714"/>
      <c r="K29" s="714"/>
      <c r="L29" s="714"/>
      <c r="M29" s="714"/>
      <c r="N29" s="714"/>
      <c r="O29" s="714"/>
      <c r="P29" s="714"/>
      <c r="Q29" s="714"/>
      <c r="R29" s="714"/>
      <c r="S29" s="714"/>
      <c r="T29" s="714"/>
      <c r="U29" s="714"/>
      <c r="V29" s="714"/>
      <c r="W29" s="714"/>
      <c r="X29" s="714"/>
      <c r="Y29" s="714"/>
      <c r="Z29" s="714"/>
      <c r="AA29" s="714"/>
      <c r="AB29" s="748"/>
      <c r="AC29" s="748"/>
      <c r="AD29" s="748"/>
      <c r="AE29" s="748"/>
      <c r="AF29" s="748"/>
      <c r="AG29" s="748"/>
      <c r="AH29" s="748"/>
      <c r="AI29" s="748"/>
      <c r="AJ29" s="748"/>
      <c r="AK29" s="748"/>
      <c r="AL29" s="748"/>
      <c r="AM29" s="748"/>
      <c r="AN29" s="748"/>
      <c r="AO29" s="748"/>
      <c r="AP29" s="748"/>
      <c r="AQ29" s="748"/>
      <c r="AR29" s="748"/>
      <c r="AS29" s="748"/>
      <c r="AT29" s="748"/>
      <c r="AU29" s="748"/>
      <c r="AV29" s="748"/>
      <c r="AW29" s="748"/>
      <c r="AX29" s="749"/>
    </row>
    <row r="30" spans="1:50" ht="22.5" customHeight="1" hidden="1">
      <c r="A30" s="720"/>
      <c r="B30" s="728"/>
      <c r="C30" s="729"/>
      <c r="D30" s="729"/>
      <c r="E30" s="729"/>
      <c r="F30" s="730"/>
      <c r="G30" s="715"/>
      <c r="H30" s="716"/>
      <c r="I30" s="716"/>
      <c r="J30" s="716"/>
      <c r="K30" s="716"/>
      <c r="L30" s="716"/>
      <c r="M30" s="716"/>
      <c r="N30" s="716"/>
      <c r="O30" s="716"/>
      <c r="P30" s="716"/>
      <c r="Q30" s="716"/>
      <c r="R30" s="716"/>
      <c r="S30" s="716"/>
      <c r="T30" s="716"/>
      <c r="U30" s="716"/>
      <c r="V30" s="716"/>
      <c r="W30" s="716"/>
      <c r="X30" s="716"/>
      <c r="Y30" s="716"/>
      <c r="Z30" s="716"/>
      <c r="AA30" s="716"/>
      <c r="AB30" s="748"/>
      <c r="AC30" s="748"/>
      <c r="AD30" s="748"/>
      <c r="AE30" s="748"/>
      <c r="AF30" s="748"/>
      <c r="AG30" s="748"/>
      <c r="AH30" s="748"/>
      <c r="AI30" s="748"/>
      <c r="AJ30" s="748"/>
      <c r="AK30" s="748"/>
      <c r="AL30" s="748"/>
      <c r="AM30" s="748"/>
      <c r="AN30" s="748"/>
      <c r="AO30" s="748"/>
      <c r="AP30" s="748"/>
      <c r="AQ30" s="748"/>
      <c r="AR30" s="748"/>
      <c r="AS30" s="748"/>
      <c r="AT30" s="748"/>
      <c r="AU30" s="748"/>
      <c r="AV30" s="748"/>
      <c r="AW30" s="748"/>
      <c r="AX30" s="749"/>
    </row>
    <row r="31" spans="1:50" ht="18.75" customHeight="1" hidden="1">
      <c r="A31" s="720"/>
      <c r="B31" s="726" t="s">
        <v>322</v>
      </c>
      <c r="C31" s="726"/>
      <c r="D31" s="726"/>
      <c r="E31" s="726"/>
      <c r="F31" s="727"/>
      <c r="G31" s="717" t="s">
        <v>88</v>
      </c>
      <c r="H31" s="685"/>
      <c r="I31" s="685"/>
      <c r="J31" s="685"/>
      <c r="K31" s="685"/>
      <c r="L31" s="685"/>
      <c r="M31" s="685"/>
      <c r="N31" s="685"/>
      <c r="O31" s="686"/>
      <c r="P31" s="684" t="s">
        <v>92</v>
      </c>
      <c r="Q31" s="685"/>
      <c r="R31" s="685"/>
      <c r="S31" s="685"/>
      <c r="T31" s="685"/>
      <c r="U31" s="685"/>
      <c r="V31" s="685"/>
      <c r="W31" s="685"/>
      <c r="X31" s="686"/>
      <c r="Y31" s="690"/>
      <c r="Z31" s="691"/>
      <c r="AA31" s="692"/>
      <c r="AB31" s="693" t="s">
        <v>12</v>
      </c>
      <c r="AC31" s="694"/>
      <c r="AD31" s="695"/>
      <c r="AE31" s="684" t="s">
        <v>75</v>
      </c>
      <c r="AF31" s="685"/>
      <c r="AG31" s="685"/>
      <c r="AH31" s="685"/>
      <c r="AI31" s="686"/>
      <c r="AJ31" s="684" t="s">
        <v>76</v>
      </c>
      <c r="AK31" s="685"/>
      <c r="AL31" s="685"/>
      <c r="AM31" s="685"/>
      <c r="AN31" s="686"/>
      <c r="AO31" s="684" t="s">
        <v>77</v>
      </c>
      <c r="AP31" s="685"/>
      <c r="AQ31" s="685"/>
      <c r="AR31" s="685"/>
      <c r="AS31" s="686"/>
      <c r="AT31" s="155" t="s">
        <v>307</v>
      </c>
      <c r="AU31" s="156"/>
      <c r="AV31" s="156"/>
      <c r="AW31" s="156"/>
      <c r="AX31" s="157"/>
    </row>
    <row r="32" spans="1:50" ht="18.75" customHeight="1" hidden="1">
      <c r="A32" s="720"/>
      <c r="B32" s="726"/>
      <c r="C32" s="726"/>
      <c r="D32" s="726"/>
      <c r="E32" s="726"/>
      <c r="F32" s="727"/>
      <c r="G32" s="718"/>
      <c r="H32" s="688"/>
      <c r="I32" s="688"/>
      <c r="J32" s="688"/>
      <c r="K32" s="688"/>
      <c r="L32" s="688"/>
      <c r="M32" s="688"/>
      <c r="N32" s="688"/>
      <c r="O32" s="689"/>
      <c r="P32" s="687"/>
      <c r="Q32" s="688"/>
      <c r="R32" s="688"/>
      <c r="S32" s="688"/>
      <c r="T32" s="688"/>
      <c r="U32" s="688"/>
      <c r="V32" s="688"/>
      <c r="W32" s="688"/>
      <c r="X32" s="689"/>
      <c r="Y32" s="441"/>
      <c r="Z32" s="442"/>
      <c r="AA32" s="443"/>
      <c r="AB32" s="696"/>
      <c r="AC32" s="697"/>
      <c r="AD32" s="698"/>
      <c r="AE32" s="687"/>
      <c r="AF32" s="688"/>
      <c r="AG32" s="688"/>
      <c r="AH32" s="688"/>
      <c r="AI32" s="689"/>
      <c r="AJ32" s="687"/>
      <c r="AK32" s="688"/>
      <c r="AL32" s="688"/>
      <c r="AM32" s="688"/>
      <c r="AN32" s="689"/>
      <c r="AO32" s="687"/>
      <c r="AP32" s="688"/>
      <c r="AQ32" s="688"/>
      <c r="AR32" s="688"/>
      <c r="AS32" s="689"/>
      <c r="AT32" s="618" t="s">
        <v>308</v>
      </c>
      <c r="AU32" s="619"/>
      <c r="AV32" s="619"/>
      <c r="AW32" s="619"/>
      <c r="AX32" s="620"/>
    </row>
    <row r="33" spans="1:50" ht="22.5" customHeight="1" hidden="1">
      <c r="A33" s="720"/>
      <c r="B33" s="726"/>
      <c r="C33" s="726"/>
      <c r="D33" s="726"/>
      <c r="E33" s="726"/>
      <c r="F33" s="727"/>
      <c r="G33" s="158"/>
      <c r="H33" s="159"/>
      <c r="I33" s="159"/>
      <c r="J33" s="159"/>
      <c r="K33" s="159"/>
      <c r="L33" s="159"/>
      <c r="M33" s="159"/>
      <c r="N33" s="159"/>
      <c r="O33" s="160"/>
      <c r="P33" s="672"/>
      <c r="Q33" s="673"/>
      <c r="R33" s="673"/>
      <c r="S33" s="673"/>
      <c r="T33" s="673"/>
      <c r="U33" s="673"/>
      <c r="V33" s="673"/>
      <c r="W33" s="673"/>
      <c r="X33" s="674"/>
      <c r="Y33" s="167" t="s">
        <v>89</v>
      </c>
      <c r="Z33" s="168"/>
      <c r="AA33" s="169"/>
      <c r="AB33" s="170"/>
      <c r="AC33" s="170"/>
      <c r="AD33" s="170"/>
      <c r="AE33" s="222"/>
      <c r="AF33" s="222"/>
      <c r="AG33" s="222"/>
      <c r="AH33" s="222"/>
      <c r="AI33" s="222"/>
      <c r="AJ33" s="222"/>
      <c r="AK33" s="222"/>
      <c r="AL33" s="222"/>
      <c r="AM33" s="222"/>
      <c r="AN33" s="222"/>
      <c r="AO33" s="222"/>
      <c r="AP33" s="222"/>
      <c r="AQ33" s="222"/>
      <c r="AR33" s="222"/>
      <c r="AS33" s="222"/>
      <c r="AT33" s="223"/>
      <c r="AU33" s="223"/>
      <c r="AV33" s="223"/>
      <c r="AW33" s="223"/>
      <c r="AX33" s="224"/>
    </row>
    <row r="34" spans="1:50" ht="22.5" customHeight="1" hidden="1">
      <c r="A34" s="720"/>
      <c r="B34" s="726"/>
      <c r="C34" s="726"/>
      <c r="D34" s="726"/>
      <c r="E34" s="726"/>
      <c r="F34" s="727"/>
      <c r="G34" s="161"/>
      <c r="H34" s="162"/>
      <c r="I34" s="162"/>
      <c r="J34" s="162"/>
      <c r="K34" s="162"/>
      <c r="L34" s="162"/>
      <c r="M34" s="162"/>
      <c r="N34" s="162"/>
      <c r="O34" s="163"/>
      <c r="P34" s="675"/>
      <c r="Q34" s="675"/>
      <c r="R34" s="675"/>
      <c r="S34" s="675"/>
      <c r="T34" s="675"/>
      <c r="U34" s="675"/>
      <c r="V34" s="675"/>
      <c r="W34" s="675"/>
      <c r="X34" s="676"/>
      <c r="Y34" s="680" t="s">
        <v>71</v>
      </c>
      <c r="Z34" s="681"/>
      <c r="AA34" s="682"/>
      <c r="AB34" s="156"/>
      <c r="AC34" s="156"/>
      <c r="AD34" s="156"/>
      <c r="AE34" s="156"/>
      <c r="AF34" s="156"/>
      <c r="AG34" s="156"/>
      <c r="AH34" s="156"/>
      <c r="AI34" s="156"/>
      <c r="AJ34" s="156"/>
      <c r="AK34" s="156"/>
      <c r="AL34" s="156"/>
      <c r="AM34" s="156"/>
      <c r="AN34" s="156"/>
      <c r="AO34" s="156"/>
      <c r="AP34" s="156"/>
      <c r="AQ34" s="156"/>
      <c r="AR34" s="156"/>
      <c r="AS34" s="156"/>
      <c r="AT34" s="222"/>
      <c r="AU34" s="222"/>
      <c r="AV34" s="222"/>
      <c r="AW34" s="222"/>
      <c r="AX34" s="630"/>
    </row>
    <row r="35" spans="1:50" ht="22.5" customHeight="1" hidden="1">
      <c r="A35" s="721"/>
      <c r="B35" s="731"/>
      <c r="C35" s="731"/>
      <c r="D35" s="731"/>
      <c r="E35" s="731"/>
      <c r="F35" s="732"/>
      <c r="G35" s="164"/>
      <c r="H35" s="165"/>
      <c r="I35" s="165"/>
      <c r="J35" s="165"/>
      <c r="K35" s="165"/>
      <c r="L35" s="165"/>
      <c r="M35" s="165"/>
      <c r="N35" s="165"/>
      <c r="O35" s="166"/>
      <c r="P35" s="677"/>
      <c r="Q35" s="677"/>
      <c r="R35" s="677"/>
      <c r="S35" s="677"/>
      <c r="T35" s="677"/>
      <c r="U35" s="677"/>
      <c r="V35" s="677"/>
      <c r="W35" s="677"/>
      <c r="X35" s="678"/>
      <c r="Y35" s="709" t="s">
        <v>15</v>
      </c>
      <c r="Z35" s="681"/>
      <c r="AA35" s="682"/>
      <c r="AB35" s="156" t="s">
        <v>16</v>
      </c>
      <c r="AC35" s="156"/>
      <c r="AD35" s="156"/>
      <c r="AE35" s="156"/>
      <c r="AF35" s="156"/>
      <c r="AG35" s="156"/>
      <c r="AH35" s="156"/>
      <c r="AI35" s="156"/>
      <c r="AJ35" s="156"/>
      <c r="AK35" s="156"/>
      <c r="AL35" s="156"/>
      <c r="AM35" s="156"/>
      <c r="AN35" s="156"/>
      <c r="AO35" s="156"/>
      <c r="AP35" s="156"/>
      <c r="AQ35" s="156"/>
      <c r="AR35" s="156"/>
      <c r="AS35" s="156"/>
      <c r="AT35" s="225"/>
      <c r="AU35" s="225"/>
      <c r="AV35" s="225"/>
      <c r="AW35" s="225"/>
      <c r="AX35" s="226"/>
    </row>
    <row r="36" spans="1:50" ht="31.5" customHeight="1">
      <c r="A36" s="101" t="s">
        <v>91</v>
      </c>
      <c r="B36" s="102"/>
      <c r="C36" s="102"/>
      <c r="D36" s="102"/>
      <c r="E36" s="102"/>
      <c r="F36" s="103"/>
      <c r="G36" s="220" t="s">
        <v>87</v>
      </c>
      <c r="H36" s="220"/>
      <c r="I36" s="220"/>
      <c r="J36" s="220"/>
      <c r="K36" s="220"/>
      <c r="L36" s="220"/>
      <c r="M36" s="220"/>
      <c r="N36" s="220"/>
      <c r="O36" s="220"/>
      <c r="P36" s="220"/>
      <c r="Q36" s="220"/>
      <c r="R36" s="220"/>
      <c r="S36" s="220"/>
      <c r="T36" s="220"/>
      <c r="U36" s="220"/>
      <c r="V36" s="220"/>
      <c r="W36" s="220"/>
      <c r="X36" s="221"/>
      <c r="Y36" s="198"/>
      <c r="Z36" s="199"/>
      <c r="AA36" s="200"/>
      <c r="AB36" s="75" t="s">
        <v>12</v>
      </c>
      <c r="AC36" s="76"/>
      <c r="AD36" s="117"/>
      <c r="AE36" s="602" t="s">
        <v>75</v>
      </c>
      <c r="AF36" s="73"/>
      <c r="AG36" s="73"/>
      <c r="AH36" s="73"/>
      <c r="AI36" s="73"/>
      <c r="AJ36" s="602" t="s">
        <v>76</v>
      </c>
      <c r="AK36" s="73"/>
      <c r="AL36" s="73"/>
      <c r="AM36" s="73"/>
      <c r="AN36" s="73"/>
      <c r="AO36" s="602" t="s">
        <v>77</v>
      </c>
      <c r="AP36" s="73"/>
      <c r="AQ36" s="73"/>
      <c r="AR36" s="73"/>
      <c r="AS36" s="73"/>
      <c r="AT36" s="228" t="s">
        <v>80</v>
      </c>
      <c r="AU36" s="229"/>
      <c r="AV36" s="229"/>
      <c r="AW36" s="229"/>
      <c r="AX36" s="230"/>
    </row>
    <row r="37" spans="1:55" ht="22.5" customHeight="1">
      <c r="A37" s="104"/>
      <c r="B37" s="105"/>
      <c r="C37" s="105"/>
      <c r="D37" s="105"/>
      <c r="E37" s="105"/>
      <c r="F37" s="106"/>
      <c r="G37" s="250" t="s">
        <v>339</v>
      </c>
      <c r="H37" s="251"/>
      <c r="I37" s="251"/>
      <c r="J37" s="251"/>
      <c r="K37" s="251"/>
      <c r="L37" s="251"/>
      <c r="M37" s="251"/>
      <c r="N37" s="251"/>
      <c r="O37" s="251"/>
      <c r="P37" s="251"/>
      <c r="Q37" s="251"/>
      <c r="R37" s="251"/>
      <c r="S37" s="251"/>
      <c r="T37" s="251"/>
      <c r="U37" s="251"/>
      <c r="V37" s="251"/>
      <c r="W37" s="251"/>
      <c r="X37" s="252"/>
      <c r="Y37" s="119" t="s">
        <v>72</v>
      </c>
      <c r="Z37" s="120"/>
      <c r="AA37" s="121"/>
      <c r="AB37" s="734" t="s">
        <v>344</v>
      </c>
      <c r="AC37" s="120"/>
      <c r="AD37" s="121"/>
      <c r="AE37" s="177">
        <v>197</v>
      </c>
      <c r="AF37" s="177"/>
      <c r="AG37" s="177"/>
      <c r="AH37" s="177"/>
      <c r="AI37" s="177"/>
      <c r="AJ37" s="178">
        <v>185.2</v>
      </c>
      <c r="AK37" s="178"/>
      <c r="AL37" s="178"/>
      <c r="AM37" s="178"/>
      <c r="AN37" s="178"/>
      <c r="AO37" s="178">
        <v>132</v>
      </c>
      <c r="AP37" s="178"/>
      <c r="AQ37" s="178"/>
      <c r="AR37" s="178"/>
      <c r="AS37" s="178"/>
      <c r="AT37" s="175"/>
      <c r="AU37" s="175"/>
      <c r="AV37" s="175"/>
      <c r="AW37" s="175"/>
      <c r="AX37" s="176"/>
      <c r="AY37" s="18"/>
      <c r="AZ37" s="18"/>
      <c r="BA37" s="18"/>
      <c r="BB37" s="18"/>
      <c r="BC37" s="18"/>
    </row>
    <row r="38" spans="1:60" ht="22.5" customHeight="1">
      <c r="A38" s="107"/>
      <c r="B38" s="108"/>
      <c r="C38" s="108"/>
      <c r="D38" s="108"/>
      <c r="E38" s="108"/>
      <c r="F38" s="109"/>
      <c r="G38" s="253"/>
      <c r="H38" s="253"/>
      <c r="I38" s="253"/>
      <c r="J38" s="253"/>
      <c r="K38" s="253"/>
      <c r="L38" s="253"/>
      <c r="M38" s="253"/>
      <c r="N38" s="253"/>
      <c r="O38" s="253"/>
      <c r="P38" s="253"/>
      <c r="Q38" s="253"/>
      <c r="R38" s="253"/>
      <c r="S38" s="253"/>
      <c r="T38" s="253"/>
      <c r="U38" s="253"/>
      <c r="V38" s="253"/>
      <c r="W38" s="253"/>
      <c r="X38" s="254"/>
      <c r="Y38" s="733" t="s">
        <v>73</v>
      </c>
      <c r="Z38" s="150"/>
      <c r="AA38" s="151"/>
      <c r="AB38" s="683" t="s">
        <v>344</v>
      </c>
      <c r="AC38" s="150"/>
      <c r="AD38" s="151"/>
      <c r="AE38" s="679">
        <v>205.2</v>
      </c>
      <c r="AF38" s="642"/>
      <c r="AG38" s="642"/>
      <c r="AH38" s="642"/>
      <c r="AI38" s="643"/>
      <c r="AJ38" s="171">
        <v>235.8</v>
      </c>
      <c r="AK38" s="172"/>
      <c r="AL38" s="172"/>
      <c r="AM38" s="172"/>
      <c r="AN38" s="173"/>
      <c r="AO38" s="171">
        <v>218.8</v>
      </c>
      <c r="AP38" s="172"/>
      <c r="AQ38" s="172"/>
      <c r="AR38" s="172"/>
      <c r="AS38" s="173"/>
      <c r="AT38" s="171">
        <v>137</v>
      </c>
      <c r="AU38" s="172"/>
      <c r="AV38" s="172"/>
      <c r="AW38" s="172"/>
      <c r="AX38" s="174"/>
      <c r="AY38" s="19"/>
      <c r="AZ38" s="18"/>
      <c r="BA38" s="18"/>
      <c r="BB38" s="18"/>
      <c r="BC38" s="18"/>
      <c r="BD38" s="18"/>
      <c r="BE38" s="18"/>
      <c r="BF38" s="18"/>
      <c r="BG38" s="18"/>
      <c r="BH38" s="18"/>
    </row>
    <row r="39" spans="1:50" ht="32.25" customHeight="1">
      <c r="A39" s="738" t="s">
        <v>17</v>
      </c>
      <c r="B39" s="739"/>
      <c r="C39" s="739"/>
      <c r="D39" s="739"/>
      <c r="E39" s="739"/>
      <c r="F39" s="740"/>
      <c r="G39" s="747" t="s">
        <v>18</v>
      </c>
      <c r="H39" s="76"/>
      <c r="I39" s="76"/>
      <c r="J39" s="76"/>
      <c r="K39" s="76"/>
      <c r="L39" s="76"/>
      <c r="M39" s="76"/>
      <c r="N39" s="76"/>
      <c r="O39" s="76"/>
      <c r="P39" s="76"/>
      <c r="Q39" s="76"/>
      <c r="R39" s="76"/>
      <c r="S39" s="76"/>
      <c r="T39" s="76"/>
      <c r="U39" s="76"/>
      <c r="V39" s="76"/>
      <c r="W39" s="76"/>
      <c r="X39" s="117"/>
      <c r="Y39" s="152"/>
      <c r="Z39" s="153"/>
      <c r="AA39" s="154"/>
      <c r="AB39" s="75" t="s">
        <v>12</v>
      </c>
      <c r="AC39" s="76"/>
      <c r="AD39" s="117"/>
      <c r="AE39" s="118" t="s">
        <v>75</v>
      </c>
      <c r="AF39" s="76"/>
      <c r="AG39" s="76"/>
      <c r="AH39" s="76"/>
      <c r="AI39" s="117"/>
      <c r="AJ39" s="118" t="s">
        <v>76</v>
      </c>
      <c r="AK39" s="76"/>
      <c r="AL39" s="76"/>
      <c r="AM39" s="76"/>
      <c r="AN39" s="117"/>
      <c r="AO39" s="118" t="s">
        <v>77</v>
      </c>
      <c r="AP39" s="76"/>
      <c r="AQ39" s="76"/>
      <c r="AR39" s="76"/>
      <c r="AS39" s="117"/>
      <c r="AT39" s="228" t="s">
        <v>81</v>
      </c>
      <c r="AU39" s="229"/>
      <c r="AV39" s="229"/>
      <c r="AW39" s="229"/>
      <c r="AX39" s="230"/>
    </row>
    <row r="40" spans="1:50" ht="22.5" customHeight="1">
      <c r="A40" s="741"/>
      <c r="B40" s="742"/>
      <c r="C40" s="742"/>
      <c r="D40" s="742"/>
      <c r="E40" s="742"/>
      <c r="F40" s="743"/>
      <c r="G40" s="140" t="s">
        <v>334</v>
      </c>
      <c r="H40" s="141"/>
      <c r="I40" s="141"/>
      <c r="J40" s="141"/>
      <c r="K40" s="141"/>
      <c r="L40" s="141"/>
      <c r="M40" s="141"/>
      <c r="N40" s="141"/>
      <c r="O40" s="141"/>
      <c r="P40" s="141"/>
      <c r="Q40" s="141"/>
      <c r="R40" s="141"/>
      <c r="S40" s="141"/>
      <c r="T40" s="141"/>
      <c r="U40" s="141"/>
      <c r="V40" s="141"/>
      <c r="W40" s="141"/>
      <c r="X40" s="142"/>
      <c r="Y40" s="205" t="s">
        <v>17</v>
      </c>
      <c r="Z40" s="206"/>
      <c r="AA40" s="207"/>
      <c r="AB40" s="735" t="s">
        <v>370</v>
      </c>
      <c r="AC40" s="736"/>
      <c r="AD40" s="737"/>
      <c r="AE40" s="146">
        <v>29</v>
      </c>
      <c r="AF40" s="147"/>
      <c r="AG40" s="147"/>
      <c r="AH40" s="147"/>
      <c r="AI40" s="148"/>
      <c r="AJ40" s="146">
        <v>34</v>
      </c>
      <c r="AK40" s="147"/>
      <c r="AL40" s="147"/>
      <c r="AM40" s="147"/>
      <c r="AN40" s="148"/>
      <c r="AO40" s="146">
        <v>33</v>
      </c>
      <c r="AP40" s="147"/>
      <c r="AQ40" s="147"/>
      <c r="AR40" s="147"/>
      <c r="AS40" s="148"/>
      <c r="AT40" s="182"/>
      <c r="AU40" s="183"/>
      <c r="AV40" s="183"/>
      <c r="AW40" s="183"/>
      <c r="AX40" s="184"/>
    </row>
    <row r="41" spans="1:50" ht="46.5" customHeight="1">
      <c r="A41" s="744"/>
      <c r="B41" s="745"/>
      <c r="C41" s="745"/>
      <c r="D41" s="745"/>
      <c r="E41" s="745"/>
      <c r="F41" s="746"/>
      <c r="G41" s="143"/>
      <c r="H41" s="144"/>
      <c r="I41" s="144"/>
      <c r="J41" s="144"/>
      <c r="K41" s="144"/>
      <c r="L41" s="144"/>
      <c r="M41" s="144"/>
      <c r="N41" s="144"/>
      <c r="O41" s="144"/>
      <c r="P41" s="144"/>
      <c r="Q41" s="144"/>
      <c r="R41" s="144"/>
      <c r="S41" s="144"/>
      <c r="T41" s="144"/>
      <c r="U41" s="144"/>
      <c r="V41" s="144"/>
      <c r="W41" s="144"/>
      <c r="X41" s="145"/>
      <c r="Y41" s="149" t="s">
        <v>65</v>
      </c>
      <c r="Z41" s="150"/>
      <c r="AA41" s="151"/>
      <c r="AB41" s="217" t="s">
        <v>66</v>
      </c>
      <c r="AC41" s="218"/>
      <c r="AD41" s="219"/>
      <c r="AE41" s="197" t="s">
        <v>382</v>
      </c>
      <c r="AF41" s="147"/>
      <c r="AG41" s="147"/>
      <c r="AH41" s="147"/>
      <c r="AI41" s="148"/>
      <c r="AJ41" s="197" t="s">
        <v>383</v>
      </c>
      <c r="AK41" s="147"/>
      <c r="AL41" s="147"/>
      <c r="AM41" s="147"/>
      <c r="AN41" s="148"/>
      <c r="AO41" s="197" t="s">
        <v>384</v>
      </c>
      <c r="AP41" s="147"/>
      <c r="AQ41" s="147"/>
      <c r="AR41" s="147"/>
      <c r="AS41" s="148"/>
      <c r="AT41" s="185"/>
      <c r="AU41" s="186"/>
      <c r="AV41" s="186"/>
      <c r="AW41" s="186"/>
      <c r="AX41" s="187"/>
    </row>
    <row r="42" spans="1:50" ht="22.5" customHeight="1">
      <c r="A42" s="92" t="s">
        <v>83</v>
      </c>
      <c r="B42" s="93"/>
      <c r="C42" s="98" t="s">
        <v>21</v>
      </c>
      <c r="D42" s="99"/>
      <c r="E42" s="99"/>
      <c r="F42" s="99"/>
      <c r="G42" s="99"/>
      <c r="H42" s="99"/>
      <c r="I42" s="99"/>
      <c r="J42" s="99"/>
      <c r="K42" s="100"/>
      <c r="L42" s="227" t="s">
        <v>82</v>
      </c>
      <c r="M42" s="227"/>
      <c r="N42" s="227"/>
      <c r="O42" s="227"/>
      <c r="P42" s="227"/>
      <c r="Q42" s="227"/>
      <c r="R42" s="246" t="s">
        <v>79</v>
      </c>
      <c r="S42" s="247"/>
      <c r="T42" s="247"/>
      <c r="U42" s="247"/>
      <c r="V42" s="247"/>
      <c r="W42" s="247"/>
      <c r="X42" s="248" t="s">
        <v>34</v>
      </c>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249"/>
    </row>
    <row r="43" spans="1:50" ht="22.5" customHeight="1">
      <c r="A43" s="94"/>
      <c r="B43" s="95"/>
      <c r="C43" s="201" t="s">
        <v>335</v>
      </c>
      <c r="D43" s="202"/>
      <c r="E43" s="202"/>
      <c r="F43" s="202"/>
      <c r="G43" s="202"/>
      <c r="H43" s="202"/>
      <c r="I43" s="202"/>
      <c r="J43" s="202"/>
      <c r="K43" s="203"/>
      <c r="L43" s="204">
        <v>36674.44</v>
      </c>
      <c r="M43" s="204"/>
      <c r="N43" s="204"/>
      <c r="O43" s="204"/>
      <c r="P43" s="204"/>
      <c r="Q43" s="204"/>
      <c r="R43" s="204">
        <v>35778.2</v>
      </c>
      <c r="S43" s="204"/>
      <c r="T43" s="204"/>
      <c r="U43" s="204"/>
      <c r="V43" s="204"/>
      <c r="W43" s="204"/>
      <c r="X43" s="208" t="s">
        <v>439</v>
      </c>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0" ht="22.5" customHeight="1">
      <c r="A44" s="94"/>
      <c r="B44" s="95"/>
      <c r="C44" s="89" t="s">
        <v>336</v>
      </c>
      <c r="D44" s="90"/>
      <c r="E44" s="90"/>
      <c r="F44" s="90"/>
      <c r="G44" s="90"/>
      <c r="H44" s="90"/>
      <c r="I44" s="90"/>
      <c r="J44" s="90"/>
      <c r="K44" s="91"/>
      <c r="L44" s="133">
        <v>35054.07</v>
      </c>
      <c r="M44" s="133"/>
      <c r="N44" s="133"/>
      <c r="O44" s="133"/>
      <c r="P44" s="133"/>
      <c r="Q44" s="133"/>
      <c r="R44" s="133">
        <v>57984.15</v>
      </c>
      <c r="S44" s="133"/>
      <c r="T44" s="133"/>
      <c r="U44" s="133"/>
      <c r="V44" s="133"/>
      <c r="W44" s="133"/>
      <c r="X44" s="211"/>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3"/>
    </row>
    <row r="45" spans="1:50" ht="22.5" customHeight="1">
      <c r="A45" s="94"/>
      <c r="B45" s="95"/>
      <c r="C45" s="89" t="s">
        <v>337</v>
      </c>
      <c r="D45" s="90"/>
      <c r="E45" s="90"/>
      <c r="F45" s="90"/>
      <c r="G45" s="90"/>
      <c r="H45" s="90"/>
      <c r="I45" s="90"/>
      <c r="J45" s="90"/>
      <c r="K45" s="91"/>
      <c r="L45" s="133">
        <v>1759.91</v>
      </c>
      <c r="M45" s="133"/>
      <c r="N45" s="133"/>
      <c r="O45" s="133"/>
      <c r="P45" s="133"/>
      <c r="Q45" s="133"/>
      <c r="R45" s="133">
        <v>2387.74</v>
      </c>
      <c r="S45" s="133"/>
      <c r="T45" s="133"/>
      <c r="U45" s="133"/>
      <c r="V45" s="133"/>
      <c r="W45" s="133"/>
      <c r="X45" s="211"/>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3"/>
    </row>
    <row r="46" spans="1:50" ht="22.5" customHeight="1">
      <c r="A46" s="94"/>
      <c r="B46" s="95"/>
      <c r="C46" s="89" t="s">
        <v>338</v>
      </c>
      <c r="D46" s="90"/>
      <c r="E46" s="90"/>
      <c r="F46" s="90"/>
      <c r="G46" s="90"/>
      <c r="H46" s="90"/>
      <c r="I46" s="90"/>
      <c r="J46" s="90"/>
      <c r="K46" s="91"/>
      <c r="L46" s="133">
        <v>38.719</v>
      </c>
      <c r="M46" s="133"/>
      <c r="N46" s="133"/>
      <c r="O46" s="133"/>
      <c r="P46" s="133"/>
      <c r="Q46" s="133"/>
      <c r="R46" s="133">
        <v>49.643</v>
      </c>
      <c r="S46" s="133"/>
      <c r="T46" s="133"/>
      <c r="U46" s="133"/>
      <c r="V46" s="133"/>
      <c r="W46" s="133"/>
      <c r="X46" s="211"/>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3"/>
    </row>
    <row r="47" spans="1:50" ht="22.5" customHeight="1">
      <c r="A47" s="94"/>
      <c r="B47" s="95"/>
      <c r="C47" s="130"/>
      <c r="D47" s="131"/>
      <c r="E47" s="131"/>
      <c r="F47" s="131"/>
      <c r="G47" s="131"/>
      <c r="H47" s="131"/>
      <c r="I47" s="131"/>
      <c r="J47" s="131"/>
      <c r="K47" s="132"/>
      <c r="L47" s="133"/>
      <c r="M47" s="133"/>
      <c r="N47" s="133"/>
      <c r="O47" s="133"/>
      <c r="P47" s="133"/>
      <c r="Q47" s="133"/>
      <c r="R47" s="133"/>
      <c r="S47" s="133"/>
      <c r="T47" s="133"/>
      <c r="U47" s="133"/>
      <c r="V47" s="133"/>
      <c r="W47" s="133"/>
      <c r="X47" s="211"/>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3"/>
    </row>
    <row r="48" spans="1:50" ht="22.5" customHeight="1">
      <c r="A48" s="94"/>
      <c r="B48" s="95"/>
      <c r="C48" s="137"/>
      <c r="D48" s="138"/>
      <c r="E48" s="138"/>
      <c r="F48" s="138"/>
      <c r="G48" s="138"/>
      <c r="H48" s="138"/>
      <c r="I48" s="138"/>
      <c r="J48" s="138"/>
      <c r="K48" s="139"/>
      <c r="L48" s="134"/>
      <c r="M48" s="135"/>
      <c r="N48" s="135"/>
      <c r="O48" s="135"/>
      <c r="P48" s="135"/>
      <c r="Q48" s="136"/>
      <c r="R48" s="134"/>
      <c r="S48" s="135"/>
      <c r="T48" s="135"/>
      <c r="U48" s="135"/>
      <c r="V48" s="135"/>
      <c r="W48" s="136"/>
      <c r="X48" s="211"/>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3"/>
    </row>
    <row r="49" spans="1:50" ht="21" customHeight="1" thickBot="1">
      <c r="A49" s="96"/>
      <c r="B49" s="97"/>
      <c r="C49" s="83" t="s">
        <v>24</v>
      </c>
      <c r="D49" s="84"/>
      <c r="E49" s="84"/>
      <c r="F49" s="84"/>
      <c r="G49" s="84"/>
      <c r="H49" s="84"/>
      <c r="I49" s="84"/>
      <c r="J49" s="84"/>
      <c r="K49" s="85"/>
      <c r="L49" s="86">
        <f>SUM(L43:Q48)</f>
        <v>73527.13900000001</v>
      </c>
      <c r="M49" s="87"/>
      <c r="N49" s="87"/>
      <c r="O49" s="87"/>
      <c r="P49" s="87"/>
      <c r="Q49" s="88"/>
      <c r="R49" s="86">
        <f>SUM(R43:W48)</f>
        <v>96199.73300000001</v>
      </c>
      <c r="S49" s="87"/>
      <c r="T49" s="87"/>
      <c r="U49" s="87"/>
      <c r="V49" s="87"/>
      <c r="W49" s="88"/>
      <c r="X49" s="214"/>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row>
    <row r="50" spans="1:50" ht="0.75" customHeight="1" thickBot="1">
      <c r="A50" s="8"/>
      <c r="B50" s="9"/>
      <c r="C50" s="12"/>
      <c r="D50" s="12"/>
      <c r="E50" s="12"/>
      <c r="F50" s="12"/>
      <c r="G50" s="12"/>
      <c r="H50" s="12"/>
      <c r="I50" s="12"/>
      <c r="J50" s="12"/>
      <c r="K50" s="12"/>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1"/>
    </row>
    <row r="51" spans="1:50" ht="21" customHeight="1">
      <c r="A51" s="127" t="s">
        <v>63</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row>
    <row r="52" spans="1:50" ht="21" customHeight="1">
      <c r="A52" s="13"/>
      <c r="B52" s="14"/>
      <c r="C52" s="607" t="s">
        <v>45</v>
      </c>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608"/>
      <c r="AD52" s="191" t="s">
        <v>49</v>
      </c>
      <c r="AE52" s="191"/>
      <c r="AF52" s="191"/>
      <c r="AG52" s="190" t="s">
        <v>44</v>
      </c>
      <c r="AH52" s="191"/>
      <c r="AI52" s="191"/>
      <c r="AJ52" s="191"/>
      <c r="AK52" s="191"/>
      <c r="AL52" s="191"/>
      <c r="AM52" s="191"/>
      <c r="AN52" s="191"/>
      <c r="AO52" s="191"/>
      <c r="AP52" s="191"/>
      <c r="AQ52" s="191"/>
      <c r="AR52" s="191"/>
      <c r="AS52" s="191"/>
      <c r="AT52" s="191"/>
      <c r="AU52" s="191"/>
      <c r="AV52" s="191"/>
      <c r="AW52" s="191"/>
      <c r="AX52" s="192"/>
    </row>
    <row r="53" spans="1:50" ht="67.5" customHeight="1">
      <c r="A53" s="255" t="s">
        <v>316</v>
      </c>
      <c r="B53" s="256"/>
      <c r="C53" s="610" t="s">
        <v>317</v>
      </c>
      <c r="D53" s="611"/>
      <c r="E53" s="611"/>
      <c r="F53" s="611"/>
      <c r="G53" s="611"/>
      <c r="H53" s="611"/>
      <c r="I53" s="611"/>
      <c r="J53" s="611"/>
      <c r="K53" s="611"/>
      <c r="L53" s="611"/>
      <c r="M53" s="611"/>
      <c r="N53" s="611"/>
      <c r="O53" s="611"/>
      <c r="P53" s="611"/>
      <c r="Q53" s="611"/>
      <c r="R53" s="611"/>
      <c r="S53" s="611"/>
      <c r="T53" s="611"/>
      <c r="U53" s="611"/>
      <c r="V53" s="611"/>
      <c r="W53" s="611"/>
      <c r="X53" s="611"/>
      <c r="Y53" s="611"/>
      <c r="Z53" s="611"/>
      <c r="AA53" s="611"/>
      <c r="AB53" s="611"/>
      <c r="AC53" s="612"/>
      <c r="AD53" s="188" t="s">
        <v>252</v>
      </c>
      <c r="AE53" s="189"/>
      <c r="AF53" s="189"/>
      <c r="AG53" s="592" t="s">
        <v>353</v>
      </c>
      <c r="AH53" s="593"/>
      <c r="AI53" s="593"/>
      <c r="AJ53" s="593"/>
      <c r="AK53" s="593"/>
      <c r="AL53" s="593"/>
      <c r="AM53" s="593"/>
      <c r="AN53" s="593"/>
      <c r="AO53" s="593"/>
      <c r="AP53" s="593"/>
      <c r="AQ53" s="593"/>
      <c r="AR53" s="593"/>
      <c r="AS53" s="593"/>
      <c r="AT53" s="593"/>
      <c r="AU53" s="593"/>
      <c r="AV53" s="593"/>
      <c r="AW53" s="593"/>
      <c r="AX53" s="594"/>
    </row>
    <row r="54" spans="1:50" ht="67.5" customHeight="1">
      <c r="A54" s="257"/>
      <c r="B54" s="258"/>
      <c r="C54" s="613" t="s">
        <v>50</v>
      </c>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90"/>
      <c r="AD54" s="262" t="s">
        <v>252</v>
      </c>
      <c r="AE54" s="263"/>
      <c r="AF54" s="263"/>
      <c r="AG54" s="179" t="s">
        <v>366</v>
      </c>
      <c r="AH54" s="180"/>
      <c r="AI54" s="180"/>
      <c r="AJ54" s="180"/>
      <c r="AK54" s="180"/>
      <c r="AL54" s="180"/>
      <c r="AM54" s="180"/>
      <c r="AN54" s="180"/>
      <c r="AO54" s="180"/>
      <c r="AP54" s="180"/>
      <c r="AQ54" s="180"/>
      <c r="AR54" s="180"/>
      <c r="AS54" s="180"/>
      <c r="AT54" s="180"/>
      <c r="AU54" s="180"/>
      <c r="AV54" s="180"/>
      <c r="AW54" s="180"/>
      <c r="AX54" s="181"/>
    </row>
    <row r="55" spans="1:50" ht="40.5" customHeight="1">
      <c r="A55" s="259"/>
      <c r="B55" s="260"/>
      <c r="C55" s="615" t="s">
        <v>318</v>
      </c>
      <c r="D55" s="616"/>
      <c r="E55" s="616"/>
      <c r="F55" s="616"/>
      <c r="G55" s="616"/>
      <c r="H55" s="616"/>
      <c r="I55" s="616"/>
      <c r="J55" s="616"/>
      <c r="K55" s="616"/>
      <c r="L55" s="616"/>
      <c r="M55" s="616"/>
      <c r="N55" s="616"/>
      <c r="O55" s="616"/>
      <c r="P55" s="616"/>
      <c r="Q55" s="616"/>
      <c r="R55" s="616"/>
      <c r="S55" s="616"/>
      <c r="T55" s="616"/>
      <c r="U55" s="616"/>
      <c r="V55" s="616"/>
      <c r="W55" s="616"/>
      <c r="X55" s="616"/>
      <c r="Y55" s="616"/>
      <c r="Z55" s="616"/>
      <c r="AA55" s="616"/>
      <c r="AB55" s="616"/>
      <c r="AC55" s="617"/>
      <c r="AD55" s="193" t="s">
        <v>252</v>
      </c>
      <c r="AE55" s="194"/>
      <c r="AF55" s="194"/>
      <c r="AG55" s="587" t="s">
        <v>367</v>
      </c>
      <c r="AH55" s="253"/>
      <c r="AI55" s="253"/>
      <c r="AJ55" s="253"/>
      <c r="AK55" s="253"/>
      <c r="AL55" s="253"/>
      <c r="AM55" s="253"/>
      <c r="AN55" s="253"/>
      <c r="AO55" s="253"/>
      <c r="AP55" s="253"/>
      <c r="AQ55" s="253"/>
      <c r="AR55" s="253"/>
      <c r="AS55" s="253"/>
      <c r="AT55" s="253"/>
      <c r="AU55" s="253"/>
      <c r="AV55" s="253"/>
      <c r="AW55" s="253"/>
      <c r="AX55" s="588"/>
    </row>
    <row r="56" spans="1:50" ht="27" customHeight="1">
      <c r="A56" s="271" t="s">
        <v>52</v>
      </c>
      <c r="B56" s="272"/>
      <c r="C56" s="586" t="s">
        <v>54</v>
      </c>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195" t="s">
        <v>252</v>
      </c>
      <c r="AE56" s="196"/>
      <c r="AF56" s="196"/>
      <c r="AG56" s="600" t="s">
        <v>355</v>
      </c>
      <c r="AH56" s="268"/>
      <c r="AI56" s="268"/>
      <c r="AJ56" s="268"/>
      <c r="AK56" s="268"/>
      <c r="AL56" s="268"/>
      <c r="AM56" s="268"/>
      <c r="AN56" s="268"/>
      <c r="AO56" s="268"/>
      <c r="AP56" s="268"/>
      <c r="AQ56" s="268"/>
      <c r="AR56" s="268"/>
      <c r="AS56" s="268"/>
      <c r="AT56" s="268"/>
      <c r="AU56" s="268"/>
      <c r="AV56" s="268"/>
      <c r="AW56" s="268"/>
      <c r="AX56" s="601"/>
    </row>
    <row r="57" spans="1:50" ht="40.5" customHeight="1">
      <c r="A57" s="273"/>
      <c r="B57" s="274"/>
      <c r="C57" s="261" t="s">
        <v>55</v>
      </c>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262" t="s">
        <v>252</v>
      </c>
      <c r="AE57" s="263"/>
      <c r="AF57" s="263"/>
      <c r="AG57" s="179" t="s">
        <v>368</v>
      </c>
      <c r="AH57" s="180"/>
      <c r="AI57" s="180"/>
      <c r="AJ57" s="180"/>
      <c r="AK57" s="180"/>
      <c r="AL57" s="180"/>
      <c r="AM57" s="180"/>
      <c r="AN57" s="180"/>
      <c r="AO57" s="180"/>
      <c r="AP57" s="180"/>
      <c r="AQ57" s="180"/>
      <c r="AR57" s="180"/>
      <c r="AS57" s="180"/>
      <c r="AT57" s="180"/>
      <c r="AU57" s="180"/>
      <c r="AV57" s="180"/>
      <c r="AW57" s="180"/>
      <c r="AX57" s="181"/>
    </row>
    <row r="58" spans="1:50" ht="27" customHeight="1">
      <c r="A58" s="273"/>
      <c r="B58" s="274"/>
      <c r="C58" s="495" t="s">
        <v>319</v>
      </c>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262" t="s">
        <v>252</v>
      </c>
      <c r="AE58" s="263"/>
      <c r="AF58" s="263"/>
      <c r="AG58" s="179" t="s">
        <v>356</v>
      </c>
      <c r="AH58" s="180"/>
      <c r="AI58" s="180"/>
      <c r="AJ58" s="180"/>
      <c r="AK58" s="180"/>
      <c r="AL58" s="180"/>
      <c r="AM58" s="180"/>
      <c r="AN58" s="180"/>
      <c r="AO58" s="180"/>
      <c r="AP58" s="180"/>
      <c r="AQ58" s="180"/>
      <c r="AR58" s="180"/>
      <c r="AS58" s="180"/>
      <c r="AT58" s="180"/>
      <c r="AU58" s="180"/>
      <c r="AV58" s="180"/>
      <c r="AW58" s="180"/>
      <c r="AX58" s="181"/>
    </row>
    <row r="59" spans="1:50" ht="27" customHeight="1">
      <c r="A59" s="273"/>
      <c r="B59" s="274"/>
      <c r="C59" s="261" t="s">
        <v>51</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262" t="s">
        <v>252</v>
      </c>
      <c r="AE59" s="263"/>
      <c r="AF59" s="263"/>
      <c r="AG59" s="179" t="s">
        <v>357</v>
      </c>
      <c r="AH59" s="180"/>
      <c r="AI59" s="180"/>
      <c r="AJ59" s="180"/>
      <c r="AK59" s="180"/>
      <c r="AL59" s="180"/>
      <c r="AM59" s="180"/>
      <c r="AN59" s="180"/>
      <c r="AO59" s="180"/>
      <c r="AP59" s="180"/>
      <c r="AQ59" s="180"/>
      <c r="AR59" s="180"/>
      <c r="AS59" s="180"/>
      <c r="AT59" s="180"/>
      <c r="AU59" s="180"/>
      <c r="AV59" s="180"/>
      <c r="AW59" s="180"/>
      <c r="AX59" s="181"/>
    </row>
    <row r="60" spans="1:50" ht="13.5">
      <c r="A60" s="273"/>
      <c r="B60" s="274"/>
      <c r="C60" s="261" t="s">
        <v>56</v>
      </c>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1"/>
      <c r="AD60" s="262" t="s">
        <v>252</v>
      </c>
      <c r="AE60" s="263"/>
      <c r="AF60" s="263"/>
      <c r="AG60" s="179" t="s">
        <v>358</v>
      </c>
      <c r="AH60" s="180"/>
      <c r="AI60" s="180"/>
      <c r="AJ60" s="180"/>
      <c r="AK60" s="180"/>
      <c r="AL60" s="180"/>
      <c r="AM60" s="180"/>
      <c r="AN60" s="180"/>
      <c r="AO60" s="180"/>
      <c r="AP60" s="180"/>
      <c r="AQ60" s="180"/>
      <c r="AR60" s="180"/>
      <c r="AS60" s="180"/>
      <c r="AT60" s="180"/>
      <c r="AU60" s="180"/>
      <c r="AV60" s="180"/>
      <c r="AW60" s="180"/>
      <c r="AX60" s="181"/>
    </row>
    <row r="61" spans="1:64" ht="67.5" customHeight="1">
      <c r="A61" s="273"/>
      <c r="B61" s="274"/>
      <c r="C61" s="261" t="s">
        <v>61</v>
      </c>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1"/>
      <c r="AD61" s="269" t="s">
        <v>345</v>
      </c>
      <c r="AE61" s="270"/>
      <c r="AF61" s="270"/>
      <c r="AG61" s="597" t="s">
        <v>359</v>
      </c>
      <c r="AH61" s="598"/>
      <c r="AI61" s="598"/>
      <c r="AJ61" s="598"/>
      <c r="AK61" s="598"/>
      <c r="AL61" s="598"/>
      <c r="AM61" s="598"/>
      <c r="AN61" s="598"/>
      <c r="AO61" s="598"/>
      <c r="AP61" s="598"/>
      <c r="AQ61" s="598"/>
      <c r="AR61" s="598"/>
      <c r="AS61" s="598"/>
      <c r="AT61" s="598"/>
      <c r="AU61" s="598"/>
      <c r="AV61" s="598"/>
      <c r="AW61" s="598"/>
      <c r="AX61" s="599"/>
      <c r="BI61" s="18"/>
      <c r="BJ61" s="18"/>
      <c r="BK61" s="18"/>
      <c r="BL61" s="18"/>
    </row>
    <row r="62" spans="1:62" ht="27" customHeight="1">
      <c r="A62" s="275"/>
      <c r="B62" s="276"/>
      <c r="C62" s="603" t="s">
        <v>325</v>
      </c>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5"/>
      <c r="AD62" s="193" t="s">
        <v>252</v>
      </c>
      <c r="AE62" s="194"/>
      <c r="AF62" s="606"/>
      <c r="AG62" s="589" t="s">
        <v>360</v>
      </c>
      <c r="AH62" s="590"/>
      <c r="AI62" s="590"/>
      <c r="AJ62" s="590"/>
      <c r="AK62" s="590"/>
      <c r="AL62" s="590"/>
      <c r="AM62" s="590"/>
      <c r="AN62" s="590"/>
      <c r="AO62" s="590"/>
      <c r="AP62" s="590"/>
      <c r="AQ62" s="590"/>
      <c r="AR62" s="590"/>
      <c r="AS62" s="590"/>
      <c r="AT62" s="590"/>
      <c r="AU62" s="590"/>
      <c r="AV62" s="590"/>
      <c r="AW62" s="590"/>
      <c r="AX62" s="591"/>
      <c r="BG62" s="18"/>
      <c r="BH62" s="18"/>
      <c r="BI62" s="18"/>
      <c r="BJ62" s="18"/>
    </row>
    <row r="63" spans="1:50" ht="40.5" customHeight="1">
      <c r="A63" s="271" t="s">
        <v>53</v>
      </c>
      <c r="B63" s="272"/>
      <c r="C63" s="277" t="s">
        <v>326</v>
      </c>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9"/>
      <c r="AD63" s="195" t="s">
        <v>345</v>
      </c>
      <c r="AE63" s="196"/>
      <c r="AF63" s="609"/>
      <c r="AG63" s="600" t="s">
        <v>385</v>
      </c>
      <c r="AH63" s="268"/>
      <c r="AI63" s="268"/>
      <c r="AJ63" s="268"/>
      <c r="AK63" s="268"/>
      <c r="AL63" s="268"/>
      <c r="AM63" s="268"/>
      <c r="AN63" s="268"/>
      <c r="AO63" s="268"/>
      <c r="AP63" s="268"/>
      <c r="AQ63" s="268"/>
      <c r="AR63" s="268"/>
      <c r="AS63" s="268"/>
      <c r="AT63" s="268"/>
      <c r="AU63" s="268"/>
      <c r="AV63" s="268"/>
      <c r="AW63" s="268"/>
      <c r="AX63" s="601"/>
    </row>
    <row r="64" spans="1:50" ht="40.5" customHeight="1">
      <c r="A64" s="273"/>
      <c r="B64" s="274"/>
      <c r="C64" s="583" t="s">
        <v>59</v>
      </c>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5"/>
      <c r="AD64" s="595" t="s">
        <v>252</v>
      </c>
      <c r="AE64" s="596"/>
      <c r="AF64" s="596"/>
      <c r="AG64" s="179" t="s">
        <v>369</v>
      </c>
      <c r="AH64" s="180"/>
      <c r="AI64" s="180"/>
      <c r="AJ64" s="180"/>
      <c r="AK64" s="180"/>
      <c r="AL64" s="180"/>
      <c r="AM64" s="180"/>
      <c r="AN64" s="180"/>
      <c r="AO64" s="180"/>
      <c r="AP64" s="180"/>
      <c r="AQ64" s="180"/>
      <c r="AR64" s="180"/>
      <c r="AS64" s="180"/>
      <c r="AT64" s="180"/>
      <c r="AU64" s="180"/>
      <c r="AV64" s="180"/>
      <c r="AW64" s="180"/>
      <c r="AX64" s="181"/>
    </row>
    <row r="65" spans="1:50" ht="54" customHeight="1">
      <c r="A65" s="273"/>
      <c r="B65" s="274"/>
      <c r="C65" s="261" t="s">
        <v>57</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262" t="s">
        <v>346</v>
      </c>
      <c r="AE65" s="263"/>
      <c r="AF65" s="263"/>
      <c r="AG65" s="179" t="s">
        <v>364</v>
      </c>
      <c r="AH65" s="180"/>
      <c r="AI65" s="180"/>
      <c r="AJ65" s="180"/>
      <c r="AK65" s="180"/>
      <c r="AL65" s="180"/>
      <c r="AM65" s="180"/>
      <c r="AN65" s="180"/>
      <c r="AO65" s="180"/>
      <c r="AP65" s="180"/>
      <c r="AQ65" s="180"/>
      <c r="AR65" s="180"/>
      <c r="AS65" s="180"/>
      <c r="AT65" s="180"/>
      <c r="AU65" s="180"/>
      <c r="AV65" s="180"/>
      <c r="AW65" s="180"/>
      <c r="AX65" s="181"/>
    </row>
    <row r="66" spans="1:50" ht="18" customHeight="1">
      <c r="A66" s="275"/>
      <c r="B66" s="276"/>
      <c r="C66" s="261" t="s">
        <v>58</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262" t="s">
        <v>346</v>
      </c>
      <c r="AE66" s="263"/>
      <c r="AF66" s="263"/>
      <c r="AG66" s="587" t="s">
        <v>361</v>
      </c>
      <c r="AH66" s="253"/>
      <c r="AI66" s="253"/>
      <c r="AJ66" s="253"/>
      <c r="AK66" s="253"/>
      <c r="AL66" s="253"/>
      <c r="AM66" s="253"/>
      <c r="AN66" s="253"/>
      <c r="AO66" s="253"/>
      <c r="AP66" s="253"/>
      <c r="AQ66" s="253"/>
      <c r="AR66" s="253"/>
      <c r="AS66" s="253"/>
      <c r="AT66" s="253"/>
      <c r="AU66" s="253"/>
      <c r="AV66" s="253"/>
      <c r="AW66" s="253"/>
      <c r="AX66" s="588"/>
    </row>
    <row r="67" spans="1:50" ht="33" customHeight="1">
      <c r="A67" s="550" t="s">
        <v>85</v>
      </c>
      <c r="B67" s="551"/>
      <c r="C67" s="267" t="s">
        <v>320</v>
      </c>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02"/>
      <c r="AD67" s="560" t="s">
        <v>346</v>
      </c>
      <c r="AE67" s="561"/>
      <c r="AF67" s="561"/>
      <c r="AG67" s="569"/>
      <c r="AH67" s="570"/>
      <c r="AI67" s="570"/>
      <c r="AJ67" s="570"/>
      <c r="AK67" s="570"/>
      <c r="AL67" s="570"/>
      <c r="AM67" s="570"/>
      <c r="AN67" s="570"/>
      <c r="AO67" s="570"/>
      <c r="AP67" s="570"/>
      <c r="AQ67" s="570"/>
      <c r="AR67" s="570"/>
      <c r="AS67" s="570"/>
      <c r="AT67" s="570"/>
      <c r="AU67" s="570"/>
      <c r="AV67" s="570"/>
      <c r="AW67" s="570"/>
      <c r="AX67" s="571"/>
    </row>
    <row r="68" spans="1:50" ht="15.75" customHeight="1">
      <c r="A68" s="552"/>
      <c r="B68" s="553"/>
      <c r="C68" s="382" t="s">
        <v>90</v>
      </c>
      <c r="D68" s="383"/>
      <c r="E68" s="383"/>
      <c r="F68" s="383"/>
      <c r="G68" s="383"/>
      <c r="H68" s="383"/>
      <c r="I68" s="383"/>
      <c r="J68" s="383"/>
      <c r="K68" s="383"/>
      <c r="L68" s="383"/>
      <c r="M68" s="383"/>
      <c r="N68" s="383"/>
      <c r="O68" s="384"/>
      <c r="P68" s="238" t="s">
        <v>0</v>
      </c>
      <c r="Q68" s="385"/>
      <c r="R68" s="385"/>
      <c r="S68" s="386"/>
      <c r="T68" s="237" t="s">
        <v>35</v>
      </c>
      <c r="U68" s="238"/>
      <c r="V68" s="238"/>
      <c r="W68" s="238"/>
      <c r="X68" s="238"/>
      <c r="Y68" s="238"/>
      <c r="Z68" s="238"/>
      <c r="AA68" s="238"/>
      <c r="AB68" s="238"/>
      <c r="AC68" s="238"/>
      <c r="AD68" s="238"/>
      <c r="AE68" s="238"/>
      <c r="AF68" s="239"/>
      <c r="AG68" s="572"/>
      <c r="AH68" s="573"/>
      <c r="AI68" s="573"/>
      <c r="AJ68" s="573"/>
      <c r="AK68" s="573"/>
      <c r="AL68" s="573"/>
      <c r="AM68" s="573"/>
      <c r="AN68" s="573"/>
      <c r="AO68" s="573"/>
      <c r="AP68" s="573"/>
      <c r="AQ68" s="573"/>
      <c r="AR68" s="573"/>
      <c r="AS68" s="573"/>
      <c r="AT68" s="573"/>
      <c r="AU68" s="573"/>
      <c r="AV68" s="573"/>
      <c r="AW68" s="573"/>
      <c r="AX68" s="574"/>
    </row>
    <row r="69" spans="1:50" ht="26.25" customHeight="1">
      <c r="A69" s="552"/>
      <c r="B69" s="553"/>
      <c r="C69" s="231"/>
      <c r="D69" s="232"/>
      <c r="E69" s="232"/>
      <c r="F69" s="232"/>
      <c r="G69" s="232"/>
      <c r="H69" s="232"/>
      <c r="I69" s="232"/>
      <c r="J69" s="232"/>
      <c r="K69" s="232"/>
      <c r="L69" s="232"/>
      <c r="M69" s="232"/>
      <c r="N69" s="232"/>
      <c r="O69" s="233"/>
      <c r="P69" s="240"/>
      <c r="Q69" s="240"/>
      <c r="R69" s="240"/>
      <c r="S69" s="241"/>
      <c r="T69" s="578"/>
      <c r="U69" s="240"/>
      <c r="V69" s="240"/>
      <c r="W69" s="240"/>
      <c r="X69" s="240"/>
      <c r="Y69" s="240"/>
      <c r="Z69" s="240"/>
      <c r="AA69" s="240"/>
      <c r="AB69" s="240"/>
      <c r="AC69" s="240"/>
      <c r="AD69" s="240"/>
      <c r="AE69" s="240"/>
      <c r="AF69" s="305"/>
      <c r="AG69" s="572"/>
      <c r="AH69" s="573"/>
      <c r="AI69" s="573"/>
      <c r="AJ69" s="573"/>
      <c r="AK69" s="573"/>
      <c r="AL69" s="573"/>
      <c r="AM69" s="573"/>
      <c r="AN69" s="573"/>
      <c r="AO69" s="573"/>
      <c r="AP69" s="573"/>
      <c r="AQ69" s="573"/>
      <c r="AR69" s="573"/>
      <c r="AS69" s="573"/>
      <c r="AT69" s="573"/>
      <c r="AU69" s="573"/>
      <c r="AV69" s="573"/>
      <c r="AW69" s="573"/>
      <c r="AX69" s="574"/>
    </row>
    <row r="70" spans="1:50" ht="26.25" customHeight="1">
      <c r="A70" s="554"/>
      <c r="B70" s="555"/>
      <c r="C70" s="234"/>
      <c r="D70" s="235"/>
      <c r="E70" s="235"/>
      <c r="F70" s="235"/>
      <c r="G70" s="235"/>
      <c r="H70" s="235"/>
      <c r="I70" s="235"/>
      <c r="J70" s="235"/>
      <c r="K70" s="235"/>
      <c r="L70" s="235"/>
      <c r="M70" s="235"/>
      <c r="N70" s="235"/>
      <c r="O70" s="236"/>
      <c r="P70" s="242"/>
      <c r="Q70" s="242"/>
      <c r="R70" s="242"/>
      <c r="S70" s="243"/>
      <c r="T70" s="559"/>
      <c r="U70" s="242"/>
      <c r="V70" s="242"/>
      <c r="W70" s="242"/>
      <c r="X70" s="242"/>
      <c r="Y70" s="242"/>
      <c r="Z70" s="242"/>
      <c r="AA70" s="242"/>
      <c r="AB70" s="242"/>
      <c r="AC70" s="242"/>
      <c r="AD70" s="242"/>
      <c r="AE70" s="242"/>
      <c r="AF70" s="299"/>
      <c r="AG70" s="575"/>
      <c r="AH70" s="576"/>
      <c r="AI70" s="576"/>
      <c r="AJ70" s="576"/>
      <c r="AK70" s="576"/>
      <c r="AL70" s="576"/>
      <c r="AM70" s="576"/>
      <c r="AN70" s="576"/>
      <c r="AO70" s="576"/>
      <c r="AP70" s="576"/>
      <c r="AQ70" s="576"/>
      <c r="AR70" s="576"/>
      <c r="AS70" s="576"/>
      <c r="AT70" s="576"/>
      <c r="AU70" s="576"/>
      <c r="AV70" s="576"/>
      <c r="AW70" s="576"/>
      <c r="AX70" s="577"/>
    </row>
    <row r="71" spans="1:50" ht="127.5" customHeight="1">
      <c r="A71" s="271" t="s">
        <v>64</v>
      </c>
      <c r="B71" s="398"/>
      <c r="C71" s="427" t="s">
        <v>70</v>
      </c>
      <c r="D71" s="567"/>
      <c r="E71" s="567"/>
      <c r="F71" s="568"/>
      <c r="G71" s="250" t="s">
        <v>365</v>
      </c>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2"/>
      <c r="AL71" s="562"/>
      <c r="AM71" s="562"/>
      <c r="AN71" s="562"/>
      <c r="AO71" s="562"/>
      <c r="AP71" s="562"/>
      <c r="AQ71" s="562"/>
      <c r="AR71" s="562"/>
      <c r="AS71" s="562"/>
      <c r="AT71" s="562"/>
      <c r="AU71" s="562"/>
      <c r="AV71" s="562"/>
      <c r="AW71" s="562"/>
      <c r="AX71" s="563"/>
    </row>
    <row r="72" spans="1:50" ht="45" customHeight="1" thickBot="1">
      <c r="A72" s="399"/>
      <c r="B72" s="400"/>
      <c r="C72" s="401" t="s">
        <v>74</v>
      </c>
      <c r="D72" s="402"/>
      <c r="E72" s="402"/>
      <c r="F72" s="403"/>
      <c r="G72" s="404" t="s">
        <v>362</v>
      </c>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6"/>
    </row>
    <row r="73" spans="1:50" ht="21" customHeight="1">
      <c r="A73" s="540" t="s">
        <v>46</v>
      </c>
      <c r="B73" s="541"/>
      <c r="C73" s="541"/>
      <c r="D73" s="541"/>
      <c r="E73" s="541"/>
      <c r="F73" s="541"/>
      <c r="G73" s="541"/>
      <c r="H73" s="541"/>
      <c r="I73" s="541"/>
      <c r="J73" s="541"/>
      <c r="K73" s="541"/>
      <c r="L73" s="541"/>
      <c r="M73" s="541"/>
      <c r="N73" s="541"/>
      <c r="O73" s="541"/>
      <c r="P73" s="541"/>
      <c r="Q73" s="541"/>
      <c r="R73" s="541"/>
      <c r="S73" s="541"/>
      <c r="T73" s="541"/>
      <c r="U73" s="541"/>
      <c r="V73" s="541"/>
      <c r="W73" s="541"/>
      <c r="X73" s="541"/>
      <c r="Y73" s="541"/>
      <c r="Z73" s="541"/>
      <c r="AA73" s="541"/>
      <c r="AB73" s="541"/>
      <c r="AC73" s="541"/>
      <c r="AD73" s="541"/>
      <c r="AE73" s="541"/>
      <c r="AF73" s="541"/>
      <c r="AG73" s="541"/>
      <c r="AH73" s="541"/>
      <c r="AI73" s="541"/>
      <c r="AJ73" s="541"/>
      <c r="AK73" s="541"/>
      <c r="AL73" s="541"/>
      <c r="AM73" s="541"/>
      <c r="AN73" s="541"/>
      <c r="AO73" s="541"/>
      <c r="AP73" s="541"/>
      <c r="AQ73" s="541"/>
      <c r="AR73" s="541"/>
      <c r="AS73" s="541"/>
      <c r="AT73" s="541"/>
      <c r="AU73" s="541"/>
      <c r="AV73" s="541"/>
      <c r="AW73" s="541"/>
      <c r="AX73" s="542"/>
    </row>
    <row r="74" spans="1:50" ht="67.5" customHeight="1" thickBot="1">
      <c r="A74" s="264" t="s">
        <v>376</v>
      </c>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6"/>
    </row>
    <row r="75" spans="1:50" ht="21" customHeight="1">
      <c r="A75" s="556" t="s">
        <v>47</v>
      </c>
      <c r="B75" s="557"/>
      <c r="C75" s="557"/>
      <c r="D75" s="557"/>
      <c r="E75" s="557"/>
      <c r="F75" s="557"/>
      <c r="G75" s="557"/>
      <c r="H75" s="557"/>
      <c r="I75" s="557"/>
      <c r="J75" s="557"/>
      <c r="K75" s="557"/>
      <c r="L75" s="557"/>
      <c r="M75" s="557"/>
      <c r="N75" s="557"/>
      <c r="O75" s="557"/>
      <c r="P75" s="557"/>
      <c r="Q75" s="557"/>
      <c r="R75" s="557"/>
      <c r="S75" s="557"/>
      <c r="T75" s="557"/>
      <c r="U75" s="557"/>
      <c r="V75" s="557"/>
      <c r="W75" s="557"/>
      <c r="X75" s="557"/>
      <c r="Y75" s="557"/>
      <c r="Z75" s="557"/>
      <c r="AA75" s="557"/>
      <c r="AB75" s="557"/>
      <c r="AC75" s="557"/>
      <c r="AD75" s="557"/>
      <c r="AE75" s="557"/>
      <c r="AF75" s="557"/>
      <c r="AG75" s="557"/>
      <c r="AH75" s="557"/>
      <c r="AI75" s="557"/>
      <c r="AJ75" s="557"/>
      <c r="AK75" s="557"/>
      <c r="AL75" s="557"/>
      <c r="AM75" s="557"/>
      <c r="AN75" s="557"/>
      <c r="AO75" s="557"/>
      <c r="AP75" s="557"/>
      <c r="AQ75" s="557"/>
      <c r="AR75" s="557"/>
      <c r="AS75" s="557"/>
      <c r="AT75" s="557"/>
      <c r="AU75" s="557"/>
      <c r="AV75" s="557"/>
      <c r="AW75" s="557"/>
      <c r="AX75" s="558"/>
    </row>
    <row r="76" spans="1:50" ht="67.5" customHeight="1" thickBot="1">
      <c r="A76" s="564" t="s">
        <v>377</v>
      </c>
      <c r="B76" s="565"/>
      <c r="C76" s="565"/>
      <c r="D76" s="565"/>
      <c r="E76" s="566"/>
      <c r="F76" s="358" t="s">
        <v>378</v>
      </c>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c r="AP76" s="359"/>
      <c r="AQ76" s="359"/>
      <c r="AR76" s="359"/>
      <c r="AS76" s="359"/>
      <c r="AT76" s="359"/>
      <c r="AU76" s="359"/>
      <c r="AV76" s="359"/>
      <c r="AW76" s="359"/>
      <c r="AX76" s="360"/>
    </row>
    <row r="77" spans="1:50" ht="21" customHeight="1">
      <c r="A77" s="556" t="s">
        <v>60</v>
      </c>
      <c r="B77" s="557"/>
      <c r="C77" s="557"/>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7"/>
      <c r="AL77" s="557"/>
      <c r="AM77" s="557"/>
      <c r="AN77" s="557"/>
      <c r="AO77" s="557"/>
      <c r="AP77" s="557"/>
      <c r="AQ77" s="557"/>
      <c r="AR77" s="557"/>
      <c r="AS77" s="557"/>
      <c r="AT77" s="557"/>
      <c r="AU77" s="557"/>
      <c r="AV77" s="557"/>
      <c r="AW77" s="557"/>
      <c r="AX77" s="558"/>
    </row>
    <row r="78" spans="1:50" ht="67.5" customHeight="1" thickBot="1">
      <c r="A78" s="387" t="s">
        <v>446</v>
      </c>
      <c r="B78" s="388"/>
      <c r="C78" s="388"/>
      <c r="D78" s="388"/>
      <c r="E78" s="389"/>
      <c r="F78" s="358" t="s">
        <v>440</v>
      </c>
      <c r="G78" s="359"/>
      <c r="H78" s="359"/>
      <c r="I78" s="359"/>
      <c r="J78" s="359"/>
      <c r="K78" s="359"/>
      <c r="L78" s="359"/>
      <c r="M78" s="359"/>
      <c r="N78" s="359"/>
      <c r="O78" s="359"/>
      <c r="P78" s="359"/>
      <c r="Q78" s="359"/>
      <c r="R78" s="359"/>
      <c r="S78" s="359"/>
      <c r="T78" s="359"/>
      <c r="U78" s="359"/>
      <c r="V78" s="359"/>
      <c r="W78" s="359"/>
      <c r="X78" s="359"/>
      <c r="Y78" s="359"/>
      <c r="Z78" s="359"/>
      <c r="AA78" s="359"/>
      <c r="AB78" s="359"/>
      <c r="AC78" s="359"/>
      <c r="AD78" s="359"/>
      <c r="AE78" s="359"/>
      <c r="AF78" s="359"/>
      <c r="AG78" s="359"/>
      <c r="AH78" s="359"/>
      <c r="AI78" s="359"/>
      <c r="AJ78" s="359"/>
      <c r="AK78" s="359"/>
      <c r="AL78" s="359"/>
      <c r="AM78" s="359"/>
      <c r="AN78" s="359"/>
      <c r="AO78" s="359"/>
      <c r="AP78" s="359"/>
      <c r="AQ78" s="359"/>
      <c r="AR78" s="359"/>
      <c r="AS78" s="359"/>
      <c r="AT78" s="359"/>
      <c r="AU78" s="359"/>
      <c r="AV78" s="359"/>
      <c r="AW78" s="359"/>
      <c r="AX78" s="360"/>
    </row>
    <row r="79" spans="1:50" ht="21" customHeight="1">
      <c r="A79" s="543" t="s">
        <v>48</v>
      </c>
      <c r="B79" s="544"/>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5"/>
    </row>
    <row r="80" spans="1:50" ht="67.5" customHeight="1" thickBot="1">
      <c r="A80" s="546"/>
      <c r="B80" s="547"/>
      <c r="C80" s="547"/>
      <c r="D80" s="547"/>
      <c r="E80" s="547"/>
      <c r="F80" s="547"/>
      <c r="G80" s="547"/>
      <c r="H80" s="547"/>
      <c r="I80" s="547"/>
      <c r="J80" s="547"/>
      <c r="K80" s="547"/>
      <c r="L80" s="547"/>
      <c r="M80" s="547"/>
      <c r="N80" s="547"/>
      <c r="O80" s="547"/>
      <c r="P80" s="547"/>
      <c r="Q80" s="547"/>
      <c r="R80" s="547"/>
      <c r="S80" s="547"/>
      <c r="T80" s="547"/>
      <c r="U80" s="547"/>
      <c r="V80" s="547"/>
      <c r="W80" s="547"/>
      <c r="X80" s="547"/>
      <c r="Y80" s="547"/>
      <c r="Z80" s="547"/>
      <c r="AA80" s="547"/>
      <c r="AB80" s="547"/>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548"/>
    </row>
    <row r="81" spans="1:50" ht="19.5" customHeight="1">
      <c r="A81" s="361" t="s">
        <v>42</v>
      </c>
      <c r="B81" s="362"/>
      <c r="C81" s="362"/>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50" ht="19.5" customHeight="1">
      <c r="A82" s="528" t="s">
        <v>227</v>
      </c>
      <c r="B82" s="396"/>
      <c r="C82" s="396"/>
      <c r="D82" s="396"/>
      <c r="E82" s="396"/>
      <c r="F82" s="396"/>
      <c r="G82" s="390" t="s">
        <v>351</v>
      </c>
      <c r="H82" s="391"/>
      <c r="I82" s="391"/>
      <c r="J82" s="391"/>
      <c r="K82" s="391"/>
      <c r="L82" s="391"/>
      <c r="M82" s="391"/>
      <c r="N82" s="391"/>
      <c r="O82" s="391"/>
      <c r="P82" s="392"/>
      <c r="Q82" s="396" t="s">
        <v>228</v>
      </c>
      <c r="R82" s="396"/>
      <c r="S82" s="396"/>
      <c r="T82" s="396"/>
      <c r="U82" s="396"/>
      <c r="V82" s="396"/>
      <c r="W82" s="390" t="s">
        <v>347</v>
      </c>
      <c r="X82" s="391"/>
      <c r="Y82" s="391"/>
      <c r="Z82" s="391"/>
      <c r="AA82" s="391"/>
      <c r="AB82" s="391"/>
      <c r="AC82" s="391"/>
      <c r="AD82" s="391"/>
      <c r="AE82" s="391"/>
      <c r="AF82" s="392"/>
      <c r="AG82" s="396" t="s">
        <v>229</v>
      </c>
      <c r="AH82" s="396"/>
      <c r="AI82" s="396"/>
      <c r="AJ82" s="396"/>
      <c r="AK82" s="396"/>
      <c r="AL82" s="396"/>
      <c r="AM82" s="390" t="s">
        <v>348</v>
      </c>
      <c r="AN82" s="391"/>
      <c r="AO82" s="391"/>
      <c r="AP82" s="391"/>
      <c r="AQ82" s="391"/>
      <c r="AR82" s="391"/>
      <c r="AS82" s="391"/>
      <c r="AT82" s="391"/>
      <c r="AU82" s="391"/>
      <c r="AV82" s="392"/>
      <c r="AW82" s="26"/>
      <c r="AX82" s="27"/>
    </row>
    <row r="83" spans="1:50" ht="19.5" customHeight="1" thickBot="1">
      <c r="A83" s="529" t="s">
        <v>230</v>
      </c>
      <c r="B83" s="397"/>
      <c r="C83" s="397"/>
      <c r="D83" s="397"/>
      <c r="E83" s="397"/>
      <c r="F83" s="397"/>
      <c r="G83" s="393" t="s">
        <v>349</v>
      </c>
      <c r="H83" s="394"/>
      <c r="I83" s="394"/>
      <c r="J83" s="394"/>
      <c r="K83" s="394"/>
      <c r="L83" s="394"/>
      <c r="M83" s="394"/>
      <c r="N83" s="394"/>
      <c r="O83" s="394"/>
      <c r="P83" s="395"/>
      <c r="Q83" s="397" t="s">
        <v>231</v>
      </c>
      <c r="R83" s="397"/>
      <c r="S83" s="397"/>
      <c r="T83" s="397"/>
      <c r="U83" s="397"/>
      <c r="V83" s="397"/>
      <c r="W83" s="534" t="s">
        <v>350</v>
      </c>
      <c r="X83" s="535"/>
      <c r="Y83" s="535"/>
      <c r="Z83" s="535"/>
      <c r="AA83" s="535"/>
      <c r="AB83" s="535"/>
      <c r="AC83" s="535"/>
      <c r="AD83" s="535"/>
      <c r="AE83" s="535"/>
      <c r="AF83" s="536"/>
      <c r="AG83" s="532"/>
      <c r="AH83" s="533"/>
      <c r="AI83" s="533"/>
      <c r="AJ83" s="533"/>
      <c r="AK83" s="533"/>
      <c r="AL83" s="533"/>
      <c r="AM83" s="537"/>
      <c r="AN83" s="538"/>
      <c r="AO83" s="538"/>
      <c r="AP83" s="538"/>
      <c r="AQ83" s="538"/>
      <c r="AR83" s="538"/>
      <c r="AS83" s="538"/>
      <c r="AT83" s="538"/>
      <c r="AU83" s="538"/>
      <c r="AV83" s="539"/>
      <c r="AW83" s="31"/>
      <c r="AX83" s="32"/>
    </row>
    <row r="84" spans="1:50" ht="23.25" customHeight="1" thickTop="1">
      <c r="A84" s="373" t="s">
        <v>33</v>
      </c>
      <c r="B84" s="374"/>
      <c r="C84" s="374"/>
      <c r="D84" s="374"/>
      <c r="E84" s="374"/>
      <c r="F84" s="375"/>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38.25" customHeight="1">
      <c r="A85" s="376"/>
      <c r="B85" s="377"/>
      <c r="C85" s="377"/>
      <c r="D85" s="377"/>
      <c r="E85" s="377"/>
      <c r="F85" s="378"/>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41.25" customHeight="1" hidden="1">
      <c r="A86" s="376"/>
      <c r="B86" s="377"/>
      <c r="C86" s="377"/>
      <c r="D86" s="377"/>
      <c r="E86" s="377"/>
      <c r="F86" s="378"/>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1.75" customHeight="1" hidden="1">
      <c r="A87" s="376"/>
      <c r="B87" s="377"/>
      <c r="C87" s="377"/>
      <c r="D87" s="377"/>
      <c r="E87" s="377"/>
      <c r="F87" s="378"/>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1.75" customHeight="1" hidden="1">
      <c r="A88" s="376"/>
      <c r="B88" s="377"/>
      <c r="C88" s="377"/>
      <c r="D88" s="377"/>
      <c r="E88" s="377"/>
      <c r="F88" s="378"/>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1.75" customHeight="1" hidden="1">
      <c r="A89" s="376"/>
      <c r="B89" s="377"/>
      <c r="C89" s="377"/>
      <c r="D89" s="377"/>
      <c r="E89" s="377"/>
      <c r="F89" s="378"/>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1.75" customHeight="1" hidden="1">
      <c r="A90" s="376"/>
      <c r="B90" s="377"/>
      <c r="C90" s="377"/>
      <c r="D90" s="377"/>
      <c r="E90" s="377"/>
      <c r="F90" s="378"/>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1.75" customHeight="1" hidden="1">
      <c r="A91" s="376"/>
      <c r="B91" s="377"/>
      <c r="C91" s="377"/>
      <c r="D91" s="377"/>
      <c r="E91" s="377"/>
      <c r="F91" s="378"/>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1.75" customHeight="1" hidden="1">
      <c r="A92" s="376"/>
      <c r="B92" s="377"/>
      <c r="C92" s="377"/>
      <c r="D92" s="377"/>
      <c r="E92" s="377"/>
      <c r="F92" s="378"/>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1.25" customHeight="1">
      <c r="A93" s="376"/>
      <c r="B93" s="377"/>
      <c r="C93" s="377"/>
      <c r="D93" s="377"/>
      <c r="E93" s="377"/>
      <c r="F93" s="378"/>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376"/>
      <c r="B94" s="377"/>
      <c r="C94" s="377"/>
      <c r="D94" s="377"/>
      <c r="E94" s="377"/>
      <c r="F94" s="378"/>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376"/>
      <c r="B95" s="377"/>
      <c r="C95" s="377"/>
      <c r="D95" s="377"/>
      <c r="E95" s="377"/>
      <c r="F95" s="378"/>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376"/>
      <c r="B96" s="377"/>
      <c r="C96" s="377"/>
      <c r="D96" s="377"/>
      <c r="E96" s="377"/>
      <c r="F96" s="378"/>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376"/>
      <c r="B97" s="377"/>
      <c r="C97" s="377"/>
      <c r="D97" s="377"/>
      <c r="E97" s="377"/>
      <c r="F97" s="378"/>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376"/>
      <c r="B98" s="377"/>
      <c r="C98" s="377"/>
      <c r="D98" s="377"/>
      <c r="E98" s="377"/>
      <c r="F98" s="378"/>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376"/>
      <c r="B99" s="377"/>
      <c r="C99" s="377"/>
      <c r="D99" s="377"/>
      <c r="E99" s="377"/>
      <c r="F99" s="378"/>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376"/>
      <c r="B100" s="377"/>
      <c r="C100" s="377"/>
      <c r="D100" s="377"/>
      <c r="E100" s="377"/>
      <c r="F100" s="378"/>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c r="A101" s="376"/>
      <c r="B101" s="377"/>
      <c r="C101" s="377"/>
      <c r="D101" s="377"/>
      <c r="E101" s="377"/>
      <c r="F101" s="378"/>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c r="A102" s="376"/>
      <c r="B102" s="377"/>
      <c r="C102" s="377"/>
      <c r="D102" s="377"/>
      <c r="E102" s="377"/>
      <c r="F102" s="378"/>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2" customHeight="1">
      <c r="A103" s="376"/>
      <c r="B103" s="377"/>
      <c r="C103" s="377"/>
      <c r="D103" s="377"/>
      <c r="E103" s="377"/>
      <c r="F103" s="378"/>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c r="A104" s="376"/>
      <c r="B104" s="377"/>
      <c r="C104" s="377"/>
      <c r="D104" s="377"/>
      <c r="E104" s="377"/>
      <c r="F104" s="378"/>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c r="A105" s="376"/>
      <c r="B105" s="377"/>
      <c r="C105" s="377"/>
      <c r="D105" s="377"/>
      <c r="E105" s="377"/>
      <c r="F105" s="378"/>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52.5" customHeight="1">
      <c r="A106" s="376"/>
      <c r="B106" s="377"/>
      <c r="C106" s="377"/>
      <c r="D106" s="377"/>
      <c r="E106" s="377"/>
      <c r="F106" s="378"/>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c r="A107" s="376"/>
      <c r="B107" s="377"/>
      <c r="C107" s="377"/>
      <c r="D107" s="377"/>
      <c r="E107" s="377"/>
      <c r="F107" s="378"/>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c r="A108" s="376"/>
      <c r="B108" s="377"/>
      <c r="C108" s="377"/>
      <c r="D108" s="377"/>
      <c r="E108" s="377"/>
      <c r="F108" s="378"/>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c r="A109" s="376"/>
      <c r="B109" s="377"/>
      <c r="C109" s="377"/>
      <c r="D109" s="377"/>
      <c r="E109" s="377"/>
      <c r="F109" s="378"/>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c r="A110" s="376"/>
      <c r="B110" s="377"/>
      <c r="C110" s="377"/>
      <c r="D110" s="377"/>
      <c r="E110" s="377"/>
      <c r="F110" s="378"/>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52.5" customHeight="1">
      <c r="A111" s="376"/>
      <c r="B111" s="377"/>
      <c r="C111" s="377"/>
      <c r="D111" s="377"/>
      <c r="E111" s="377"/>
      <c r="F111" s="378"/>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52.5" customHeight="1">
      <c r="A112" s="376"/>
      <c r="B112" s="377"/>
      <c r="C112" s="377"/>
      <c r="D112" s="377"/>
      <c r="E112" s="377"/>
      <c r="F112" s="378"/>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13.5">
      <c r="A113" s="376"/>
      <c r="B113" s="377"/>
      <c r="C113" s="377"/>
      <c r="D113" s="377"/>
      <c r="E113" s="377"/>
      <c r="F113" s="378"/>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18" customHeight="1">
      <c r="A114" s="376"/>
      <c r="B114" s="377"/>
      <c r="C114" s="377"/>
      <c r="D114" s="377"/>
      <c r="E114" s="377"/>
      <c r="F114" s="378"/>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57.75" customHeight="1" thickBot="1">
      <c r="A115" s="379"/>
      <c r="B115" s="380"/>
      <c r="C115" s="380"/>
      <c r="D115" s="380"/>
      <c r="E115" s="380"/>
      <c r="F115" s="381"/>
      <c r="G115" s="20"/>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2"/>
    </row>
    <row r="116" spans="1:50" ht="30" customHeight="1">
      <c r="A116" s="364" t="s">
        <v>39</v>
      </c>
      <c r="B116" s="365"/>
      <c r="C116" s="365"/>
      <c r="D116" s="365"/>
      <c r="E116" s="365"/>
      <c r="F116" s="366"/>
      <c r="G116" s="579" t="s">
        <v>391</v>
      </c>
      <c r="H116" s="580"/>
      <c r="I116" s="580"/>
      <c r="J116" s="580"/>
      <c r="K116" s="580"/>
      <c r="L116" s="580"/>
      <c r="M116" s="580"/>
      <c r="N116" s="580"/>
      <c r="O116" s="580"/>
      <c r="P116" s="580"/>
      <c r="Q116" s="580"/>
      <c r="R116" s="580"/>
      <c r="S116" s="580"/>
      <c r="T116" s="580"/>
      <c r="U116" s="580"/>
      <c r="V116" s="580"/>
      <c r="W116" s="580"/>
      <c r="X116" s="580"/>
      <c r="Y116" s="580"/>
      <c r="Z116" s="580"/>
      <c r="AA116" s="580"/>
      <c r="AB116" s="581"/>
      <c r="AC116" s="579" t="s">
        <v>20</v>
      </c>
      <c r="AD116" s="580"/>
      <c r="AE116" s="580"/>
      <c r="AF116" s="580"/>
      <c r="AG116" s="580"/>
      <c r="AH116" s="580"/>
      <c r="AI116" s="580"/>
      <c r="AJ116" s="580"/>
      <c r="AK116" s="580"/>
      <c r="AL116" s="580"/>
      <c r="AM116" s="580"/>
      <c r="AN116" s="580"/>
      <c r="AO116" s="580"/>
      <c r="AP116" s="580"/>
      <c r="AQ116" s="580"/>
      <c r="AR116" s="580"/>
      <c r="AS116" s="580"/>
      <c r="AT116" s="580"/>
      <c r="AU116" s="580"/>
      <c r="AV116" s="580"/>
      <c r="AW116" s="580"/>
      <c r="AX116" s="582"/>
    </row>
    <row r="117" spans="1:50" ht="24.75" customHeight="1">
      <c r="A117" s="367"/>
      <c r="B117" s="368"/>
      <c r="C117" s="368"/>
      <c r="D117" s="368"/>
      <c r="E117" s="368"/>
      <c r="F117" s="369"/>
      <c r="G117" s="338" t="s">
        <v>21</v>
      </c>
      <c r="H117" s="339"/>
      <c r="I117" s="339"/>
      <c r="J117" s="339"/>
      <c r="K117" s="339"/>
      <c r="L117" s="340" t="s">
        <v>22</v>
      </c>
      <c r="M117" s="56"/>
      <c r="N117" s="56"/>
      <c r="O117" s="56"/>
      <c r="P117" s="56"/>
      <c r="Q117" s="56"/>
      <c r="R117" s="56"/>
      <c r="S117" s="56"/>
      <c r="T117" s="56"/>
      <c r="U117" s="56"/>
      <c r="V117" s="56"/>
      <c r="W117" s="56"/>
      <c r="X117" s="57"/>
      <c r="Y117" s="341" t="s">
        <v>23</v>
      </c>
      <c r="Z117" s="342"/>
      <c r="AA117" s="342"/>
      <c r="AB117" s="343"/>
      <c r="AC117" s="338" t="s">
        <v>21</v>
      </c>
      <c r="AD117" s="339"/>
      <c r="AE117" s="339"/>
      <c r="AF117" s="339"/>
      <c r="AG117" s="339"/>
      <c r="AH117" s="340" t="s">
        <v>22</v>
      </c>
      <c r="AI117" s="56"/>
      <c r="AJ117" s="56"/>
      <c r="AK117" s="56"/>
      <c r="AL117" s="56"/>
      <c r="AM117" s="56"/>
      <c r="AN117" s="56"/>
      <c r="AO117" s="56"/>
      <c r="AP117" s="56"/>
      <c r="AQ117" s="56"/>
      <c r="AR117" s="56"/>
      <c r="AS117" s="56"/>
      <c r="AT117" s="57"/>
      <c r="AU117" s="341" t="s">
        <v>23</v>
      </c>
      <c r="AV117" s="342"/>
      <c r="AW117" s="342"/>
      <c r="AX117" s="344"/>
    </row>
    <row r="118" spans="1:50" ht="24.75" customHeight="1">
      <c r="A118" s="367"/>
      <c r="B118" s="368"/>
      <c r="C118" s="368"/>
      <c r="D118" s="368"/>
      <c r="E118" s="368"/>
      <c r="F118" s="369"/>
      <c r="G118" s="549" t="s">
        <v>386</v>
      </c>
      <c r="H118" s="328"/>
      <c r="I118" s="328"/>
      <c r="J118" s="328"/>
      <c r="K118" s="329"/>
      <c r="L118" s="330" t="s">
        <v>387</v>
      </c>
      <c r="M118" s="328"/>
      <c r="N118" s="328"/>
      <c r="O118" s="328"/>
      <c r="P118" s="328"/>
      <c r="Q118" s="328"/>
      <c r="R118" s="328"/>
      <c r="S118" s="328"/>
      <c r="T118" s="328"/>
      <c r="U118" s="328"/>
      <c r="V118" s="328"/>
      <c r="W118" s="328"/>
      <c r="X118" s="329"/>
      <c r="Y118" s="60">
        <v>12971</v>
      </c>
      <c r="Z118" s="61"/>
      <c r="AA118" s="61"/>
      <c r="AB118" s="61"/>
      <c r="AC118" s="327"/>
      <c r="AD118" s="328"/>
      <c r="AE118" s="328"/>
      <c r="AF118" s="328"/>
      <c r="AG118" s="329"/>
      <c r="AH118" s="330"/>
      <c r="AI118" s="328"/>
      <c r="AJ118" s="328"/>
      <c r="AK118" s="328"/>
      <c r="AL118" s="328"/>
      <c r="AM118" s="328"/>
      <c r="AN118" s="328"/>
      <c r="AO118" s="328"/>
      <c r="AP118" s="328"/>
      <c r="AQ118" s="328"/>
      <c r="AR118" s="328"/>
      <c r="AS118" s="328"/>
      <c r="AT118" s="329"/>
      <c r="AU118" s="331"/>
      <c r="AV118" s="332"/>
      <c r="AW118" s="332"/>
      <c r="AX118" s="333"/>
    </row>
    <row r="119" spans="1:50" ht="24.75" customHeight="1">
      <c r="A119" s="367"/>
      <c r="B119" s="368"/>
      <c r="C119" s="368"/>
      <c r="D119" s="368"/>
      <c r="E119" s="368"/>
      <c r="F119" s="369"/>
      <c r="G119" s="304"/>
      <c r="H119" s="240"/>
      <c r="I119" s="240"/>
      <c r="J119" s="240"/>
      <c r="K119" s="305"/>
      <c r="L119" s="306" t="s">
        <v>388</v>
      </c>
      <c r="M119" s="240"/>
      <c r="N119" s="240"/>
      <c r="O119" s="240"/>
      <c r="P119" s="240"/>
      <c r="Q119" s="240"/>
      <c r="R119" s="240"/>
      <c r="S119" s="240"/>
      <c r="T119" s="240"/>
      <c r="U119" s="240"/>
      <c r="V119" s="240"/>
      <c r="W119" s="240"/>
      <c r="X119" s="305"/>
      <c r="Y119" s="60"/>
      <c r="Z119" s="61"/>
      <c r="AA119" s="61"/>
      <c r="AB119" s="61"/>
      <c r="AC119" s="304"/>
      <c r="AD119" s="240"/>
      <c r="AE119" s="240"/>
      <c r="AF119" s="240"/>
      <c r="AG119" s="305"/>
      <c r="AH119" s="306"/>
      <c r="AI119" s="240"/>
      <c r="AJ119" s="240"/>
      <c r="AK119" s="240"/>
      <c r="AL119" s="240"/>
      <c r="AM119" s="240"/>
      <c r="AN119" s="240"/>
      <c r="AO119" s="240"/>
      <c r="AP119" s="240"/>
      <c r="AQ119" s="240"/>
      <c r="AR119" s="240"/>
      <c r="AS119" s="240"/>
      <c r="AT119" s="305"/>
      <c r="AU119" s="60"/>
      <c r="AV119" s="61"/>
      <c r="AW119" s="61"/>
      <c r="AX119" s="307"/>
    </row>
    <row r="120" spans="1:50" ht="24.75" customHeight="1">
      <c r="A120" s="367"/>
      <c r="B120" s="368"/>
      <c r="C120" s="368"/>
      <c r="D120" s="368"/>
      <c r="E120" s="368"/>
      <c r="F120" s="369"/>
      <c r="G120" s="304"/>
      <c r="H120" s="240"/>
      <c r="I120" s="240"/>
      <c r="J120" s="240"/>
      <c r="K120" s="305"/>
      <c r="L120" s="306" t="s">
        <v>389</v>
      </c>
      <c r="M120" s="240"/>
      <c r="N120" s="240"/>
      <c r="O120" s="240"/>
      <c r="P120" s="240"/>
      <c r="Q120" s="240"/>
      <c r="R120" s="240"/>
      <c r="S120" s="240"/>
      <c r="T120" s="240"/>
      <c r="U120" s="240"/>
      <c r="V120" s="240"/>
      <c r="W120" s="240"/>
      <c r="X120" s="305"/>
      <c r="Y120" s="60">
        <v>3</v>
      </c>
      <c r="Z120" s="61"/>
      <c r="AA120" s="61"/>
      <c r="AB120" s="61"/>
      <c r="AC120" s="304"/>
      <c r="AD120" s="240"/>
      <c r="AE120" s="240"/>
      <c r="AF120" s="240"/>
      <c r="AG120" s="305"/>
      <c r="AH120" s="306"/>
      <c r="AI120" s="240"/>
      <c r="AJ120" s="240"/>
      <c r="AK120" s="240"/>
      <c r="AL120" s="240"/>
      <c r="AM120" s="240"/>
      <c r="AN120" s="240"/>
      <c r="AO120" s="240"/>
      <c r="AP120" s="240"/>
      <c r="AQ120" s="240"/>
      <c r="AR120" s="240"/>
      <c r="AS120" s="240"/>
      <c r="AT120" s="305"/>
      <c r="AU120" s="60"/>
      <c r="AV120" s="61"/>
      <c r="AW120" s="61"/>
      <c r="AX120" s="307"/>
    </row>
    <row r="121" spans="1:50" ht="24.75" customHeight="1">
      <c r="A121" s="367"/>
      <c r="B121" s="368"/>
      <c r="C121" s="368"/>
      <c r="D121" s="368"/>
      <c r="E121" s="368"/>
      <c r="F121" s="369"/>
      <c r="G121" s="304"/>
      <c r="H121" s="240"/>
      <c r="I121" s="240"/>
      <c r="J121" s="240"/>
      <c r="K121" s="305"/>
      <c r="L121" s="306" t="s">
        <v>390</v>
      </c>
      <c r="M121" s="240"/>
      <c r="N121" s="240"/>
      <c r="O121" s="240"/>
      <c r="P121" s="240"/>
      <c r="Q121" s="240"/>
      <c r="R121" s="240"/>
      <c r="S121" s="240"/>
      <c r="T121" s="240"/>
      <c r="U121" s="240"/>
      <c r="V121" s="240"/>
      <c r="W121" s="240"/>
      <c r="X121" s="305"/>
      <c r="Y121" s="60">
        <v>508</v>
      </c>
      <c r="Z121" s="61"/>
      <c r="AA121" s="61"/>
      <c r="AB121" s="61"/>
      <c r="AC121" s="304"/>
      <c r="AD121" s="240"/>
      <c r="AE121" s="240"/>
      <c r="AF121" s="240"/>
      <c r="AG121" s="305"/>
      <c r="AH121" s="306"/>
      <c r="AI121" s="240"/>
      <c r="AJ121" s="240"/>
      <c r="AK121" s="240"/>
      <c r="AL121" s="240"/>
      <c r="AM121" s="240"/>
      <c r="AN121" s="240"/>
      <c r="AO121" s="240"/>
      <c r="AP121" s="240"/>
      <c r="AQ121" s="240"/>
      <c r="AR121" s="240"/>
      <c r="AS121" s="240"/>
      <c r="AT121" s="305"/>
      <c r="AU121" s="60"/>
      <c r="AV121" s="61"/>
      <c r="AW121" s="61"/>
      <c r="AX121" s="307"/>
    </row>
    <row r="122" spans="1:50" ht="24.75" customHeight="1">
      <c r="A122" s="367"/>
      <c r="B122" s="368"/>
      <c r="C122" s="368"/>
      <c r="D122" s="368"/>
      <c r="E122" s="368"/>
      <c r="F122" s="369"/>
      <c r="G122" s="304"/>
      <c r="H122" s="240"/>
      <c r="I122" s="240"/>
      <c r="J122" s="240"/>
      <c r="K122" s="305"/>
      <c r="L122" s="306" t="s">
        <v>445</v>
      </c>
      <c r="M122" s="530"/>
      <c r="N122" s="530"/>
      <c r="O122" s="530"/>
      <c r="P122" s="530"/>
      <c r="Q122" s="530"/>
      <c r="R122" s="530"/>
      <c r="S122" s="530"/>
      <c r="T122" s="530"/>
      <c r="U122" s="530"/>
      <c r="V122" s="530"/>
      <c r="W122" s="530"/>
      <c r="X122" s="531"/>
      <c r="Y122" s="62">
        <v>3</v>
      </c>
      <c r="Z122" s="63"/>
      <c r="AA122" s="63"/>
      <c r="AB122" s="63"/>
      <c r="AC122" s="304"/>
      <c r="AD122" s="240"/>
      <c r="AE122" s="240"/>
      <c r="AF122" s="240"/>
      <c r="AG122" s="305"/>
      <c r="AH122" s="306"/>
      <c r="AI122" s="240"/>
      <c r="AJ122" s="240"/>
      <c r="AK122" s="240"/>
      <c r="AL122" s="240"/>
      <c r="AM122" s="240"/>
      <c r="AN122" s="240"/>
      <c r="AO122" s="240"/>
      <c r="AP122" s="240"/>
      <c r="AQ122" s="240"/>
      <c r="AR122" s="240"/>
      <c r="AS122" s="240"/>
      <c r="AT122" s="305"/>
      <c r="AU122" s="60"/>
      <c r="AV122" s="61"/>
      <c r="AW122" s="61"/>
      <c r="AX122" s="307"/>
    </row>
    <row r="123" spans="1:50" ht="24.75" customHeight="1">
      <c r="A123" s="367"/>
      <c r="B123" s="368"/>
      <c r="C123" s="368"/>
      <c r="D123" s="368"/>
      <c r="E123" s="368"/>
      <c r="F123" s="369"/>
      <c r="G123" s="304"/>
      <c r="H123" s="240"/>
      <c r="I123" s="240"/>
      <c r="J123" s="240"/>
      <c r="K123" s="305"/>
      <c r="L123" s="306"/>
      <c r="M123" s="240"/>
      <c r="N123" s="240"/>
      <c r="O123" s="240"/>
      <c r="P123" s="240"/>
      <c r="Q123" s="240"/>
      <c r="R123" s="240"/>
      <c r="S123" s="240"/>
      <c r="T123" s="240"/>
      <c r="U123" s="240"/>
      <c r="V123" s="240"/>
      <c r="W123" s="240"/>
      <c r="X123" s="305"/>
      <c r="Y123" s="60"/>
      <c r="Z123" s="61"/>
      <c r="AA123" s="61"/>
      <c r="AB123" s="61"/>
      <c r="AC123" s="304"/>
      <c r="AD123" s="240"/>
      <c r="AE123" s="240"/>
      <c r="AF123" s="240"/>
      <c r="AG123" s="305"/>
      <c r="AH123" s="306"/>
      <c r="AI123" s="240"/>
      <c r="AJ123" s="240"/>
      <c r="AK123" s="240"/>
      <c r="AL123" s="240"/>
      <c r="AM123" s="240"/>
      <c r="AN123" s="240"/>
      <c r="AO123" s="240"/>
      <c r="AP123" s="240"/>
      <c r="AQ123" s="240"/>
      <c r="AR123" s="240"/>
      <c r="AS123" s="240"/>
      <c r="AT123" s="305"/>
      <c r="AU123" s="60"/>
      <c r="AV123" s="61"/>
      <c r="AW123" s="61"/>
      <c r="AX123" s="307"/>
    </row>
    <row r="124" spans="1:50" ht="24.75" customHeight="1">
      <c r="A124" s="367"/>
      <c r="B124" s="368"/>
      <c r="C124" s="368"/>
      <c r="D124" s="368"/>
      <c r="E124" s="368"/>
      <c r="F124" s="369"/>
      <c r="G124" s="304"/>
      <c r="H124" s="240"/>
      <c r="I124" s="240"/>
      <c r="J124" s="240"/>
      <c r="K124" s="305"/>
      <c r="L124" s="306"/>
      <c r="M124" s="240"/>
      <c r="N124" s="240"/>
      <c r="O124" s="240"/>
      <c r="P124" s="240"/>
      <c r="Q124" s="240"/>
      <c r="R124" s="240"/>
      <c r="S124" s="240"/>
      <c r="T124" s="240"/>
      <c r="U124" s="240"/>
      <c r="V124" s="240"/>
      <c r="W124" s="240"/>
      <c r="X124" s="305"/>
      <c r="Y124" s="60"/>
      <c r="Z124" s="61"/>
      <c r="AA124" s="61"/>
      <c r="AB124" s="61"/>
      <c r="AC124" s="304"/>
      <c r="AD124" s="240"/>
      <c r="AE124" s="240"/>
      <c r="AF124" s="240"/>
      <c r="AG124" s="305"/>
      <c r="AH124" s="306"/>
      <c r="AI124" s="240"/>
      <c r="AJ124" s="240"/>
      <c r="AK124" s="240"/>
      <c r="AL124" s="240"/>
      <c r="AM124" s="240"/>
      <c r="AN124" s="240"/>
      <c r="AO124" s="240"/>
      <c r="AP124" s="240"/>
      <c r="AQ124" s="240"/>
      <c r="AR124" s="240"/>
      <c r="AS124" s="240"/>
      <c r="AT124" s="305"/>
      <c r="AU124" s="60"/>
      <c r="AV124" s="61"/>
      <c r="AW124" s="61"/>
      <c r="AX124" s="307"/>
    </row>
    <row r="125" spans="1:50" ht="24.75" customHeight="1">
      <c r="A125" s="367"/>
      <c r="B125" s="368"/>
      <c r="C125" s="368"/>
      <c r="D125" s="368"/>
      <c r="E125" s="368"/>
      <c r="F125" s="369"/>
      <c r="G125" s="298"/>
      <c r="H125" s="242"/>
      <c r="I125" s="242"/>
      <c r="J125" s="242"/>
      <c r="K125" s="299"/>
      <c r="L125" s="300"/>
      <c r="M125" s="242"/>
      <c r="N125" s="242"/>
      <c r="O125" s="242"/>
      <c r="P125" s="242"/>
      <c r="Q125" s="242"/>
      <c r="R125" s="242"/>
      <c r="S125" s="242"/>
      <c r="T125" s="242"/>
      <c r="U125" s="242"/>
      <c r="V125" s="242"/>
      <c r="W125" s="242"/>
      <c r="X125" s="299"/>
      <c r="Y125" s="301"/>
      <c r="Z125" s="302"/>
      <c r="AA125" s="302"/>
      <c r="AB125" s="302"/>
      <c r="AC125" s="298"/>
      <c r="AD125" s="242"/>
      <c r="AE125" s="242"/>
      <c r="AF125" s="242"/>
      <c r="AG125" s="299"/>
      <c r="AH125" s="300"/>
      <c r="AI125" s="242"/>
      <c r="AJ125" s="242"/>
      <c r="AK125" s="242"/>
      <c r="AL125" s="242"/>
      <c r="AM125" s="242"/>
      <c r="AN125" s="242"/>
      <c r="AO125" s="242"/>
      <c r="AP125" s="242"/>
      <c r="AQ125" s="242"/>
      <c r="AR125" s="242"/>
      <c r="AS125" s="242"/>
      <c r="AT125" s="299"/>
      <c r="AU125" s="301"/>
      <c r="AV125" s="302"/>
      <c r="AW125" s="302"/>
      <c r="AX125" s="303"/>
    </row>
    <row r="126" spans="1:50" ht="24.75" customHeight="1">
      <c r="A126" s="367"/>
      <c r="B126" s="368"/>
      <c r="C126" s="368"/>
      <c r="D126" s="368"/>
      <c r="E126" s="368"/>
      <c r="F126" s="369"/>
      <c r="G126" s="345" t="s">
        <v>24</v>
      </c>
      <c r="H126" s="56"/>
      <c r="I126" s="56"/>
      <c r="J126" s="56"/>
      <c r="K126" s="56"/>
      <c r="L126" s="346"/>
      <c r="M126" s="199"/>
      <c r="N126" s="199"/>
      <c r="O126" s="199"/>
      <c r="P126" s="199"/>
      <c r="Q126" s="199"/>
      <c r="R126" s="199"/>
      <c r="S126" s="199"/>
      <c r="T126" s="199"/>
      <c r="U126" s="199"/>
      <c r="V126" s="199"/>
      <c r="W126" s="199"/>
      <c r="X126" s="200"/>
      <c r="Y126" s="347">
        <f>SUM(Y118:AB125)</f>
        <v>13485</v>
      </c>
      <c r="Z126" s="348"/>
      <c r="AA126" s="348"/>
      <c r="AB126" s="349"/>
      <c r="AC126" s="345" t="s">
        <v>24</v>
      </c>
      <c r="AD126" s="56"/>
      <c r="AE126" s="56"/>
      <c r="AF126" s="56"/>
      <c r="AG126" s="56"/>
      <c r="AH126" s="346"/>
      <c r="AI126" s="199"/>
      <c r="AJ126" s="199"/>
      <c r="AK126" s="199"/>
      <c r="AL126" s="199"/>
      <c r="AM126" s="199"/>
      <c r="AN126" s="199"/>
      <c r="AO126" s="199"/>
      <c r="AP126" s="199"/>
      <c r="AQ126" s="199"/>
      <c r="AR126" s="199"/>
      <c r="AS126" s="199"/>
      <c r="AT126" s="200"/>
      <c r="AU126" s="347">
        <f>SUM(AU118:AX125)</f>
        <v>0</v>
      </c>
      <c r="AV126" s="348"/>
      <c r="AW126" s="348"/>
      <c r="AX126" s="350"/>
    </row>
    <row r="127" spans="1:50" ht="30" customHeight="1">
      <c r="A127" s="367"/>
      <c r="B127" s="368"/>
      <c r="C127" s="368"/>
      <c r="D127" s="368"/>
      <c r="E127" s="368"/>
      <c r="F127" s="369"/>
      <c r="G127" s="334" t="s">
        <v>392</v>
      </c>
      <c r="H127" s="335"/>
      <c r="I127" s="335"/>
      <c r="J127" s="335"/>
      <c r="K127" s="335"/>
      <c r="L127" s="335"/>
      <c r="M127" s="335"/>
      <c r="N127" s="335"/>
      <c r="O127" s="335"/>
      <c r="P127" s="335"/>
      <c r="Q127" s="335"/>
      <c r="R127" s="335"/>
      <c r="S127" s="335"/>
      <c r="T127" s="335"/>
      <c r="U127" s="335"/>
      <c r="V127" s="335"/>
      <c r="W127" s="335"/>
      <c r="X127" s="335"/>
      <c r="Y127" s="335"/>
      <c r="Z127" s="335"/>
      <c r="AA127" s="335"/>
      <c r="AB127" s="336"/>
      <c r="AC127" s="334" t="s">
        <v>25</v>
      </c>
      <c r="AD127" s="335"/>
      <c r="AE127" s="335"/>
      <c r="AF127" s="335"/>
      <c r="AG127" s="335"/>
      <c r="AH127" s="335"/>
      <c r="AI127" s="335"/>
      <c r="AJ127" s="335"/>
      <c r="AK127" s="335"/>
      <c r="AL127" s="335"/>
      <c r="AM127" s="335"/>
      <c r="AN127" s="335"/>
      <c r="AO127" s="335"/>
      <c r="AP127" s="335"/>
      <c r="AQ127" s="335"/>
      <c r="AR127" s="335"/>
      <c r="AS127" s="335"/>
      <c r="AT127" s="335"/>
      <c r="AU127" s="335"/>
      <c r="AV127" s="335"/>
      <c r="AW127" s="335"/>
      <c r="AX127" s="337"/>
    </row>
    <row r="128" spans="1:50" ht="25.5" customHeight="1">
      <c r="A128" s="367"/>
      <c r="B128" s="368"/>
      <c r="C128" s="368"/>
      <c r="D128" s="368"/>
      <c r="E128" s="368"/>
      <c r="F128" s="369"/>
      <c r="G128" s="338" t="s">
        <v>21</v>
      </c>
      <c r="H128" s="339"/>
      <c r="I128" s="339"/>
      <c r="J128" s="339"/>
      <c r="K128" s="339"/>
      <c r="L128" s="340" t="s">
        <v>22</v>
      </c>
      <c r="M128" s="56"/>
      <c r="N128" s="56"/>
      <c r="O128" s="56"/>
      <c r="P128" s="56"/>
      <c r="Q128" s="56"/>
      <c r="R128" s="56"/>
      <c r="S128" s="56"/>
      <c r="T128" s="56"/>
      <c r="U128" s="56"/>
      <c r="V128" s="56"/>
      <c r="W128" s="56"/>
      <c r="X128" s="57"/>
      <c r="Y128" s="341" t="s">
        <v>23</v>
      </c>
      <c r="Z128" s="342"/>
      <c r="AA128" s="342"/>
      <c r="AB128" s="343"/>
      <c r="AC128" s="338" t="s">
        <v>21</v>
      </c>
      <c r="AD128" s="339"/>
      <c r="AE128" s="339"/>
      <c r="AF128" s="339"/>
      <c r="AG128" s="339"/>
      <c r="AH128" s="340" t="s">
        <v>22</v>
      </c>
      <c r="AI128" s="56"/>
      <c r="AJ128" s="56"/>
      <c r="AK128" s="56"/>
      <c r="AL128" s="56"/>
      <c r="AM128" s="56"/>
      <c r="AN128" s="56"/>
      <c r="AO128" s="56"/>
      <c r="AP128" s="56"/>
      <c r="AQ128" s="56"/>
      <c r="AR128" s="56"/>
      <c r="AS128" s="56"/>
      <c r="AT128" s="57"/>
      <c r="AU128" s="341" t="s">
        <v>23</v>
      </c>
      <c r="AV128" s="342"/>
      <c r="AW128" s="342"/>
      <c r="AX128" s="344"/>
    </row>
    <row r="129" spans="1:50" ht="24.75" customHeight="1">
      <c r="A129" s="367"/>
      <c r="B129" s="368"/>
      <c r="C129" s="368"/>
      <c r="D129" s="368"/>
      <c r="E129" s="368"/>
      <c r="F129" s="369"/>
      <c r="G129" s="351" t="s">
        <v>393</v>
      </c>
      <c r="H129" s="352"/>
      <c r="I129" s="352"/>
      <c r="J129" s="352"/>
      <c r="K129" s="353"/>
      <c r="L129" s="315" t="s">
        <v>394</v>
      </c>
      <c r="M129" s="316"/>
      <c r="N129" s="316"/>
      <c r="O129" s="316"/>
      <c r="P129" s="316"/>
      <c r="Q129" s="316"/>
      <c r="R129" s="316"/>
      <c r="S129" s="316"/>
      <c r="T129" s="316"/>
      <c r="U129" s="316"/>
      <c r="V129" s="316"/>
      <c r="W129" s="316"/>
      <c r="X129" s="317"/>
      <c r="Y129" s="357">
        <v>10</v>
      </c>
      <c r="Z129" s="322"/>
      <c r="AA129" s="322"/>
      <c r="AB129" s="323"/>
      <c r="AC129" s="327"/>
      <c r="AD129" s="328"/>
      <c r="AE129" s="328"/>
      <c r="AF129" s="328"/>
      <c r="AG129" s="329"/>
      <c r="AH129" s="330"/>
      <c r="AI129" s="328"/>
      <c r="AJ129" s="328"/>
      <c r="AK129" s="328"/>
      <c r="AL129" s="328"/>
      <c r="AM129" s="328"/>
      <c r="AN129" s="328"/>
      <c r="AO129" s="328"/>
      <c r="AP129" s="328"/>
      <c r="AQ129" s="328"/>
      <c r="AR129" s="328"/>
      <c r="AS129" s="328"/>
      <c r="AT129" s="329"/>
      <c r="AU129" s="331"/>
      <c r="AV129" s="332"/>
      <c r="AW129" s="332"/>
      <c r="AX129" s="333"/>
    </row>
    <row r="130" spans="1:50" ht="24.75" customHeight="1">
      <c r="A130" s="367"/>
      <c r="B130" s="368"/>
      <c r="C130" s="368"/>
      <c r="D130" s="368"/>
      <c r="E130" s="368"/>
      <c r="F130" s="369"/>
      <c r="G130" s="354"/>
      <c r="H130" s="355"/>
      <c r="I130" s="355"/>
      <c r="J130" s="355"/>
      <c r="K130" s="356"/>
      <c r="L130" s="318"/>
      <c r="M130" s="319"/>
      <c r="N130" s="319"/>
      <c r="O130" s="319"/>
      <c r="P130" s="319"/>
      <c r="Q130" s="319"/>
      <c r="R130" s="319"/>
      <c r="S130" s="319"/>
      <c r="T130" s="319"/>
      <c r="U130" s="319"/>
      <c r="V130" s="319"/>
      <c r="W130" s="319"/>
      <c r="X130" s="320"/>
      <c r="Y130" s="324"/>
      <c r="Z130" s="325"/>
      <c r="AA130" s="325"/>
      <c r="AB130" s="326"/>
      <c r="AC130" s="304"/>
      <c r="AD130" s="240"/>
      <c r="AE130" s="240"/>
      <c r="AF130" s="240"/>
      <c r="AG130" s="305"/>
      <c r="AH130" s="306"/>
      <c r="AI130" s="240"/>
      <c r="AJ130" s="240"/>
      <c r="AK130" s="240"/>
      <c r="AL130" s="240"/>
      <c r="AM130" s="240"/>
      <c r="AN130" s="240"/>
      <c r="AO130" s="240"/>
      <c r="AP130" s="240"/>
      <c r="AQ130" s="240"/>
      <c r="AR130" s="240"/>
      <c r="AS130" s="240"/>
      <c r="AT130" s="305"/>
      <c r="AU130" s="60"/>
      <c r="AV130" s="61"/>
      <c r="AW130" s="61"/>
      <c r="AX130" s="307"/>
    </row>
    <row r="131" spans="1:50" ht="24.75" customHeight="1">
      <c r="A131" s="367"/>
      <c r="B131" s="368"/>
      <c r="C131" s="368"/>
      <c r="D131" s="368"/>
      <c r="E131" s="368"/>
      <c r="F131" s="369"/>
      <c r="G131" s="304"/>
      <c r="H131" s="240"/>
      <c r="I131" s="240"/>
      <c r="J131" s="240"/>
      <c r="K131" s="305"/>
      <c r="L131" s="306"/>
      <c r="M131" s="240"/>
      <c r="N131" s="240"/>
      <c r="O131" s="240"/>
      <c r="P131" s="240"/>
      <c r="Q131" s="240"/>
      <c r="R131" s="240"/>
      <c r="S131" s="240"/>
      <c r="T131" s="240"/>
      <c r="U131" s="240"/>
      <c r="V131" s="240"/>
      <c r="W131" s="240"/>
      <c r="X131" s="305"/>
      <c r="Y131" s="60"/>
      <c r="Z131" s="61"/>
      <c r="AA131" s="61"/>
      <c r="AB131" s="308"/>
      <c r="AC131" s="304"/>
      <c r="AD131" s="240"/>
      <c r="AE131" s="240"/>
      <c r="AF131" s="240"/>
      <c r="AG131" s="305"/>
      <c r="AH131" s="306"/>
      <c r="AI131" s="240"/>
      <c r="AJ131" s="240"/>
      <c r="AK131" s="240"/>
      <c r="AL131" s="240"/>
      <c r="AM131" s="240"/>
      <c r="AN131" s="240"/>
      <c r="AO131" s="240"/>
      <c r="AP131" s="240"/>
      <c r="AQ131" s="240"/>
      <c r="AR131" s="240"/>
      <c r="AS131" s="240"/>
      <c r="AT131" s="305"/>
      <c r="AU131" s="60"/>
      <c r="AV131" s="61"/>
      <c r="AW131" s="61"/>
      <c r="AX131" s="307"/>
    </row>
    <row r="132" spans="1:50" ht="24.75" customHeight="1">
      <c r="A132" s="367"/>
      <c r="B132" s="368"/>
      <c r="C132" s="368"/>
      <c r="D132" s="368"/>
      <c r="E132" s="368"/>
      <c r="F132" s="369"/>
      <c r="G132" s="304"/>
      <c r="H132" s="240"/>
      <c r="I132" s="240"/>
      <c r="J132" s="240"/>
      <c r="K132" s="305"/>
      <c r="L132" s="306"/>
      <c r="M132" s="240"/>
      <c r="N132" s="240"/>
      <c r="O132" s="240"/>
      <c r="P132" s="240"/>
      <c r="Q132" s="240"/>
      <c r="R132" s="240"/>
      <c r="S132" s="240"/>
      <c r="T132" s="240"/>
      <c r="U132" s="240"/>
      <c r="V132" s="240"/>
      <c r="W132" s="240"/>
      <c r="X132" s="305"/>
      <c r="Y132" s="60"/>
      <c r="Z132" s="61"/>
      <c r="AA132" s="61"/>
      <c r="AB132" s="308"/>
      <c r="AC132" s="304"/>
      <c r="AD132" s="240"/>
      <c r="AE132" s="240"/>
      <c r="AF132" s="240"/>
      <c r="AG132" s="305"/>
      <c r="AH132" s="306"/>
      <c r="AI132" s="240"/>
      <c r="AJ132" s="240"/>
      <c r="AK132" s="240"/>
      <c r="AL132" s="240"/>
      <c r="AM132" s="240"/>
      <c r="AN132" s="240"/>
      <c r="AO132" s="240"/>
      <c r="AP132" s="240"/>
      <c r="AQ132" s="240"/>
      <c r="AR132" s="240"/>
      <c r="AS132" s="240"/>
      <c r="AT132" s="305"/>
      <c r="AU132" s="60"/>
      <c r="AV132" s="61"/>
      <c r="AW132" s="61"/>
      <c r="AX132" s="307"/>
    </row>
    <row r="133" spans="1:50" ht="24.75" customHeight="1">
      <c r="A133" s="367"/>
      <c r="B133" s="368"/>
      <c r="C133" s="368"/>
      <c r="D133" s="368"/>
      <c r="E133" s="368"/>
      <c r="F133" s="369"/>
      <c r="G133" s="304"/>
      <c r="H133" s="240"/>
      <c r="I133" s="240"/>
      <c r="J133" s="240"/>
      <c r="K133" s="305"/>
      <c r="L133" s="306"/>
      <c r="M133" s="240"/>
      <c r="N133" s="240"/>
      <c r="O133" s="240"/>
      <c r="P133" s="240"/>
      <c r="Q133" s="240"/>
      <c r="R133" s="240"/>
      <c r="S133" s="240"/>
      <c r="T133" s="240"/>
      <c r="U133" s="240"/>
      <c r="V133" s="240"/>
      <c r="W133" s="240"/>
      <c r="X133" s="305"/>
      <c r="Y133" s="60"/>
      <c r="Z133" s="61"/>
      <c r="AA133" s="61"/>
      <c r="AB133" s="61"/>
      <c r="AC133" s="304"/>
      <c r="AD133" s="240"/>
      <c r="AE133" s="240"/>
      <c r="AF133" s="240"/>
      <c r="AG133" s="305"/>
      <c r="AH133" s="306"/>
      <c r="AI133" s="240"/>
      <c r="AJ133" s="240"/>
      <c r="AK133" s="240"/>
      <c r="AL133" s="240"/>
      <c r="AM133" s="240"/>
      <c r="AN133" s="240"/>
      <c r="AO133" s="240"/>
      <c r="AP133" s="240"/>
      <c r="AQ133" s="240"/>
      <c r="AR133" s="240"/>
      <c r="AS133" s="240"/>
      <c r="AT133" s="305"/>
      <c r="AU133" s="60"/>
      <c r="AV133" s="61"/>
      <c r="AW133" s="61"/>
      <c r="AX133" s="307"/>
    </row>
    <row r="134" spans="1:50" ht="24.75" customHeight="1">
      <c r="A134" s="367"/>
      <c r="B134" s="368"/>
      <c r="C134" s="368"/>
      <c r="D134" s="368"/>
      <c r="E134" s="368"/>
      <c r="F134" s="369"/>
      <c r="G134" s="304"/>
      <c r="H134" s="240"/>
      <c r="I134" s="240"/>
      <c r="J134" s="240"/>
      <c r="K134" s="305"/>
      <c r="L134" s="306"/>
      <c r="M134" s="240"/>
      <c r="N134" s="240"/>
      <c r="O134" s="240"/>
      <c r="P134" s="240"/>
      <c r="Q134" s="240"/>
      <c r="R134" s="240"/>
      <c r="S134" s="240"/>
      <c r="T134" s="240"/>
      <c r="U134" s="240"/>
      <c r="V134" s="240"/>
      <c r="W134" s="240"/>
      <c r="X134" s="305"/>
      <c r="Y134" s="60"/>
      <c r="Z134" s="61"/>
      <c r="AA134" s="61"/>
      <c r="AB134" s="61"/>
      <c r="AC134" s="304"/>
      <c r="AD134" s="240"/>
      <c r="AE134" s="240"/>
      <c r="AF134" s="240"/>
      <c r="AG134" s="305"/>
      <c r="AH134" s="306"/>
      <c r="AI134" s="240"/>
      <c r="AJ134" s="240"/>
      <c r="AK134" s="240"/>
      <c r="AL134" s="240"/>
      <c r="AM134" s="240"/>
      <c r="AN134" s="240"/>
      <c r="AO134" s="240"/>
      <c r="AP134" s="240"/>
      <c r="AQ134" s="240"/>
      <c r="AR134" s="240"/>
      <c r="AS134" s="240"/>
      <c r="AT134" s="305"/>
      <c r="AU134" s="60"/>
      <c r="AV134" s="61"/>
      <c r="AW134" s="61"/>
      <c r="AX134" s="307"/>
    </row>
    <row r="135" spans="1:50" ht="24.75" customHeight="1">
      <c r="A135" s="367"/>
      <c r="B135" s="368"/>
      <c r="C135" s="368"/>
      <c r="D135" s="368"/>
      <c r="E135" s="368"/>
      <c r="F135" s="369"/>
      <c r="G135" s="304"/>
      <c r="H135" s="240"/>
      <c r="I135" s="240"/>
      <c r="J135" s="240"/>
      <c r="K135" s="305"/>
      <c r="L135" s="306"/>
      <c r="M135" s="240"/>
      <c r="N135" s="240"/>
      <c r="O135" s="240"/>
      <c r="P135" s="240"/>
      <c r="Q135" s="240"/>
      <c r="R135" s="240"/>
      <c r="S135" s="240"/>
      <c r="T135" s="240"/>
      <c r="U135" s="240"/>
      <c r="V135" s="240"/>
      <c r="W135" s="240"/>
      <c r="X135" s="305"/>
      <c r="Y135" s="60"/>
      <c r="Z135" s="61"/>
      <c r="AA135" s="61"/>
      <c r="AB135" s="61"/>
      <c r="AC135" s="304"/>
      <c r="AD135" s="240"/>
      <c r="AE135" s="240"/>
      <c r="AF135" s="240"/>
      <c r="AG135" s="305"/>
      <c r="AH135" s="306"/>
      <c r="AI135" s="240"/>
      <c r="AJ135" s="240"/>
      <c r="AK135" s="240"/>
      <c r="AL135" s="240"/>
      <c r="AM135" s="240"/>
      <c r="AN135" s="240"/>
      <c r="AO135" s="240"/>
      <c r="AP135" s="240"/>
      <c r="AQ135" s="240"/>
      <c r="AR135" s="240"/>
      <c r="AS135" s="240"/>
      <c r="AT135" s="305"/>
      <c r="AU135" s="60"/>
      <c r="AV135" s="61"/>
      <c r="AW135" s="61"/>
      <c r="AX135" s="307"/>
    </row>
    <row r="136" spans="1:50" ht="24.75" customHeight="1">
      <c r="A136" s="367"/>
      <c r="B136" s="368"/>
      <c r="C136" s="368"/>
      <c r="D136" s="368"/>
      <c r="E136" s="368"/>
      <c r="F136" s="369"/>
      <c r="G136" s="298"/>
      <c r="H136" s="242"/>
      <c r="I136" s="242"/>
      <c r="J136" s="242"/>
      <c r="K136" s="299"/>
      <c r="L136" s="300"/>
      <c r="M136" s="242"/>
      <c r="N136" s="242"/>
      <c r="O136" s="242"/>
      <c r="P136" s="242"/>
      <c r="Q136" s="242"/>
      <c r="R136" s="242"/>
      <c r="S136" s="242"/>
      <c r="T136" s="242"/>
      <c r="U136" s="242"/>
      <c r="V136" s="242"/>
      <c r="W136" s="242"/>
      <c r="X136" s="299"/>
      <c r="Y136" s="301"/>
      <c r="Z136" s="302"/>
      <c r="AA136" s="302"/>
      <c r="AB136" s="302"/>
      <c r="AC136" s="298"/>
      <c r="AD136" s="242"/>
      <c r="AE136" s="242"/>
      <c r="AF136" s="242"/>
      <c r="AG136" s="299"/>
      <c r="AH136" s="300"/>
      <c r="AI136" s="242"/>
      <c r="AJ136" s="242"/>
      <c r="AK136" s="242"/>
      <c r="AL136" s="242"/>
      <c r="AM136" s="242"/>
      <c r="AN136" s="242"/>
      <c r="AO136" s="242"/>
      <c r="AP136" s="242"/>
      <c r="AQ136" s="242"/>
      <c r="AR136" s="242"/>
      <c r="AS136" s="242"/>
      <c r="AT136" s="299"/>
      <c r="AU136" s="301"/>
      <c r="AV136" s="302"/>
      <c r="AW136" s="302"/>
      <c r="AX136" s="303"/>
    </row>
    <row r="137" spans="1:50" ht="24.75" customHeight="1">
      <c r="A137" s="367"/>
      <c r="B137" s="368"/>
      <c r="C137" s="368"/>
      <c r="D137" s="368"/>
      <c r="E137" s="368"/>
      <c r="F137" s="369"/>
      <c r="G137" s="345" t="s">
        <v>24</v>
      </c>
      <c r="H137" s="56"/>
      <c r="I137" s="56"/>
      <c r="J137" s="56"/>
      <c r="K137" s="56"/>
      <c r="L137" s="346"/>
      <c r="M137" s="199"/>
      <c r="N137" s="199"/>
      <c r="O137" s="199"/>
      <c r="P137" s="199"/>
      <c r="Q137" s="199"/>
      <c r="R137" s="199"/>
      <c r="S137" s="199"/>
      <c r="T137" s="199"/>
      <c r="U137" s="199"/>
      <c r="V137" s="199"/>
      <c r="W137" s="199"/>
      <c r="X137" s="200"/>
      <c r="Y137" s="347">
        <f>SUM(Y129:AB136)</f>
        <v>10</v>
      </c>
      <c r="Z137" s="348"/>
      <c r="AA137" s="348"/>
      <c r="AB137" s="349"/>
      <c r="AC137" s="345" t="s">
        <v>24</v>
      </c>
      <c r="AD137" s="56"/>
      <c r="AE137" s="56"/>
      <c r="AF137" s="56"/>
      <c r="AG137" s="56"/>
      <c r="AH137" s="346"/>
      <c r="AI137" s="199"/>
      <c r="AJ137" s="199"/>
      <c r="AK137" s="199"/>
      <c r="AL137" s="199"/>
      <c r="AM137" s="199"/>
      <c r="AN137" s="199"/>
      <c r="AO137" s="199"/>
      <c r="AP137" s="199"/>
      <c r="AQ137" s="199"/>
      <c r="AR137" s="199"/>
      <c r="AS137" s="199"/>
      <c r="AT137" s="200"/>
      <c r="AU137" s="347">
        <f>SUM(AU129:AX136)</f>
        <v>0</v>
      </c>
      <c r="AV137" s="348"/>
      <c r="AW137" s="348"/>
      <c r="AX137" s="350"/>
    </row>
    <row r="138" spans="1:50" ht="30" customHeight="1">
      <c r="A138" s="367"/>
      <c r="B138" s="368"/>
      <c r="C138" s="368"/>
      <c r="D138" s="368"/>
      <c r="E138" s="368"/>
      <c r="F138" s="369"/>
      <c r="G138" s="334" t="s">
        <v>436</v>
      </c>
      <c r="H138" s="335"/>
      <c r="I138" s="335"/>
      <c r="J138" s="335"/>
      <c r="K138" s="335"/>
      <c r="L138" s="335"/>
      <c r="M138" s="335"/>
      <c r="N138" s="335"/>
      <c r="O138" s="335"/>
      <c r="P138" s="335"/>
      <c r="Q138" s="335"/>
      <c r="R138" s="335"/>
      <c r="S138" s="335"/>
      <c r="T138" s="335"/>
      <c r="U138" s="335"/>
      <c r="V138" s="335"/>
      <c r="W138" s="335"/>
      <c r="X138" s="335"/>
      <c r="Y138" s="335"/>
      <c r="Z138" s="335"/>
      <c r="AA138" s="335"/>
      <c r="AB138" s="336"/>
      <c r="AC138" s="334" t="s">
        <v>26</v>
      </c>
      <c r="AD138" s="335"/>
      <c r="AE138" s="335"/>
      <c r="AF138" s="335"/>
      <c r="AG138" s="335"/>
      <c r="AH138" s="335"/>
      <c r="AI138" s="335"/>
      <c r="AJ138" s="335"/>
      <c r="AK138" s="335"/>
      <c r="AL138" s="335"/>
      <c r="AM138" s="335"/>
      <c r="AN138" s="335"/>
      <c r="AO138" s="335"/>
      <c r="AP138" s="335"/>
      <c r="AQ138" s="335"/>
      <c r="AR138" s="335"/>
      <c r="AS138" s="335"/>
      <c r="AT138" s="335"/>
      <c r="AU138" s="335"/>
      <c r="AV138" s="335"/>
      <c r="AW138" s="335"/>
      <c r="AX138" s="337"/>
    </row>
    <row r="139" spans="1:50" ht="24.75" customHeight="1">
      <c r="A139" s="367"/>
      <c r="B139" s="368"/>
      <c r="C139" s="368"/>
      <c r="D139" s="368"/>
      <c r="E139" s="368"/>
      <c r="F139" s="369"/>
      <c r="G139" s="338" t="s">
        <v>21</v>
      </c>
      <c r="H139" s="339"/>
      <c r="I139" s="339"/>
      <c r="J139" s="339"/>
      <c r="K139" s="339"/>
      <c r="L139" s="340" t="s">
        <v>22</v>
      </c>
      <c r="M139" s="56"/>
      <c r="N139" s="56"/>
      <c r="O139" s="56"/>
      <c r="P139" s="56"/>
      <c r="Q139" s="56"/>
      <c r="R139" s="56"/>
      <c r="S139" s="56"/>
      <c r="T139" s="56"/>
      <c r="U139" s="56"/>
      <c r="V139" s="56"/>
      <c r="W139" s="56"/>
      <c r="X139" s="57"/>
      <c r="Y139" s="341" t="s">
        <v>23</v>
      </c>
      <c r="Z139" s="342"/>
      <c r="AA139" s="342"/>
      <c r="AB139" s="343"/>
      <c r="AC139" s="338" t="s">
        <v>21</v>
      </c>
      <c r="AD139" s="339"/>
      <c r="AE139" s="339"/>
      <c r="AF139" s="339"/>
      <c r="AG139" s="339"/>
      <c r="AH139" s="340" t="s">
        <v>22</v>
      </c>
      <c r="AI139" s="56"/>
      <c r="AJ139" s="56"/>
      <c r="AK139" s="56"/>
      <c r="AL139" s="56"/>
      <c r="AM139" s="56"/>
      <c r="AN139" s="56"/>
      <c r="AO139" s="56"/>
      <c r="AP139" s="56"/>
      <c r="AQ139" s="56"/>
      <c r="AR139" s="56"/>
      <c r="AS139" s="56"/>
      <c r="AT139" s="57"/>
      <c r="AU139" s="341" t="s">
        <v>23</v>
      </c>
      <c r="AV139" s="342"/>
      <c r="AW139" s="342"/>
      <c r="AX139" s="344"/>
    </row>
    <row r="140" spans="1:50" ht="24.75" customHeight="1">
      <c r="A140" s="367"/>
      <c r="B140" s="368"/>
      <c r="C140" s="368"/>
      <c r="D140" s="368"/>
      <c r="E140" s="368"/>
      <c r="F140" s="369"/>
      <c r="G140" s="351" t="s">
        <v>395</v>
      </c>
      <c r="H140" s="310"/>
      <c r="I140" s="310"/>
      <c r="J140" s="310"/>
      <c r="K140" s="311"/>
      <c r="L140" s="315" t="s">
        <v>396</v>
      </c>
      <c r="M140" s="316"/>
      <c r="N140" s="316"/>
      <c r="O140" s="316"/>
      <c r="P140" s="316"/>
      <c r="Q140" s="316"/>
      <c r="R140" s="316"/>
      <c r="S140" s="316"/>
      <c r="T140" s="316"/>
      <c r="U140" s="316"/>
      <c r="V140" s="316"/>
      <c r="W140" s="316"/>
      <c r="X140" s="317"/>
      <c r="Y140" s="321">
        <v>297</v>
      </c>
      <c r="Z140" s="322"/>
      <c r="AA140" s="322"/>
      <c r="AB140" s="323"/>
      <c r="AC140" s="327"/>
      <c r="AD140" s="328"/>
      <c r="AE140" s="328"/>
      <c r="AF140" s="328"/>
      <c r="AG140" s="329"/>
      <c r="AH140" s="330"/>
      <c r="AI140" s="328"/>
      <c r="AJ140" s="328"/>
      <c r="AK140" s="328"/>
      <c r="AL140" s="328"/>
      <c r="AM140" s="328"/>
      <c r="AN140" s="328"/>
      <c r="AO140" s="328"/>
      <c r="AP140" s="328"/>
      <c r="AQ140" s="328"/>
      <c r="AR140" s="328"/>
      <c r="AS140" s="328"/>
      <c r="AT140" s="329"/>
      <c r="AU140" s="331"/>
      <c r="AV140" s="332"/>
      <c r="AW140" s="332"/>
      <c r="AX140" s="333"/>
    </row>
    <row r="141" spans="1:50" ht="24.75" customHeight="1">
      <c r="A141" s="367"/>
      <c r="B141" s="368"/>
      <c r="C141" s="368"/>
      <c r="D141" s="368"/>
      <c r="E141" s="368"/>
      <c r="F141" s="369"/>
      <c r="G141" s="312"/>
      <c r="H141" s="313"/>
      <c r="I141" s="313"/>
      <c r="J141" s="313"/>
      <c r="K141" s="314"/>
      <c r="L141" s="318"/>
      <c r="M141" s="319"/>
      <c r="N141" s="319"/>
      <c r="O141" s="319"/>
      <c r="P141" s="319"/>
      <c r="Q141" s="319"/>
      <c r="R141" s="319"/>
      <c r="S141" s="319"/>
      <c r="T141" s="319"/>
      <c r="U141" s="319"/>
      <c r="V141" s="319"/>
      <c r="W141" s="319"/>
      <c r="X141" s="320"/>
      <c r="Y141" s="324"/>
      <c r="Z141" s="325"/>
      <c r="AA141" s="325"/>
      <c r="AB141" s="326"/>
      <c r="AC141" s="304"/>
      <c r="AD141" s="240"/>
      <c r="AE141" s="240"/>
      <c r="AF141" s="240"/>
      <c r="AG141" s="305"/>
      <c r="AH141" s="306"/>
      <c r="AI141" s="240"/>
      <c r="AJ141" s="240"/>
      <c r="AK141" s="240"/>
      <c r="AL141" s="240"/>
      <c r="AM141" s="240"/>
      <c r="AN141" s="240"/>
      <c r="AO141" s="240"/>
      <c r="AP141" s="240"/>
      <c r="AQ141" s="240"/>
      <c r="AR141" s="240"/>
      <c r="AS141" s="240"/>
      <c r="AT141" s="305"/>
      <c r="AU141" s="60"/>
      <c r="AV141" s="61"/>
      <c r="AW141" s="61"/>
      <c r="AX141" s="307"/>
    </row>
    <row r="142" spans="1:50" ht="24.75" customHeight="1">
      <c r="A142" s="367"/>
      <c r="B142" s="368"/>
      <c r="C142" s="368"/>
      <c r="D142" s="368"/>
      <c r="E142" s="368"/>
      <c r="F142" s="369"/>
      <c r="G142" s="304"/>
      <c r="H142" s="240"/>
      <c r="I142" s="240"/>
      <c r="J142" s="240"/>
      <c r="K142" s="305"/>
      <c r="L142" s="306"/>
      <c r="M142" s="240"/>
      <c r="N142" s="240"/>
      <c r="O142" s="240"/>
      <c r="P142" s="240"/>
      <c r="Q142" s="240"/>
      <c r="R142" s="240"/>
      <c r="S142" s="240"/>
      <c r="T142" s="240"/>
      <c r="U142" s="240"/>
      <c r="V142" s="240"/>
      <c r="W142" s="240"/>
      <c r="X142" s="305"/>
      <c r="Y142" s="60"/>
      <c r="Z142" s="61"/>
      <c r="AA142" s="61"/>
      <c r="AB142" s="308"/>
      <c r="AC142" s="304"/>
      <c r="AD142" s="240"/>
      <c r="AE142" s="240"/>
      <c r="AF142" s="240"/>
      <c r="AG142" s="305"/>
      <c r="AH142" s="306"/>
      <c r="AI142" s="240"/>
      <c r="AJ142" s="240"/>
      <c r="AK142" s="240"/>
      <c r="AL142" s="240"/>
      <c r="AM142" s="240"/>
      <c r="AN142" s="240"/>
      <c r="AO142" s="240"/>
      <c r="AP142" s="240"/>
      <c r="AQ142" s="240"/>
      <c r="AR142" s="240"/>
      <c r="AS142" s="240"/>
      <c r="AT142" s="305"/>
      <c r="AU142" s="60"/>
      <c r="AV142" s="61"/>
      <c r="AW142" s="61"/>
      <c r="AX142" s="307"/>
    </row>
    <row r="143" spans="1:50" ht="24.75" customHeight="1">
      <c r="A143" s="367"/>
      <c r="B143" s="368"/>
      <c r="C143" s="368"/>
      <c r="D143" s="368"/>
      <c r="E143" s="368"/>
      <c r="F143" s="369"/>
      <c r="G143" s="304"/>
      <c r="H143" s="240"/>
      <c r="I143" s="240"/>
      <c r="J143" s="240"/>
      <c r="K143" s="305"/>
      <c r="L143" s="306"/>
      <c r="M143" s="240"/>
      <c r="N143" s="240"/>
      <c r="O143" s="240"/>
      <c r="P143" s="240"/>
      <c r="Q143" s="240"/>
      <c r="R143" s="240"/>
      <c r="S143" s="240"/>
      <c r="T143" s="240"/>
      <c r="U143" s="240"/>
      <c r="V143" s="240"/>
      <c r="W143" s="240"/>
      <c r="X143" s="305"/>
      <c r="Y143" s="60"/>
      <c r="Z143" s="61"/>
      <c r="AA143" s="61"/>
      <c r="AB143" s="308"/>
      <c r="AC143" s="304"/>
      <c r="AD143" s="240"/>
      <c r="AE143" s="240"/>
      <c r="AF143" s="240"/>
      <c r="AG143" s="305"/>
      <c r="AH143" s="306"/>
      <c r="AI143" s="240"/>
      <c r="AJ143" s="240"/>
      <c r="AK143" s="240"/>
      <c r="AL143" s="240"/>
      <c r="AM143" s="240"/>
      <c r="AN143" s="240"/>
      <c r="AO143" s="240"/>
      <c r="AP143" s="240"/>
      <c r="AQ143" s="240"/>
      <c r="AR143" s="240"/>
      <c r="AS143" s="240"/>
      <c r="AT143" s="305"/>
      <c r="AU143" s="60"/>
      <c r="AV143" s="61"/>
      <c r="AW143" s="61"/>
      <c r="AX143" s="307"/>
    </row>
    <row r="144" spans="1:50" ht="24.75" customHeight="1">
      <c r="A144" s="367"/>
      <c r="B144" s="368"/>
      <c r="C144" s="368"/>
      <c r="D144" s="368"/>
      <c r="E144" s="368"/>
      <c r="F144" s="369"/>
      <c r="G144" s="304"/>
      <c r="H144" s="240"/>
      <c r="I144" s="240"/>
      <c r="J144" s="240"/>
      <c r="K144" s="305"/>
      <c r="L144" s="306"/>
      <c r="M144" s="240"/>
      <c r="N144" s="240"/>
      <c r="O144" s="240"/>
      <c r="P144" s="240"/>
      <c r="Q144" s="240"/>
      <c r="R144" s="240"/>
      <c r="S144" s="240"/>
      <c r="T144" s="240"/>
      <c r="U144" s="240"/>
      <c r="V144" s="240"/>
      <c r="W144" s="240"/>
      <c r="X144" s="305"/>
      <c r="Y144" s="60"/>
      <c r="Z144" s="61"/>
      <c r="AA144" s="61"/>
      <c r="AB144" s="61"/>
      <c r="AC144" s="304"/>
      <c r="AD144" s="240"/>
      <c r="AE144" s="240"/>
      <c r="AF144" s="240"/>
      <c r="AG144" s="305"/>
      <c r="AH144" s="306"/>
      <c r="AI144" s="240"/>
      <c r="AJ144" s="240"/>
      <c r="AK144" s="240"/>
      <c r="AL144" s="240"/>
      <c r="AM144" s="240"/>
      <c r="AN144" s="240"/>
      <c r="AO144" s="240"/>
      <c r="AP144" s="240"/>
      <c r="AQ144" s="240"/>
      <c r="AR144" s="240"/>
      <c r="AS144" s="240"/>
      <c r="AT144" s="305"/>
      <c r="AU144" s="60"/>
      <c r="AV144" s="61"/>
      <c r="AW144" s="61"/>
      <c r="AX144" s="307"/>
    </row>
    <row r="145" spans="1:50" ht="24.75" customHeight="1">
      <c r="A145" s="367"/>
      <c r="B145" s="368"/>
      <c r="C145" s="368"/>
      <c r="D145" s="368"/>
      <c r="E145" s="368"/>
      <c r="F145" s="369"/>
      <c r="G145" s="304"/>
      <c r="H145" s="240"/>
      <c r="I145" s="240"/>
      <c r="J145" s="240"/>
      <c r="K145" s="305"/>
      <c r="L145" s="306"/>
      <c r="M145" s="240"/>
      <c r="N145" s="240"/>
      <c r="O145" s="240"/>
      <c r="P145" s="240"/>
      <c r="Q145" s="240"/>
      <c r="R145" s="240"/>
      <c r="S145" s="240"/>
      <c r="T145" s="240"/>
      <c r="U145" s="240"/>
      <c r="V145" s="240"/>
      <c r="W145" s="240"/>
      <c r="X145" s="305"/>
      <c r="Y145" s="60"/>
      <c r="Z145" s="61"/>
      <c r="AA145" s="61"/>
      <c r="AB145" s="61"/>
      <c r="AC145" s="304"/>
      <c r="AD145" s="240"/>
      <c r="AE145" s="240"/>
      <c r="AF145" s="240"/>
      <c r="AG145" s="305"/>
      <c r="AH145" s="306"/>
      <c r="AI145" s="240"/>
      <c r="AJ145" s="240"/>
      <c r="AK145" s="240"/>
      <c r="AL145" s="240"/>
      <c r="AM145" s="240"/>
      <c r="AN145" s="240"/>
      <c r="AO145" s="240"/>
      <c r="AP145" s="240"/>
      <c r="AQ145" s="240"/>
      <c r="AR145" s="240"/>
      <c r="AS145" s="240"/>
      <c r="AT145" s="305"/>
      <c r="AU145" s="60"/>
      <c r="AV145" s="61"/>
      <c r="AW145" s="61"/>
      <c r="AX145" s="307"/>
    </row>
    <row r="146" spans="1:50" ht="24.75" customHeight="1">
      <c r="A146" s="367"/>
      <c r="B146" s="368"/>
      <c r="C146" s="368"/>
      <c r="D146" s="368"/>
      <c r="E146" s="368"/>
      <c r="F146" s="369"/>
      <c r="G146" s="304"/>
      <c r="H146" s="240"/>
      <c r="I146" s="240"/>
      <c r="J146" s="240"/>
      <c r="K146" s="305"/>
      <c r="L146" s="306"/>
      <c r="M146" s="240"/>
      <c r="N146" s="240"/>
      <c r="O146" s="240"/>
      <c r="P146" s="240"/>
      <c r="Q146" s="240"/>
      <c r="R146" s="240"/>
      <c r="S146" s="240"/>
      <c r="T146" s="240"/>
      <c r="U146" s="240"/>
      <c r="V146" s="240"/>
      <c r="W146" s="240"/>
      <c r="X146" s="305"/>
      <c r="Y146" s="60"/>
      <c r="Z146" s="61"/>
      <c r="AA146" s="61"/>
      <c r="AB146" s="61"/>
      <c r="AC146" s="304"/>
      <c r="AD146" s="240"/>
      <c r="AE146" s="240"/>
      <c r="AF146" s="240"/>
      <c r="AG146" s="305"/>
      <c r="AH146" s="306"/>
      <c r="AI146" s="240"/>
      <c r="AJ146" s="240"/>
      <c r="AK146" s="240"/>
      <c r="AL146" s="240"/>
      <c r="AM146" s="240"/>
      <c r="AN146" s="240"/>
      <c r="AO146" s="240"/>
      <c r="AP146" s="240"/>
      <c r="AQ146" s="240"/>
      <c r="AR146" s="240"/>
      <c r="AS146" s="240"/>
      <c r="AT146" s="305"/>
      <c r="AU146" s="60"/>
      <c r="AV146" s="61"/>
      <c r="AW146" s="61"/>
      <c r="AX146" s="307"/>
    </row>
    <row r="147" spans="1:50" ht="24.75" customHeight="1">
      <c r="A147" s="367"/>
      <c r="B147" s="368"/>
      <c r="C147" s="368"/>
      <c r="D147" s="368"/>
      <c r="E147" s="368"/>
      <c r="F147" s="369"/>
      <c r="G147" s="298"/>
      <c r="H147" s="242"/>
      <c r="I147" s="242"/>
      <c r="J147" s="242"/>
      <c r="K147" s="299"/>
      <c r="L147" s="300"/>
      <c r="M147" s="242"/>
      <c r="N147" s="242"/>
      <c r="O147" s="242"/>
      <c r="P147" s="242"/>
      <c r="Q147" s="242"/>
      <c r="R147" s="242"/>
      <c r="S147" s="242"/>
      <c r="T147" s="242"/>
      <c r="U147" s="242"/>
      <c r="V147" s="242"/>
      <c r="W147" s="242"/>
      <c r="X147" s="299"/>
      <c r="Y147" s="301"/>
      <c r="Z147" s="302"/>
      <c r="AA147" s="302"/>
      <c r="AB147" s="302"/>
      <c r="AC147" s="298"/>
      <c r="AD147" s="242"/>
      <c r="AE147" s="242"/>
      <c r="AF147" s="242"/>
      <c r="AG147" s="299"/>
      <c r="AH147" s="300"/>
      <c r="AI147" s="242"/>
      <c r="AJ147" s="242"/>
      <c r="AK147" s="242"/>
      <c r="AL147" s="242"/>
      <c r="AM147" s="242"/>
      <c r="AN147" s="242"/>
      <c r="AO147" s="242"/>
      <c r="AP147" s="242"/>
      <c r="AQ147" s="242"/>
      <c r="AR147" s="242"/>
      <c r="AS147" s="242"/>
      <c r="AT147" s="299"/>
      <c r="AU147" s="301"/>
      <c r="AV147" s="302"/>
      <c r="AW147" s="302"/>
      <c r="AX147" s="303"/>
    </row>
    <row r="148" spans="1:50" ht="24.75" customHeight="1">
      <c r="A148" s="367"/>
      <c r="B148" s="368"/>
      <c r="C148" s="368"/>
      <c r="D148" s="368"/>
      <c r="E148" s="368"/>
      <c r="F148" s="369"/>
      <c r="G148" s="345" t="s">
        <v>24</v>
      </c>
      <c r="H148" s="56"/>
      <c r="I148" s="56"/>
      <c r="J148" s="56"/>
      <c r="K148" s="56"/>
      <c r="L148" s="346"/>
      <c r="M148" s="199"/>
      <c r="N148" s="199"/>
      <c r="O148" s="199"/>
      <c r="P148" s="199"/>
      <c r="Q148" s="199"/>
      <c r="R148" s="199"/>
      <c r="S148" s="199"/>
      <c r="T148" s="199"/>
      <c r="U148" s="199"/>
      <c r="V148" s="199"/>
      <c r="W148" s="199"/>
      <c r="X148" s="200"/>
      <c r="Y148" s="347">
        <f>SUM(Y140:AB147)</f>
        <v>297</v>
      </c>
      <c r="Z148" s="348"/>
      <c r="AA148" s="348"/>
      <c r="AB148" s="349"/>
      <c r="AC148" s="345" t="s">
        <v>24</v>
      </c>
      <c r="AD148" s="56"/>
      <c r="AE148" s="56"/>
      <c r="AF148" s="56"/>
      <c r="AG148" s="56"/>
      <c r="AH148" s="346"/>
      <c r="AI148" s="199"/>
      <c r="AJ148" s="199"/>
      <c r="AK148" s="199"/>
      <c r="AL148" s="199"/>
      <c r="AM148" s="199"/>
      <c r="AN148" s="199"/>
      <c r="AO148" s="199"/>
      <c r="AP148" s="199"/>
      <c r="AQ148" s="199"/>
      <c r="AR148" s="199"/>
      <c r="AS148" s="199"/>
      <c r="AT148" s="200"/>
      <c r="AU148" s="347">
        <f>SUM(AU140:AX147)</f>
        <v>0</v>
      </c>
      <c r="AV148" s="348"/>
      <c r="AW148" s="348"/>
      <c r="AX148" s="350"/>
    </row>
    <row r="149" spans="1:50" ht="30" customHeight="1">
      <c r="A149" s="367"/>
      <c r="B149" s="368"/>
      <c r="C149" s="368"/>
      <c r="D149" s="368"/>
      <c r="E149" s="368"/>
      <c r="F149" s="369"/>
      <c r="G149" s="334" t="s">
        <v>442</v>
      </c>
      <c r="H149" s="335"/>
      <c r="I149" s="335"/>
      <c r="J149" s="335"/>
      <c r="K149" s="335"/>
      <c r="L149" s="335"/>
      <c r="M149" s="335"/>
      <c r="N149" s="335"/>
      <c r="O149" s="335"/>
      <c r="P149" s="335"/>
      <c r="Q149" s="335"/>
      <c r="R149" s="335"/>
      <c r="S149" s="335"/>
      <c r="T149" s="335"/>
      <c r="U149" s="335"/>
      <c r="V149" s="335"/>
      <c r="W149" s="335"/>
      <c r="X149" s="335"/>
      <c r="Y149" s="335"/>
      <c r="Z149" s="335"/>
      <c r="AA149" s="335"/>
      <c r="AB149" s="336"/>
      <c r="AC149" s="334" t="s">
        <v>27</v>
      </c>
      <c r="AD149" s="335"/>
      <c r="AE149" s="335"/>
      <c r="AF149" s="335"/>
      <c r="AG149" s="335"/>
      <c r="AH149" s="335"/>
      <c r="AI149" s="335"/>
      <c r="AJ149" s="335"/>
      <c r="AK149" s="335"/>
      <c r="AL149" s="335"/>
      <c r="AM149" s="335"/>
      <c r="AN149" s="335"/>
      <c r="AO149" s="335"/>
      <c r="AP149" s="335"/>
      <c r="AQ149" s="335"/>
      <c r="AR149" s="335"/>
      <c r="AS149" s="335"/>
      <c r="AT149" s="335"/>
      <c r="AU149" s="335"/>
      <c r="AV149" s="335"/>
      <c r="AW149" s="335"/>
      <c r="AX149" s="337"/>
    </row>
    <row r="150" spans="1:50" ht="24.75" customHeight="1">
      <c r="A150" s="367"/>
      <c r="B150" s="368"/>
      <c r="C150" s="368"/>
      <c r="D150" s="368"/>
      <c r="E150" s="368"/>
      <c r="F150" s="369"/>
      <c r="G150" s="338" t="s">
        <v>21</v>
      </c>
      <c r="H150" s="339"/>
      <c r="I150" s="339"/>
      <c r="J150" s="339"/>
      <c r="K150" s="339"/>
      <c r="L150" s="340" t="s">
        <v>22</v>
      </c>
      <c r="M150" s="56"/>
      <c r="N150" s="56"/>
      <c r="O150" s="56"/>
      <c r="P150" s="56"/>
      <c r="Q150" s="56"/>
      <c r="R150" s="56"/>
      <c r="S150" s="56"/>
      <c r="T150" s="56"/>
      <c r="U150" s="56"/>
      <c r="V150" s="56"/>
      <c r="W150" s="56"/>
      <c r="X150" s="57"/>
      <c r="Y150" s="341" t="s">
        <v>23</v>
      </c>
      <c r="Z150" s="342"/>
      <c r="AA150" s="342"/>
      <c r="AB150" s="343"/>
      <c r="AC150" s="338" t="s">
        <v>21</v>
      </c>
      <c r="AD150" s="339"/>
      <c r="AE150" s="339"/>
      <c r="AF150" s="339"/>
      <c r="AG150" s="339"/>
      <c r="AH150" s="340" t="s">
        <v>22</v>
      </c>
      <c r="AI150" s="56"/>
      <c r="AJ150" s="56"/>
      <c r="AK150" s="56"/>
      <c r="AL150" s="56"/>
      <c r="AM150" s="56"/>
      <c r="AN150" s="56"/>
      <c r="AO150" s="56"/>
      <c r="AP150" s="56"/>
      <c r="AQ150" s="56"/>
      <c r="AR150" s="56"/>
      <c r="AS150" s="56"/>
      <c r="AT150" s="57"/>
      <c r="AU150" s="341" t="s">
        <v>23</v>
      </c>
      <c r="AV150" s="342"/>
      <c r="AW150" s="342"/>
      <c r="AX150" s="344"/>
    </row>
    <row r="151" spans="1:50" ht="24.75" customHeight="1">
      <c r="A151" s="367"/>
      <c r="B151" s="368"/>
      <c r="C151" s="368"/>
      <c r="D151" s="368"/>
      <c r="E151" s="368"/>
      <c r="F151" s="369"/>
      <c r="G151" s="309" t="s">
        <v>397</v>
      </c>
      <c r="H151" s="310"/>
      <c r="I151" s="310"/>
      <c r="J151" s="310"/>
      <c r="K151" s="311"/>
      <c r="L151" s="315" t="s">
        <v>398</v>
      </c>
      <c r="M151" s="316"/>
      <c r="N151" s="316"/>
      <c r="O151" s="316"/>
      <c r="P151" s="316"/>
      <c r="Q151" s="316"/>
      <c r="R151" s="316"/>
      <c r="S151" s="316"/>
      <c r="T151" s="316"/>
      <c r="U151" s="316"/>
      <c r="V151" s="316"/>
      <c r="W151" s="316"/>
      <c r="X151" s="317"/>
      <c r="Y151" s="321">
        <v>3</v>
      </c>
      <c r="Z151" s="322"/>
      <c r="AA151" s="322"/>
      <c r="AB151" s="323"/>
      <c r="AC151" s="327"/>
      <c r="AD151" s="328"/>
      <c r="AE151" s="328"/>
      <c r="AF151" s="328"/>
      <c r="AG151" s="329"/>
      <c r="AH151" s="330"/>
      <c r="AI151" s="328"/>
      <c r="AJ151" s="328"/>
      <c r="AK151" s="328"/>
      <c r="AL151" s="328"/>
      <c r="AM151" s="328"/>
      <c r="AN151" s="328"/>
      <c r="AO151" s="328"/>
      <c r="AP151" s="328"/>
      <c r="AQ151" s="328"/>
      <c r="AR151" s="328"/>
      <c r="AS151" s="328"/>
      <c r="AT151" s="329"/>
      <c r="AU151" s="331"/>
      <c r="AV151" s="332"/>
      <c r="AW151" s="332"/>
      <c r="AX151" s="333"/>
    </row>
    <row r="152" spans="1:50" ht="24.75" customHeight="1">
      <c r="A152" s="367"/>
      <c r="B152" s="368"/>
      <c r="C152" s="368"/>
      <c r="D152" s="368"/>
      <c r="E152" s="368"/>
      <c r="F152" s="369"/>
      <c r="G152" s="312"/>
      <c r="H152" s="313"/>
      <c r="I152" s="313"/>
      <c r="J152" s="313"/>
      <c r="K152" s="314"/>
      <c r="L152" s="318"/>
      <c r="M152" s="319"/>
      <c r="N152" s="319"/>
      <c r="O152" s="319"/>
      <c r="P152" s="319"/>
      <c r="Q152" s="319"/>
      <c r="R152" s="319"/>
      <c r="S152" s="319"/>
      <c r="T152" s="319"/>
      <c r="U152" s="319"/>
      <c r="V152" s="319"/>
      <c r="W152" s="319"/>
      <c r="X152" s="320"/>
      <c r="Y152" s="324"/>
      <c r="Z152" s="325"/>
      <c r="AA152" s="325"/>
      <c r="AB152" s="326"/>
      <c r="AC152" s="304"/>
      <c r="AD152" s="240"/>
      <c r="AE152" s="240"/>
      <c r="AF152" s="240"/>
      <c r="AG152" s="305"/>
      <c r="AH152" s="306"/>
      <c r="AI152" s="240"/>
      <c r="AJ152" s="240"/>
      <c r="AK152" s="240"/>
      <c r="AL152" s="240"/>
      <c r="AM152" s="240"/>
      <c r="AN152" s="240"/>
      <c r="AO152" s="240"/>
      <c r="AP152" s="240"/>
      <c r="AQ152" s="240"/>
      <c r="AR152" s="240"/>
      <c r="AS152" s="240"/>
      <c r="AT152" s="305"/>
      <c r="AU152" s="60"/>
      <c r="AV152" s="61"/>
      <c r="AW152" s="61"/>
      <c r="AX152" s="307"/>
    </row>
    <row r="153" spans="1:50" ht="24.75" customHeight="1">
      <c r="A153" s="367"/>
      <c r="B153" s="368"/>
      <c r="C153" s="368"/>
      <c r="D153" s="368"/>
      <c r="E153" s="368"/>
      <c r="F153" s="369"/>
      <c r="G153" s="304"/>
      <c r="H153" s="240"/>
      <c r="I153" s="240"/>
      <c r="J153" s="240"/>
      <c r="K153" s="305"/>
      <c r="L153" s="306"/>
      <c r="M153" s="240"/>
      <c r="N153" s="240"/>
      <c r="O153" s="240"/>
      <c r="P153" s="240"/>
      <c r="Q153" s="240"/>
      <c r="R153" s="240"/>
      <c r="S153" s="240"/>
      <c r="T153" s="240"/>
      <c r="U153" s="240"/>
      <c r="V153" s="240"/>
      <c r="W153" s="240"/>
      <c r="X153" s="305"/>
      <c r="Y153" s="60"/>
      <c r="Z153" s="61"/>
      <c r="AA153" s="61"/>
      <c r="AB153" s="308"/>
      <c r="AC153" s="304"/>
      <c r="AD153" s="240"/>
      <c r="AE153" s="240"/>
      <c r="AF153" s="240"/>
      <c r="AG153" s="305"/>
      <c r="AH153" s="306"/>
      <c r="AI153" s="240"/>
      <c r="AJ153" s="240"/>
      <c r="AK153" s="240"/>
      <c r="AL153" s="240"/>
      <c r="AM153" s="240"/>
      <c r="AN153" s="240"/>
      <c r="AO153" s="240"/>
      <c r="AP153" s="240"/>
      <c r="AQ153" s="240"/>
      <c r="AR153" s="240"/>
      <c r="AS153" s="240"/>
      <c r="AT153" s="305"/>
      <c r="AU153" s="60"/>
      <c r="AV153" s="61"/>
      <c r="AW153" s="61"/>
      <c r="AX153" s="307"/>
    </row>
    <row r="154" spans="1:50" ht="24.75" customHeight="1">
      <c r="A154" s="367"/>
      <c r="B154" s="368"/>
      <c r="C154" s="368"/>
      <c r="D154" s="368"/>
      <c r="E154" s="368"/>
      <c r="F154" s="369"/>
      <c r="G154" s="304"/>
      <c r="H154" s="240"/>
      <c r="I154" s="240"/>
      <c r="J154" s="240"/>
      <c r="K154" s="305"/>
      <c r="L154" s="306"/>
      <c r="M154" s="240"/>
      <c r="N154" s="240"/>
      <c r="O154" s="240"/>
      <c r="P154" s="240"/>
      <c r="Q154" s="240"/>
      <c r="R154" s="240"/>
      <c r="S154" s="240"/>
      <c r="T154" s="240"/>
      <c r="U154" s="240"/>
      <c r="V154" s="240"/>
      <c r="W154" s="240"/>
      <c r="X154" s="305"/>
      <c r="Y154" s="60"/>
      <c r="Z154" s="61"/>
      <c r="AA154" s="61"/>
      <c r="AB154" s="308"/>
      <c r="AC154" s="304"/>
      <c r="AD154" s="240"/>
      <c r="AE154" s="240"/>
      <c r="AF154" s="240"/>
      <c r="AG154" s="305"/>
      <c r="AH154" s="306"/>
      <c r="AI154" s="240"/>
      <c r="AJ154" s="240"/>
      <c r="AK154" s="240"/>
      <c r="AL154" s="240"/>
      <c r="AM154" s="240"/>
      <c r="AN154" s="240"/>
      <c r="AO154" s="240"/>
      <c r="AP154" s="240"/>
      <c r="AQ154" s="240"/>
      <c r="AR154" s="240"/>
      <c r="AS154" s="240"/>
      <c r="AT154" s="305"/>
      <c r="AU154" s="60"/>
      <c r="AV154" s="61"/>
      <c r="AW154" s="61"/>
      <c r="AX154" s="307"/>
    </row>
    <row r="155" spans="1:50" ht="24.75" customHeight="1">
      <c r="A155" s="367"/>
      <c r="B155" s="368"/>
      <c r="C155" s="368"/>
      <c r="D155" s="368"/>
      <c r="E155" s="368"/>
      <c r="F155" s="369"/>
      <c r="G155" s="304"/>
      <c r="H155" s="240"/>
      <c r="I155" s="240"/>
      <c r="J155" s="240"/>
      <c r="K155" s="305"/>
      <c r="L155" s="306"/>
      <c r="M155" s="240"/>
      <c r="N155" s="240"/>
      <c r="O155" s="240"/>
      <c r="P155" s="240"/>
      <c r="Q155" s="240"/>
      <c r="R155" s="240"/>
      <c r="S155" s="240"/>
      <c r="T155" s="240"/>
      <c r="U155" s="240"/>
      <c r="V155" s="240"/>
      <c r="W155" s="240"/>
      <c r="X155" s="305"/>
      <c r="Y155" s="60"/>
      <c r="Z155" s="61"/>
      <c r="AA155" s="61"/>
      <c r="AB155" s="61"/>
      <c r="AC155" s="304"/>
      <c r="AD155" s="240"/>
      <c r="AE155" s="240"/>
      <c r="AF155" s="240"/>
      <c r="AG155" s="305"/>
      <c r="AH155" s="306"/>
      <c r="AI155" s="240"/>
      <c r="AJ155" s="240"/>
      <c r="AK155" s="240"/>
      <c r="AL155" s="240"/>
      <c r="AM155" s="240"/>
      <c r="AN155" s="240"/>
      <c r="AO155" s="240"/>
      <c r="AP155" s="240"/>
      <c r="AQ155" s="240"/>
      <c r="AR155" s="240"/>
      <c r="AS155" s="240"/>
      <c r="AT155" s="305"/>
      <c r="AU155" s="60"/>
      <c r="AV155" s="61"/>
      <c r="AW155" s="61"/>
      <c r="AX155" s="307"/>
    </row>
    <row r="156" spans="1:50" ht="24.75" customHeight="1">
      <c r="A156" s="367"/>
      <c r="B156" s="368"/>
      <c r="C156" s="368"/>
      <c r="D156" s="368"/>
      <c r="E156" s="368"/>
      <c r="F156" s="369"/>
      <c r="G156" s="304"/>
      <c r="H156" s="240"/>
      <c r="I156" s="240"/>
      <c r="J156" s="240"/>
      <c r="K156" s="305"/>
      <c r="L156" s="306"/>
      <c r="M156" s="240"/>
      <c r="N156" s="240"/>
      <c r="O156" s="240"/>
      <c r="P156" s="240"/>
      <c r="Q156" s="240"/>
      <c r="R156" s="240"/>
      <c r="S156" s="240"/>
      <c r="T156" s="240"/>
      <c r="U156" s="240"/>
      <c r="V156" s="240"/>
      <c r="W156" s="240"/>
      <c r="X156" s="305"/>
      <c r="Y156" s="60"/>
      <c r="Z156" s="61"/>
      <c r="AA156" s="61"/>
      <c r="AB156" s="61"/>
      <c r="AC156" s="304"/>
      <c r="AD156" s="240"/>
      <c r="AE156" s="240"/>
      <c r="AF156" s="240"/>
      <c r="AG156" s="305"/>
      <c r="AH156" s="306"/>
      <c r="AI156" s="240"/>
      <c r="AJ156" s="240"/>
      <c r="AK156" s="240"/>
      <c r="AL156" s="240"/>
      <c r="AM156" s="240"/>
      <c r="AN156" s="240"/>
      <c r="AO156" s="240"/>
      <c r="AP156" s="240"/>
      <c r="AQ156" s="240"/>
      <c r="AR156" s="240"/>
      <c r="AS156" s="240"/>
      <c r="AT156" s="305"/>
      <c r="AU156" s="60"/>
      <c r="AV156" s="61"/>
      <c r="AW156" s="61"/>
      <c r="AX156" s="307"/>
    </row>
    <row r="157" spans="1:50" ht="24.75" customHeight="1">
      <c r="A157" s="367"/>
      <c r="B157" s="368"/>
      <c r="C157" s="368"/>
      <c r="D157" s="368"/>
      <c r="E157" s="368"/>
      <c r="F157" s="369"/>
      <c r="G157" s="304"/>
      <c r="H157" s="240"/>
      <c r="I157" s="240"/>
      <c r="J157" s="240"/>
      <c r="K157" s="305"/>
      <c r="L157" s="306"/>
      <c r="M157" s="240"/>
      <c r="N157" s="240"/>
      <c r="O157" s="240"/>
      <c r="P157" s="240"/>
      <c r="Q157" s="240"/>
      <c r="R157" s="240"/>
      <c r="S157" s="240"/>
      <c r="T157" s="240"/>
      <c r="U157" s="240"/>
      <c r="V157" s="240"/>
      <c r="W157" s="240"/>
      <c r="X157" s="305"/>
      <c r="Y157" s="60"/>
      <c r="Z157" s="61"/>
      <c r="AA157" s="61"/>
      <c r="AB157" s="61"/>
      <c r="AC157" s="304"/>
      <c r="AD157" s="240"/>
      <c r="AE157" s="240"/>
      <c r="AF157" s="240"/>
      <c r="AG157" s="305"/>
      <c r="AH157" s="306"/>
      <c r="AI157" s="240"/>
      <c r="AJ157" s="240"/>
      <c r="AK157" s="240"/>
      <c r="AL157" s="240"/>
      <c r="AM157" s="240"/>
      <c r="AN157" s="240"/>
      <c r="AO157" s="240"/>
      <c r="AP157" s="240"/>
      <c r="AQ157" s="240"/>
      <c r="AR157" s="240"/>
      <c r="AS157" s="240"/>
      <c r="AT157" s="305"/>
      <c r="AU157" s="60"/>
      <c r="AV157" s="61"/>
      <c r="AW157" s="61"/>
      <c r="AX157" s="307"/>
    </row>
    <row r="158" spans="1:50" ht="24.75" customHeight="1">
      <c r="A158" s="367"/>
      <c r="B158" s="368"/>
      <c r="C158" s="368"/>
      <c r="D158" s="368"/>
      <c r="E158" s="368"/>
      <c r="F158" s="369"/>
      <c r="G158" s="298"/>
      <c r="H158" s="242"/>
      <c r="I158" s="242"/>
      <c r="J158" s="242"/>
      <c r="K158" s="299"/>
      <c r="L158" s="300"/>
      <c r="M158" s="242"/>
      <c r="N158" s="242"/>
      <c r="O158" s="242"/>
      <c r="P158" s="242"/>
      <c r="Q158" s="242"/>
      <c r="R158" s="242"/>
      <c r="S158" s="242"/>
      <c r="T158" s="242"/>
      <c r="U158" s="242"/>
      <c r="V158" s="242"/>
      <c r="W158" s="242"/>
      <c r="X158" s="299"/>
      <c r="Y158" s="301"/>
      <c r="Z158" s="302"/>
      <c r="AA158" s="302"/>
      <c r="AB158" s="302"/>
      <c r="AC158" s="298"/>
      <c r="AD158" s="242"/>
      <c r="AE158" s="242"/>
      <c r="AF158" s="242"/>
      <c r="AG158" s="299"/>
      <c r="AH158" s="300"/>
      <c r="AI158" s="242"/>
      <c r="AJ158" s="242"/>
      <c r="AK158" s="242"/>
      <c r="AL158" s="242"/>
      <c r="AM158" s="242"/>
      <c r="AN158" s="242"/>
      <c r="AO158" s="242"/>
      <c r="AP158" s="242"/>
      <c r="AQ158" s="242"/>
      <c r="AR158" s="242"/>
      <c r="AS158" s="242"/>
      <c r="AT158" s="299"/>
      <c r="AU158" s="301"/>
      <c r="AV158" s="302"/>
      <c r="AW158" s="302"/>
      <c r="AX158" s="303"/>
    </row>
    <row r="159" spans="1:50" ht="24.75" customHeight="1" thickBot="1">
      <c r="A159" s="370"/>
      <c r="B159" s="371"/>
      <c r="C159" s="371"/>
      <c r="D159" s="371"/>
      <c r="E159" s="371"/>
      <c r="F159" s="372"/>
      <c r="G159" s="289" t="s">
        <v>24</v>
      </c>
      <c r="H159" s="290"/>
      <c r="I159" s="290"/>
      <c r="J159" s="290"/>
      <c r="K159" s="290"/>
      <c r="L159" s="291"/>
      <c r="M159" s="292"/>
      <c r="N159" s="292"/>
      <c r="O159" s="292"/>
      <c r="P159" s="292"/>
      <c r="Q159" s="292"/>
      <c r="R159" s="292"/>
      <c r="S159" s="292"/>
      <c r="T159" s="292"/>
      <c r="U159" s="292"/>
      <c r="V159" s="292"/>
      <c r="W159" s="292"/>
      <c r="X159" s="293"/>
      <c r="Y159" s="294">
        <f>SUM(Y151:AB158)</f>
        <v>3</v>
      </c>
      <c r="Z159" s="295"/>
      <c r="AA159" s="295"/>
      <c r="AB159" s="296"/>
      <c r="AC159" s="289" t="s">
        <v>24</v>
      </c>
      <c r="AD159" s="290"/>
      <c r="AE159" s="290"/>
      <c r="AF159" s="290"/>
      <c r="AG159" s="290"/>
      <c r="AH159" s="291"/>
      <c r="AI159" s="292"/>
      <c r="AJ159" s="292"/>
      <c r="AK159" s="292"/>
      <c r="AL159" s="292"/>
      <c r="AM159" s="292"/>
      <c r="AN159" s="292"/>
      <c r="AO159" s="292"/>
      <c r="AP159" s="292"/>
      <c r="AQ159" s="292"/>
      <c r="AR159" s="292"/>
      <c r="AS159" s="292"/>
      <c r="AT159" s="293"/>
      <c r="AU159" s="294">
        <f>SUM(AU151:AX158)</f>
        <v>0</v>
      </c>
      <c r="AV159" s="295"/>
      <c r="AW159" s="295"/>
      <c r="AX159" s="297"/>
    </row>
    <row r="160" spans="1:50" ht="13.5">
      <c r="A160" s="7"/>
      <c r="B160" s="7"/>
      <c r="C160" s="7"/>
      <c r="D160" s="7"/>
      <c r="E160" s="7"/>
      <c r="F160" s="7"/>
      <c r="G160" s="15"/>
      <c r="H160" s="15"/>
      <c r="I160" s="15"/>
      <c r="J160" s="15"/>
      <c r="K160" s="15"/>
      <c r="L160" s="6"/>
      <c r="M160" s="15"/>
      <c r="N160" s="15"/>
      <c r="O160" s="15"/>
      <c r="P160" s="15"/>
      <c r="Q160" s="15"/>
      <c r="R160" s="15"/>
      <c r="S160" s="15"/>
      <c r="T160" s="15"/>
      <c r="U160" s="15"/>
      <c r="V160" s="15"/>
      <c r="W160" s="15"/>
      <c r="X160" s="15"/>
      <c r="Y160" s="16"/>
      <c r="Z160" s="16"/>
      <c r="AA160" s="16"/>
      <c r="AB160" s="16"/>
      <c r="AC160" s="15"/>
      <c r="AD160" s="15"/>
      <c r="AE160" s="15"/>
      <c r="AF160" s="15"/>
      <c r="AG160" s="15"/>
      <c r="AH160" s="6"/>
      <c r="AI160" s="15"/>
      <c r="AJ160" s="15"/>
      <c r="AK160" s="15"/>
      <c r="AL160" s="15"/>
      <c r="AM160" s="15"/>
      <c r="AN160" s="15"/>
      <c r="AO160" s="15"/>
      <c r="AP160" s="15"/>
      <c r="AQ160" s="15"/>
      <c r="AR160" s="15"/>
      <c r="AS160" s="15"/>
      <c r="AT160" s="15"/>
      <c r="AU160" s="16"/>
      <c r="AV160" s="16"/>
      <c r="AW160" s="16"/>
      <c r="AX160" s="16"/>
    </row>
    <row r="161" spans="1:50" ht="13.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103.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14.25">
      <c r="A163" s="17"/>
      <c r="B163" s="4" t="s">
        <v>40</v>
      </c>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13.5">
      <c r="A164" s="17"/>
      <c r="B164" s="17" t="s">
        <v>19</v>
      </c>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row>
    <row r="165" spans="1:50" ht="34.5" customHeight="1">
      <c r="A165" s="70"/>
      <c r="B165" s="70"/>
      <c r="C165" s="73" t="s">
        <v>36</v>
      </c>
      <c r="D165" s="73"/>
      <c r="E165" s="73"/>
      <c r="F165" s="73"/>
      <c r="G165" s="73"/>
      <c r="H165" s="73"/>
      <c r="I165" s="73"/>
      <c r="J165" s="73"/>
      <c r="K165" s="73"/>
      <c r="L165" s="73"/>
      <c r="M165" s="73" t="s">
        <v>37</v>
      </c>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4" t="s">
        <v>38</v>
      </c>
      <c r="AL165" s="73"/>
      <c r="AM165" s="73"/>
      <c r="AN165" s="73"/>
      <c r="AO165" s="73"/>
      <c r="AP165" s="73"/>
      <c r="AQ165" s="73" t="s">
        <v>28</v>
      </c>
      <c r="AR165" s="73"/>
      <c r="AS165" s="73"/>
      <c r="AT165" s="73"/>
      <c r="AU165" s="75" t="s">
        <v>29</v>
      </c>
      <c r="AV165" s="76"/>
      <c r="AW165" s="76"/>
      <c r="AX165" s="69"/>
    </row>
    <row r="166" spans="1:50" ht="24" customHeight="1">
      <c r="A166" s="70">
        <v>1</v>
      </c>
      <c r="B166" s="70">
        <v>1</v>
      </c>
      <c r="C166" s="284" t="s">
        <v>399</v>
      </c>
      <c r="D166" s="282"/>
      <c r="E166" s="282"/>
      <c r="F166" s="282"/>
      <c r="G166" s="282"/>
      <c r="H166" s="282"/>
      <c r="I166" s="282"/>
      <c r="J166" s="282"/>
      <c r="K166" s="282"/>
      <c r="L166" s="282"/>
      <c r="M166" s="286" t="s">
        <v>400</v>
      </c>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8"/>
      <c r="AK166" s="280">
        <v>13485</v>
      </c>
      <c r="AL166" s="281"/>
      <c r="AM166" s="281"/>
      <c r="AN166" s="281"/>
      <c r="AO166" s="281"/>
      <c r="AP166" s="281"/>
      <c r="AQ166" s="59"/>
      <c r="AR166" s="59"/>
      <c r="AS166" s="59"/>
      <c r="AT166" s="59"/>
      <c r="AU166" s="285"/>
      <c r="AV166" s="68"/>
      <c r="AW166" s="68"/>
      <c r="AX166" s="69"/>
    </row>
    <row r="167" spans="1:50" ht="24" customHeight="1">
      <c r="A167" s="70">
        <v>2</v>
      </c>
      <c r="B167" s="70">
        <v>1</v>
      </c>
      <c r="C167" s="284" t="s">
        <v>408</v>
      </c>
      <c r="D167" s="282"/>
      <c r="E167" s="282"/>
      <c r="F167" s="282"/>
      <c r="G167" s="282"/>
      <c r="H167" s="282"/>
      <c r="I167" s="282"/>
      <c r="J167" s="282"/>
      <c r="K167" s="282"/>
      <c r="L167" s="282"/>
      <c r="M167" s="283" t="s">
        <v>401</v>
      </c>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7"/>
      <c r="AK167" s="280">
        <v>11365</v>
      </c>
      <c r="AL167" s="281"/>
      <c r="AM167" s="281"/>
      <c r="AN167" s="281"/>
      <c r="AO167" s="281"/>
      <c r="AP167" s="281"/>
      <c r="AQ167" s="59"/>
      <c r="AR167" s="59"/>
      <c r="AS167" s="59"/>
      <c r="AT167" s="59"/>
      <c r="AU167" s="285"/>
      <c r="AV167" s="68"/>
      <c r="AW167" s="68"/>
      <c r="AX167" s="69"/>
    </row>
    <row r="168" spans="1:50" ht="24" customHeight="1">
      <c r="A168" s="70">
        <v>3</v>
      </c>
      <c r="B168" s="70">
        <v>1</v>
      </c>
      <c r="C168" s="284" t="s">
        <v>402</v>
      </c>
      <c r="D168" s="282"/>
      <c r="E168" s="282"/>
      <c r="F168" s="282"/>
      <c r="G168" s="282"/>
      <c r="H168" s="282"/>
      <c r="I168" s="282"/>
      <c r="J168" s="282"/>
      <c r="K168" s="282"/>
      <c r="L168" s="282"/>
      <c r="M168" s="283" t="s">
        <v>401</v>
      </c>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7"/>
      <c r="AK168" s="280">
        <v>6669</v>
      </c>
      <c r="AL168" s="281"/>
      <c r="AM168" s="281"/>
      <c r="AN168" s="281"/>
      <c r="AO168" s="281"/>
      <c r="AP168" s="281"/>
      <c r="AQ168" s="59"/>
      <c r="AR168" s="59"/>
      <c r="AS168" s="59"/>
      <c r="AT168" s="59"/>
      <c r="AU168" s="285"/>
      <c r="AV168" s="68"/>
      <c r="AW168" s="68"/>
      <c r="AX168" s="69"/>
    </row>
    <row r="169" spans="1:50" ht="24" customHeight="1">
      <c r="A169" s="70">
        <v>4</v>
      </c>
      <c r="B169" s="70">
        <v>1</v>
      </c>
      <c r="C169" s="284" t="s">
        <v>403</v>
      </c>
      <c r="D169" s="282"/>
      <c r="E169" s="282"/>
      <c r="F169" s="282"/>
      <c r="G169" s="282"/>
      <c r="H169" s="282"/>
      <c r="I169" s="282"/>
      <c r="J169" s="282"/>
      <c r="K169" s="282"/>
      <c r="L169" s="282"/>
      <c r="M169" s="283" t="s">
        <v>401</v>
      </c>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7"/>
      <c r="AK169" s="280">
        <v>5236</v>
      </c>
      <c r="AL169" s="281"/>
      <c r="AM169" s="281"/>
      <c r="AN169" s="281"/>
      <c r="AO169" s="281"/>
      <c r="AP169" s="281"/>
      <c r="AQ169" s="59"/>
      <c r="AR169" s="59"/>
      <c r="AS169" s="59"/>
      <c r="AT169" s="59"/>
      <c r="AU169" s="285"/>
      <c r="AV169" s="68"/>
      <c r="AW169" s="68"/>
      <c r="AX169" s="69"/>
    </row>
    <row r="170" spans="1:50" ht="24" customHeight="1">
      <c r="A170" s="70">
        <v>5</v>
      </c>
      <c r="B170" s="70">
        <v>1</v>
      </c>
      <c r="C170" s="286" t="s">
        <v>404</v>
      </c>
      <c r="D170" s="287"/>
      <c r="E170" s="287"/>
      <c r="F170" s="287"/>
      <c r="G170" s="287"/>
      <c r="H170" s="287"/>
      <c r="I170" s="287"/>
      <c r="J170" s="287"/>
      <c r="K170" s="287"/>
      <c r="L170" s="288"/>
      <c r="M170" s="283" t="s">
        <v>401</v>
      </c>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7"/>
      <c r="AK170" s="280">
        <v>4816</v>
      </c>
      <c r="AL170" s="281"/>
      <c r="AM170" s="281"/>
      <c r="AN170" s="281"/>
      <c r="AO170" s="281"/>
      <c r="AP170" s="281"/>
      <c r="AQ170" s="59"/>
      <c r="AR170" s="59"/>
      <c r="AS170" s="59"/>
      <c r="AT170" s="59"/>
      <c r="AU170" s="285"/>
      <c r="AV170" s="68"/>
      <c r="AW170" s="68"/>
      <c r="AX170" s="69"/>
    </row>
    <row r="171" spans="1:50" ht="24" customHeight="1">
      <c r="A171" s="70">
        <v>6</v>
      </c>
      <c r="B171" s="70">
        <v>1</v>
      </c>
      <c r="C171" s="284" t="s">
        <v>405</v>
      </c>
      <c r="D171" s="282"/>
      <c r="E171" s="282"/>
      <c r="F171" s="282"/>
      <c r="G171" s="282"/>
      <c r="H171" s="282"/>
      <c r="I171" s="282"/>
      <c r="J171" s="282"/>
      <c r="K171" s="282"/>
      <c r="L171" s="282"/>
      <c r="M171" s="283" t="s">
        <v>401</v>
      </c>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7"/>
      <c r="AK171" s="280">
        <v>2175</v>
      </c>
      <c r="AL171" s="281"/>
      <c r="AM171" s="281"/>
      <c r="AN171" s="281"/>
      <c r="AO171" s="281"/>
      <c r="AP171" s="281"/>
      <c r="AQ171" s="59"/>
      <c r="AR171" s="59"/>
      <c r="AS171" s="59"/>
      <c r="AT171" s="59"/>
      <c r="AU171" s="285"/>
      <c r="AV171" s="68"/>
      <c r="AW171" s="68"/>
      <c r="AX171" s="69"/>
    </row>
    <row r="172" spans="1:50" ht="24" customHeight="1">
      <c r="A172" s="70">
        <v>7</v>
      </c>
      <c r="B172" s="70">
        <v>1</v>
      </c>
      <c r="C172" s="284" t="s">
        <v>406</v>
      </c>
      <c r="D172" s="282"/>
      <c r="E172" s="282"/>
      <c r="F172" s="282"/>
      <c r="G172" s="282"/>
      <c r="H172" s="282"/>
      <c r="I172" s="282"/>
      <c r="J172" s="282"/>
      <c r="K172" s="282"/>
      <c r="L172" s="282"/>
      <c r="M172" s="283" t="s">
        <v>401</v>
      </c>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7"/>
      <c r="AK172" s="280">
        <v>1247</v>
      </c>
      <c r="AL172" s="281"/>
      <c r="AM172" s="281"/>
      <c r="AN172" s="281"/>
      <c r="AO172" s="281"/>
      <c r="AP172" s="281"/>
      <c r="AQ172" s="59"/>
      <c r="AR172" s="59"/>
      <c r="AS172" s="59"/>
      <c r="AT172" s="59"/>
      <c r="AU172" s="285"/>
      <c r="AV172" s="68"/>
      <c r="AW172" s="68"/>
      <c r="AX172" s="69"/>
    </row>
    <row r="173" spans="1:50" ht="24" customHeight="1">
      <c r="A173" s="70">
        <v>8</v>
      </c>
      <c r="B173" s="70">
        <v>1</v>
      </c>
      <c r="C173" s="284" t="s">
        <v>407</v>
      </c>
      <c r="D173" s="282"/>
      <c r="E173" s="282"/>
      <c r="F173" s="282"/>
      <c r="G173" s="282"/>
      <c r="H173" s="282"/>
      <c r="I173" s="282"/>
      <c r="J173" s="282"/>
      <c r="K173" s="282"/>
      <c r="L173" s="282"/>
      <c r="M173" s="283" t="s">
        <v>401</v>
      </c>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7"/>
      <c r="AK173" s="280">
        <v>1186</v>
      </c>
      <c r="AL173" s="281"/>
      <c r="AM173" s="281"/>
      <c r="AN173" s="281"/>
      <c r="AO173" s="281"/>
      <c r="AP173" s="281"/>
      <c r="AQ173" s="59"/>
      <c r="AR173" s="59"/>
      <c r="AS173" s="59"/>
      <c r="AT173" s="59"/>
      <c r="AU173" s="285"/>
      <c r="AV173" s="68"/>
      <c r="AW173" s="68"/>
      <c r="AX173" s="69"/>
    </row>
    <row r="174" spans="1:50" ht="24" customHeight="1">
      <c r="A174" s="70">
        <v>9</v>
      </c>
      <c r="B174" s="70">
        <v>1</v>
      </c>
      <c r="C174" s="284" t="s">
        <v>409</v>
      </c>
      <c r="D174" s="282"/>
      <c r="E174" s="282"/>
      <c r="F174" s="282"/>
      <c r="G174" s="282"/>
      <c r="H174" s="282"/>
      <c r="I174" s="282"/>
      <c r="J174" s="282"/>
      <c r="K174" s="282"/>
      <c r="L174" s="282"/>
      <c r="M174" s="283" t="s">
        <v>401</v>
      </c>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7"/>
      <c r="AK174" s="280">
        <v>160</v>
      </c>
      <c r="AL174" s="281"/>
      <c r="AM174" s="281"/>
      <c r="AN174" s="281"/>
      <c r="AO174" s="281"/>
      <c r="AP174" s="281"/>
      <c r="AQ174" s="59"/>
      <c r="AR174" s="59"/>
      <c r="AS174" s="59"/>
      <c r="AT174" s="59"/>
      <c r="AU174" s="285"/>
      <c r="AV174" s="68"/>
      <c r="AW174" s="68"/>
      <c r="AX174" s="69"/>
    </row>
    <row r="175" spans="1:50" ht="24" customHeight="1">
      <c r="A175" s="70">
        <v>10</v>
      </c>
      <c r="B175" s="70">
        <v>1</v>
      </c>
      <c r="C175" s="282"/>
      <c r="D175" s="282"/>
      <c r="E175" s="282"/>
      <c r="F175" s="282"/>
      <c r="G175" s="282"/>
      <c r="H175" s="282"/>
      <c r="I175" s="282"/>
      <c r="J175" s="282"/>
      <c r="K175" s="282"/>
      <c r="L175" s="282"/>
      <c r="M175" s="283"/>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7"/>
      <c r="AK175" s="280"/>
      <c r="AL175" s="281"/>
      <c r="AM175" s="281"/>
      <c r="AN175" s="281"/>
      <c r="AO175" s="281"/>
      <c r="AP175" s="281"/>
      <c r="AQ175" s="59"/>
      <c r="AR175" s="59"/>
      <c r="AS175" s="59"/>
      <c r="AT175" s="59"/>
      <c r="AU175" s="285"/>
      <c r="AV175" s="68"/>
      <c r="AW175" s="68"/>
      <c r="AX175" s="69"/>
    </row>
    <row r="176" spans="1:50" ht="13.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row>
    <row r="177" spans="1:50" ht="13.5">
      <c r="A177" s="17"/>
      <c r="B177" s="17" t="s">
        <v>43</v>
      </c>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row>
    <row r="178" spans="1:50" ht="34.5" customHeight="1">
      <c r="A178" s="70"/>
      <c r="B178" s="70"/>
      <c r="C178" s="73" t="s">
        <v>36</v>
      </c>
      <c r="D178" s="73"/>
      <c r="E178" s="73"/>
      <c r="F178" s="73"/>
      <c r="G178" s="73"/>
      <c r="H178" s="73"/>
      <c r="I178" s="73"/>
      <c r="J178" s="73"/>
      <c r="K178" s="73"/>
      <c r="L178" s="73"/>
      <c r="M178" s="73" t="s">
        <v>37</v>
      </c>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4" t="s">
        <v>38</v>
      </c>
      <c r="AL178" s="73"/>
      <c r="AM178" s="73"/>
      <c r="AN178" s="73"/>
      <c r="AO178" s="73"/>
      <c r="AP178" s="73"/>
      <c r="AQ178" s="73" t="s">
        <v>28</v>
      </c>
      <c r="AR178" s="73"/>
      <c r="AS178" s="73"/>
      <c r="AT178" s="73"/>
      <c r="AU178" s="75" t="s">
        <v>29</v>
      </c>
      <c r="AV178" s="76"/>
      <c r="AW178" s="76"/>
      <c r="AX178" s="69"/>
    </row>
    <row r="179" spans="1:50" ht="24" customHeight="1">
      <c r="A179" s="70">
        <v>1</v>
      </c>
      <c r="B179" s="70">
        <v>1</v>
      </c>
      <c r="C179" s="58" t="s">
        <v>410</v>
      </c>
      <c r="D179" s="59"/>
      <c r="E179" s="59"/>
      <c r="F179" s="59"/>
      <c r="G179" s="59"/>
      <c r="H179" s="59"/>
      <c r="I179" s="59"/>
      <c r="J179" s="59"/>
      <c r="K179" s="59"/>
      <c r="L179" s="59"/>
      <c r="M179" s="58" t="s">
        <v>411</v>
      </c>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280">
        <v>10</v>
      </c>
      <c r="AL179" s="281"/>
      <c r="AM179" s="281"/>
      <c r="AN179" s="281"/>
      <c r="AO179" s="281"/>
      <c r="AP179" s="281"/>
      <c r="AQ179" s="59"/>
      <c r="AR179" s="59"/>
      <c r="AS179" s="59"/>
      <c r="AT179" s="59"/>
      <c r="AU179" s="285"/>
      <c r="AV179" s="68"/>
      <c r="AW179" s="68"/>
      <c r="AX179" s="69"/>
    </row>
    <row r="180" spans="1:50" ht="24" customHeight="1">
      <c r="A180" s="70">
        <v>2</v>
      </c>
      <c r="B180" s="70">
        <v>1</v>
      </c>
      <c r="C180" s="71" t="s">
        <v>412</v>
      </c>
      <c r="D180" s="71"/>
      <c r="E180" s="71"/>
      <c r="F180" s="71"/>
      <c r="G180" s="71"/>
      <c r="H180" s="71"/>
      <c r="I180" s="71"/>
      <c r="J180" s="71"/>
      <c r="K180" s="71"/>
      <c r="L180" s="71"/>
      <c r="M180" s="55" t="s">
        <v>413</v>
      </c>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7"/>
      <c r="AK180" s="280">
        <v>3</v>
      </c>
      <c r="AL180" s="281"/>
      <c r="AM180" s="281"/>
      <c r="AN180" s="281"/>
      <c r="AO180" s="281"/>
      <c r="AP180" s="281"/>
      <c r="AQ180" s="59"/>
      <c r="AR180" s="59"/>
      <c r="AS180" s="59"/>
      <c r="AT180" s="59"/>
      <c r="AU180" s="285"/>
      <c r="AV180" s="68"/>
      <c r="AW180" s="68"/>
      <c r="AX180" s="69"/>
    </row>
    <row r="181" spans="1:50" ht="24" customHeight="1">
      <c r="A181" s="70">
        <v>3</v>
      </c>
      <c r="B181" s="70">
        <v>1</v>
      </c>
      <c r="C181" s="282"/>
      <c r="D181" s="282"/>
      <c r="E181" s="282"/>
      <c r="F181" s="282"/>
      <c r="G181" s="282"/>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0"/>
      <c r="AL181" s="281"/>
      <c r="AM181" s="281"/>
      <c r="AN181" s="281"/>
      <c r="AO181" s="281"/>
      <c r="AP181" s="281"/>
      <c r="AQ181" s="59"/>
      <c r="AR181" s="59"/>
      <c r="AS181" s="59"/>
      <c r="AT181" s="59"/>
      <c r="AU181" s="285"/>
      <c r="AV181" s="68"/>
      <c r="AW181" s="68"/>
      <c r="AX181" s="69"/>
    </row>
    <row r="182" spans="1:50" ht="24" customHeight="1">
      <c r="A182" s="70">
        <v>4</v>
      </c>
      <c r="B182" s="70">
        <v>1</v>
      </c>
      <c r="C182" s="282"/>
      <c r="D182" s="282"/>
      <c r="E182" s="282"/>
      <c r="F182" s="282"/>
      <c r="G182" s="282"/>
      <c r="H182" s="282"/>
      <c r="I182" s="282"/>
      <c r="J182" s="282"/>
      <c r="K182" s="282"/>
      <c r="L182" s="282"/>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0"/>
      <c r="AL182" s="281"/>
      <c r="AM182" s="281"/>
      <c r="AN182" s="281"/>
      <c r="AO182" s="281"/>
      <c r="AP182" s="281"/>
      <c r="AQ182" s="59"/>
      <c r="AR182" s="59"/>
      <c r="AS182" s="59"/>
      <c r="AT182" s="59"/>
      <c r="AU182" s="285"/>
      <c r="AV182" s="68"/>
      <c r="AW182" s="68"/>
      <c r="AX182" s="69"/>
    </row>
    <row r="183" spans="1:50" ht="24" customHeight="1">
      <c r="A183" s="70">
        <v>5</v>
      </c>
      <c r="B183" s="70">
        <v>1</v>
      </c>
      <c r="C183" s="282"/>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0"/>
      <c r="AL183" s="281"/>
      <c r="AM183" s="281"/>
      <c r="AN183" s="281"/>
      <c r="AO183" s="281"/>
      <c r="AP183" s="281"/>
      <c r="AQ183" s="59"/>
      <c r="AR183" s="59"/>
      <c r="AS183" s="59"/>
      <c r="AT183" s="59"/>
      <c r="AU183" s="285"/>
      <c r="AV183" s="68"/>
      <c r="AW183" s="68"/>
      <c r="AX183" s="69"/>
    </row>
    <row r="184" spans="1:50" ht="24" customHeight="1">
      <c r="A184" s="70">
        <v>6</v>
      </c>
      <c r="B184" s="70">
        <v>1</v>
      </c>
      <c r="C184" s="282"/>
      <c r="D184" s="282"/>
      <c r="E184" s="282"/>
      <c r="F184" s="282"/>
      <c r="G184" s="282"/>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0"/>
      <c r="AL184" s="281"/>
      <c r="AM184" s="281"/>
      <c r="AN184" s="281"/>
      <c r="AO184" s="281"/>
      <c r="AP184" s="281"/>
      <c r="AQ184" s="59"/>
      <c r="AR184" s="59"/>
      <c r="AS184" s="59"/>
      <c r="AT184" s="59"/>
      <c r="AU184" s="285"/>
      <c r="AV184" s="68"/>
      <c r="AW184" s="68"/>
      <c r="AX184" s="69"/>
    </row>
    <row r="185" spans="1:50" ht="24" customHeight="1">
      <c r="A185" s="70">
        <v>7</v>
      </c>
      <c r="B185" s="70">
        <v>1</v>
      </c>
      <c r="C185" s="282"/>
      <c r="D185" s="282"/>
      <c r="E185" s="282"/>
      <c r="F185" s="282"/>
      <c r="G185" s="282"/>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0"/>
      <c r="AL185" s="281"/>
      <c r="AM185" s="281"/>
      <c r="AN185" s="281"/>
      <c r="AO185" s="281"/>
      <c r="AP185" s="281"/>
      <c r="AQ185" s="59"/>
      <c r="AR185" s="59"/>
      <c r="AS185" s="59"/>
      <c r="AT185" s="59"/>
      <c r="AU185" s="285"/>
      <c r="AV185" s="68"/>
      <c r="AW185" s="68"/>
      <c r="AX185" s="69"/>
    </row>
    <row r="186" spans="1:50" ht="24" customHeight="1">
      <c r="A186" s="70">
        <v>8</v>
      </c>
      <c r="B186" s="70">
        <v>1</v>
      </c>
      <c r="C186" s="282"/>
      <c r="D186" s="282"/>
      <c r="E186" s="282"/>
      <c r="F186" s="282"/>
      <c r="G186" s="282"/>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0"/>
      <c r="AL186" s="281"/>
      <c r="AM186" s="281"/>
      <c r="AN186" s="281"/>
      <c r="AO186" s="281"/>
      <c r="AP186" s="281"/>
      <c r="AQ186" s="59"/>
      <c r="AR186" s="59"/>
      <c r="AS186" s="59"/>
      <c r="AT186" s="59"/>
      <c r="AU186" s="285"/>
      <c r="AV186" s="68"/>
      <c r="AW186" s="68"/>
      <c r="AX186" s="69"/>
    </row>
    <row r="187" spans="1:50" ht="24" customHeight="1">
      <c r="A187" s="70">
        <v>9</v>
      </c>
      <c r="B187" s="70">
        <v>1</v>
      </c>
      <c r="C187" s="282"/>
      <c r="D187" s="282"/>
      <c r="E187" s="282"/>
      <c r="F187" s="282"/>
      <c r="G187" s="282"/>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0"/>
      <c r="AL187" s="281"/>
      <c r="AM187" s="281"/>
      <c r="AN187" s="281"/>
      <c r="AO187" s="281"/>
      <c r="AP187" s="281"/>
      <c r="AQ187" s="59"/>
      <c r="AR187" s="59"/>
      <c r="AS187" s="59"/>
      <c r="AT187" s="59"/>
      <c r="AU187" s="285"/>
      <c r="AV187" s="68"/>
      <c r="AW187" s="68"/>
      <c r="AX187" s="69"/>
    </row>
    <row r="188" spans="1:50" ht="24" customHeight="1">
      <c r="A188" s="70">
        <v>10</v>
      </c>
      <c r="B188" s="70">
        <v>1</v>
      </c>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0"/>
      <c r="AL188" s="281"/>
      <c r="AM188" s="281"/>
      <c r="AN188" s="281"/>
      <c r="AO188" s="281"/>
      <c r="AP188" s="281"/>
      <c r="AQ188" s="59"/>
      <c r="AR188" s="59"/>
      <c r="AS188" s="59"/>
      <c r="AT188" s="59"/>
      <c r="AU188" s="285"/>
      <c r="AV188" s="68"/>
      <c r="AW188" s="68"/>
      <c r="AX188" s="69"/>
    </row>
    <row r="189" spans="1:50" ht="13.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row>
    <row r="190" spans="1:50" ht="13.5">
      <c r="A190" s="17"/>
      <c r="B190" s="52" t="s">
        <v>414</v>
      </c>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row>
    <row r="191" spans="1:50" ht="34.5" customHeight="1">
      <c r="A191" s="70"/>
      <c r="B191" s="70"/>
      <c r="C191" s="73" t="s">
        <v>415</v>
      </c>
      <c r="D191" s="73"/>
      <c r="E191" s="73"/>
      <c r="F191" s="73"/>
      <c r="G191" s="73"/>
      <c r="H191" s="73"/>
      <c r="I191" s="73"/>
      <c r="J191" s="73"/>
      <c r="K191" s="73"/>
      <c r="L191" s="73"/>
      <c r="M191" s="73" t="s">
        <v>416</v>
      </c>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4" t="s">
        <v>417</v>
      </c>
      <c r="AL191" s="73"/>
      <c r="AM191" s="73"/>
      <c r="AN191" s="73"/>
      <c r="AO191" s="73"/>
      <c r="AP191" s="73"/>
      <c r="AQ191" s="73" t="s">
        <v>28</v>
      </c>
      <c r="AR191" s="73"/>
      <c r="AS191" s="73"/>
      <c r="AT191" s="73"/>
      <c r="AU191" s="75" t="s">
        <v>29</v>
      </c>
      <c r="AV191" s="76"/>
      <c r="AW191" s="76"/>
      <c r="AX191" s="69"/>
    </row>
    <row r="192" spans="1:50" ht="24" customHeight="1">
      <c r="A192" s="70">
        <v>1</v>
      </c>
      <c r="B192" s="70">
        <v>1</v>
      </c>
      <c r="C192" s="58" t="s">
        <v>418</v>
      </c>
      <c r="D192" s="59"/>
      <c r="E192" s="59"/>
      <c r="F192" s="59"/>
      <c r="G192" s="59"/>
      <c r="H192" s="59"/>
      <c r="I192" s="59"/>
      <c r="J192" s="59"/>
      <c r="K192" s="59"/>
      <c r="L192" s="59"/>
      <c r="M192" s="58" t="s">
        <v>419</v>
      </c>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77">
        <v>297</v>
      </c>
      <c r="AL192" s="59"/>
      <c r="AM192" s="59"/>
      <c r="AN192" s="59"/>
      <c r="AO192" s="59"/>
      <c r="AP192" s="59"/>
      <c r="AQ192" s="55" t="s">
        <v>420</v>
      </c>
      <c r="AR192" s="56"/>
      <c r="AS192" s="56"/>
      <c r="AT192" s="57"/>
      <c r="AU192" s="55" t="s">
        <v>420</v>
      </c>
      <c r="AV192" s="56"/>
      <c r="AW192" s="56"/>
      <c r="AX192" s="57"/>
    </row>
    <row r="193" spans="1:50" ht="24" customHeight="1">
      <c r="A193" s="70">
        <v>2</v>
      </c>
      <c r="B193" s="70">
        <v>1</v>
      </c>
      <c r="C193" s="58" t="s">
        <v>422</v>
      </c>
      <c r="D193" s="59"/>
      <c r="E193" s="59"/>
      <c r="F193" s="59"/>
      <c r="G193" s="59"/>
      <c r="H193" s="59"/>
      <c r="I193" s="59"/>
      <c r="J193" s="59"/>
      <c r="K193" s="59"/>
      <c r="L193" s="59"/>
      <c r="M193" s="55" t="s">
        <v>413</v>
      </c>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7"/>
      <c r="AK193" s="77">
        <v>272</v>
      </c>
      <c r="AL193" s="59"/>
      <c r="AM193" s="59"/>
      <c r="AN193" s="59"/>
      <c r="AO193" s="59"/>
      <c r="AP193" s="59"/>
      <c r="AQ193" s="55" t="s">
        <v>420</v>
      </c>
      <c r="AR193" s="56"/>
      <c r="AS193" s="56"/>
      <c r="AT193" s="57"/>
      <c r="AU193" s="55" t="s">
        <v>420</v>
      </c>
      <c r="AV193" s="56"/>
      <c r="AW193" s="56"/>
      <c r="AX193" s="57"/>
    </row>
    <row r="194" spans="1:50" ht="24" customHeight="1">
      <c r="A194" s="70">
        <v>3</v>
      </c>
      <c r="B194" s="70">
        <v>1</v>
      </c>
      <c r="C194" s="58" t="s">
        <v>421</v>
      </c>
      <c r="D194" s="59"/>
      <c r="E194" s="59"/>
      <c r="F194" s="59"/>
      <c r="G194" s="59"/>
      <c r="H194" s="59"/>
      <c r="I194" s="59"/>
      <c r="J194" s="59"/>
      <c r="K194" s="59"/>
      <c r="L194" s="59"/>
      <c r="M194" s="55" t="s">
        <v>413</v>
      </c>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7"/>
      <c r="AK194" s="77">
        <v>206</v>
      </c>
      <c r="AL194" s="59"/>
      <c r="AM194" s="59"/>
      <c r="AN194" s="59"/>
      <c r="AO194" s="59"/>
      <c r="AP194" s="59"/>
      <c r="AQ194" s="55" t="s">
        <v>420</v>
      </c>
      <c r="AR194" s="56"/>
      <c r="AS194" s="56"/>
      <c r="AT194" s="57"/>
      <c r="AU194" s="55" t="s">
        <v>420</v>
      </c>
      <c r="AV194" s="56"/>
      <c r="AW194" s="56"/>
      <c r="AX194" s="57"/>
    </row>
    <row r="195" spans="1:50" ht="24" customHeight="1">
      <c r="A195" s="70">
        <v>4</v>
      </c>
      <c r="B195" s="70">
        <v>1</v>
      </c>
      <c r="C195" s="58" t="s">
        <v>423</v>
      </c>
      <c r="D195" s="59"/>
      <c r="E195" s="59"/>
      <c r="F195" s="59"/>
      <c r="G195" s="59"/>
      <c r="H195" s="59"/>
      <c r="I195" s="59"/>
      <c r="J195" s="59"/>
      <c r="K195" s="59"/>
      <c r="L195" s="59"/>
      <c r="M195" s="55" t="s">
        <v>413</v>
      </c>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7"/>
      <c r="AK195" s="77">
        <v>125</v>
      </c>
      <c r="AL195" s="59"/>
      <c r="AM195" s="59"/>
      <c r="AN195" s="59"/>
      <c r="AO195" s="59"/>
      <c r="AP195" s="59"/>
      <c r="AQ195" s="55" t="s">
        <v>420</v>
      </c>
      <c r="AR195" s="56"/>
      <c r="AS195" s="56"/>
      <c r="AT195" s="57"/>
      <c r="AU195" s="55" t="s">
        <v>420</v>
      </c>
      <c r="AV195" s="56"/>
      <c r="AW195" s="56"/>
      <c r="AX195" s="57"/>
    </row>
    <row r="196" spans="1:50" ht="24" customHeight="1">
      <c r="A196" s="70">
        <v>5</v>
      </c>
      <c r="B196" s="70">
        <v>1</v>
      </c>
      <c r="C196" s="58" t="s">
        <v>425</v>
      </c>
      <c r="D196" s="59"/>
      <c r="E196" s="59"/>
      <c r="F196" s="59"/>
      <c r="G196" s="59"/>
      <c r="H196" s="59"/>
      <c r="I196" s="59"/>
      <c r="J196" s="59"/>
      <c r="K196" s="59"/>
      <c r="L196" s="59"/>
      <c r="M196" s="55" t="s">
        <v>413</v>
      </c>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7"/>
      <c r="AK196" s="77">
        <v>87</v>
      </c>
      <c r="AL196" s="59"/>
      <c r="AM196" s="59"/>
      <c r="AN196" s="59"/>
      <c r="AO196" s="59"/>
      <c r="AP196" s="59"/>
      <c r="AQ196" s="55" t="s">
        <v>420</v>
      </c>
      <c r="AR196" s="56"/>
      <c r="AS196" s="56"/>
      <c r="AT196" s="57"/>
      <c r="AU196" s="55" t="s">
        <v>420</v>
      </c>
      <c r="AV196" s="56"/>
      <c r="AW196" s="56"/>
      <c r="AX196" s="57"/>
    </row>
    <row r="197" spans="1:50" ht="24" customHeight="1">
      <c r="A197" s="70">
        <v>6</v>
      </c>
      <c r="B197" s="70">
        <v>1</v>
      </c>
      <c r="C197" s="67" t="s">
        <v>426</v>
      </c>
      <c r="D197" s="78"/>
      <c r="E197" s="78"/>
      <c r="F197" s="78"/>
      <c r="G197" s="78"/>
      <c r="H197" s="78"/>
      <c r="I197" s="78"/>
      <c r="J197" s="78"/>
      <c r="K197" s="78"/>
      <c r="L197" s="79"/>
      <c r="M197" s="55" t="s">
        <v>413</v>
      </c>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7"/>
      <c r="AK197" s="77">
        <v>78</v>
      </c>
      <c r="AL197" s="59"/>
      <c r="AM197" s="59"/>
      <c r="AN197" s="59"/>
      <c r="AO197" s="59"/>
      <c r="AP197" s="59"/>
      <c r="AQ197" s="55" t="s">
        <v>420</v>
      </c>
      <c r="AR197" s="56"/>
      <c r="AS197" s="56"/>
      <c r="AT197" s="57"/>
      <c r="AU197" s="55" t="s">
        <v>420</v>
      </c>
      <c r="AV197" s="56"/>
      <c r="AW197" s="56"/>
      <c r="AX197" s="57"/>
    </row>
    <row r="198" spans="1:50" ht="24" customHeight="1">
      <c r="A198" s="70">
        <v>7</v>
      </c>
      <c r="B198" s="70">
        <v>1</v>
      </c>
      <c r="C198" s="64" t="s">
        <v>433</v>
      </c>
      <c r="D198" s="65"/>
      <c r="E198" s="65"/>
      <c r="F198" s="65"/>
      <c r="G198" s="65"/>
      <c r="H198" s="65"/>
      <c r="I198" s="65"/>
      <c r="J198" s="65"/>
      <c r="K198" s="65"/>
      <c r="L198" s="66"/>
      <c r="M198" s="55" t="s">
        <v>413</v>
      </c>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7"/>
      <c r="AK198" s="77">
        <v>69</v>
      </c>
      <c r="AL198" s="59"/>
      <c r="AM198" s="59"/>
      <c r="AN198" s="59"/>
      <c r="AO198" s="59"/>
      <c r="AP198" s="59"/>
      <c r="AQ198" s="55" t="s">
        <v>420</v>
      </c>
      <c r="AR198" s="56"/>
      <c r="AS198" s="56"/>
      <c r="AT198" s="57"/>
      <c r="AU198" s="55" t="s">
        <v>420</v>
      </c>
      <c r="AV198" s="56"/>
      <c r="AW198" s="56"/>
      <c r="AX198" s="57"/>
    </row>
    <row r="199" spans="1:50" ht="24" customHeight="1">
      <c r="A199" s="70">
        <v>8</v>
      </c>
      <c r="B199" s="70">
        <v>1</v>
      </c>
      <c r="C199" s="58" t="s">
        <v>424</v>
      </c>
      <c r="D199" s="59"/>
      <c r="E199" s="59"/>
      <c r="F199" s="59"/>
      <c r="G199" s="59"/>
      <c r="H199" s="59"/>
      <c r="I199" s="59"/>
      <c r="J199" s="59"/>
      <c r="K199" s="59"/>
      <c r="L199" s="59"/>
      <c r="M199" s="55" t="s">
        <v>413</v>
      </c>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7"/>
      <c r="AK199" s="77">
        <v>60</v>
      </c>
      <c r="AL199" s="59"/>
      <c r="AM199" s="59"/>
      <c r="AN199" s="59"/>
      <c r="AO199" s="59"/>
      <c r="AP199" s="59"/>
      <c r="AQ199" s="55" t="s">
        <v>420</v>
      </c>
      <c r="AR199" s="56"/>
      <c r="AS199" s="56"/>
      <c r="AT199" s="57"/>
      <c r="AU199" s="55" t="s">
        <v>420</v>
      </c>
      <c r="AV199" s="56"/>
      <c r="AW199" s="56"/>
      <c r="AX199" s="57"/>
    </row>
    <row r="200" spans="1:50" ht="24" customHeight="1">
      <c r="A200" s="70">
        <v>9</v>
      </c>
      <c r="B200" s="70">
        <v>1</v>
      </c>
      <c r="C200" s="72" t="s">
        <v>427</v>
      </c>
      <c r="D200" s="72"/>
      <c r="E200" s="72"/>
      <c r="F200" s="72"/>
      <c r="G200" s="72"/>
      <c r="H200" s="72"/>
      <c r="I200" s="72"/>
      <c r="J200" s="72"/>
      <c r="K200" s="72"/>
      <c r="L200" s="72"/>
      <c r="M200" s="55" t="s">
        <v>413</v>
      </c>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7"/>
      <c r="AK200" s="77">
        <v>59</v>
      </c>
      <c r="AL200" s="59"/>
      <c r="AM200" s="59"/>
      <c r="AN200" s="59"/>
      <c r="AO200" s="59"/>
      <c r="AP200" s="59"/>
      <c r="AQ200" s="55" t="s">
        <v>420</v>
      </c>
      <c r="AR200" s="56"/>
      <c r="AS200" s="56"/>
      <c r="AT200" s="57"/>
      <c r="AU200" s="55" t="s">
        <v>420</v>
      </c>
      <c r="AV200" s="56"/>
      <c r="AW200" s="56"/>
      <c r="AX200" s="57"/>
    </row>
    <row r="201" spans="1:50" ht="24" customHeight="1">
      <c r="A201" s="70">
        <v>10</v>
      </c>
      <c r="B201" s="70">
        <v>1</v>
      </c>
      <c r="C201" s="58" t="s">
        <v>429</v>
      </c>
      <c r="D201" s="59"/>
      <c r="E201" s="59"/>
      <c r="F201" s="59"/>
      <c r="G201" s="59"/>
      <c r="H201" s="59"/>
      <c r="I201" s="59"/>
      <c r="J201" s="59"/>
      <c r="K201" s="59"/>
      <c r="L201" s="59"/>
      <c r="M201" s="55" t="s">
        <v>413</v>
      </c>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7"/>
      <c r="AK201" s="77">
        <v>51</v>
      </c>
      <c r="AL201" s="59"/>
      <c r="AM201" s="59"/>
      <c r="AN201" s="59"/>
      <c r="AO201" s="59"/>
      <c r="AP201" s="59"/>
      <c r="AQ201" s="55" t="s">
        <v>420</v>
      </c>
      <c r="AR201" s="56"/>
      <c r="AS201" s="56"/>
      <c r="AT201" s="57"/>
      <c r="AU201" s="55" t="s">
        <v>420</v>
      </c>
      <c r="AV201" s="56"/>
      <c r="AW201" s="56"/>
      <c r="AX201" s="57"/>
    </row>
    <row r="203" spans="1:50" ht="13.5">
      <c r="A203" s="17"/>
      <c r="B203" s="52" t="s">
        <v>437</v>
      </c>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row>
    <row r="204" spans="1:50" ht="34.5" customHeight="1">
      <c r="A204" s="70"/>
      <c r="B204" s="70"/>
      <c r="C204" s="73" t="s">
        <v>415</v>
      </c>
      <c r="D204" s="73"/>
      <c r="E204" s="73"/>
      <c r="F204" s="73"/>
      <c r="G204" s="73"/>
      <c r="H204" s="73"/>
      <c r="I204" s="73"/>
      <c r="J204" s="73"/>
      <c r="K204" s="73"/>
      <c r="L204" s="73"/>
      <c r="M204" s="73" t="s">
        <v>416</v>
      </c>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4" t="s">
        <v>417</v>
      </c>
      <c r="AL204" s="73"/>
      <c r="AM204" s="73"/>
      <c r="AN204" s="73"/>
      <c r="AO204" s="73"/>
      <c r="AP204" s="73"/>
      <c r="AQ204" s="73" t="s">
        <v>28</v>
      </c>
      <c r="AR204" s="73"/>
      <c r="AS204" s="73"/>
      <c r="AT204" s="73"/>
      <c r="AU204" s="75" t="s">
        <v>29</v>
      </c>
      <c r="AV204" s="76"/>
      <c r="AW204" s="76"/>
      <c r="AX204" s="69"/>
    </row>
    <row r="205" spans="1:50" ht="24" customHeight="1">
      <c r="A205" s="70">
        <v>1</v>
      </c>
      <c r="B205" s="70">
        <v>1</v>
      </c>
      <c r="C205" s="58" t="s">
        <v>430</v>
      </c>
      <c r="D205" s="59"/>
      <c r="E205" s="59"/>
      <c r="F205" s="59"/>
      <c r="G205" s="59"/>
      <c r="H205" s="59"/>
      <c r="I205" s="59"/>
      <c r="J205" s="59"/>
      <c r="K205" s="59"/>
      <c r="L205" s="59"/>
      <c r="M205" s="58" t="s">
        <v>431</v>
      </c>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3">
        <v>2.6</v>
      </c>
      <c r="AL205" s="54"/>
      <c r="AM205" s="54"/>
      <c r="AN205" s="54"/>
      <c r="AO205" s="54"/>
      <c r="AP205" s="54"/>
      <c r="AQ205" s="55" t="s">
        <v>420</v>
      </c>
      <c r="AR205" s="56"/>
      <c r="AS205" s="56"/>
      <c r="AT205" s="57"/>
      <c r="AU205" s="55" t="s">
        <v>420</v>
      </c>
      <c r="AV205" s="56"/>
      <c r="AW205" s="56"/>
      <c r="AX205" s="57"/>
    </row>
    <row r="206" spans="1:50" ht="24" customHeight="1">
      <c r="A206" s="70">
        <v>2</v>
      </c>
      <c r="B206" s="70">
        <v>1</v>
      </c>
      <c r="C206" s="58" t="s">
        <v>423</v>
      </c>
      <c r="D206" s="59"/>
      <c r="E206" s="59"/>
      <c r="F206" s="59"/>
      <c r="G206" s="59"/>
      <c r="H206" s="59"/>
      <c r="I206" s="59"/>
      <c r="J206" s="59"/>
      <c r="K206" s="59"/>
      <c r="L206" s="59"/>
      <c r="M206" s="67" t="s">
        <v>435</v>
      </c>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9"/>
      <c r="AK206" s="53">
        <v>2</v>
      </c>
      <c r="AL206" s="54"/>
      <c r="AM206" s="54"/>
      <c r="AN206" s="54"/>
      <c r="AO206" s="54"/>
      <c r="AP206" s="54"/>
      <c r="AQ206" s="55" t="s">
        <v>420</v>
      </c>
      <c r="AR206" s="56"/>
      <c r="AS206" s="56"/>
      <c r="AT206" s="57"/>
      <c r="AU206" s="55" t="s">
        <v>420</v>
      </c>
      <c r="AV206" s="56"/>
      <c r="AW206" s="56"/>
      <c r="AX206" s="57"/>
    </row>
    <row r="207" spans="1:50" ht="24" customHeight="1">
      <c r="A207" s="70">
        <v>3</v>
      </c>
      <c r="B207" s="70">
        <v>1</v>
      </c>
      <c r="C207" s="58" t="s">
        <v>432</v>
      </c>
      <c r="D207" s="59"/>
      <c r="E207" s="59"/>
      <c r="F207" s="59"/>
      <c r="G207" s="59"/>
      <c r="H207" s="59"/>
      <c r="I207" s="59"/>
      <c r="J207" s="59"/>
      <c r="K207" s="59"/>
      <c r="L207" s="59"/>
      <c r="M207" s="67" t="s">
        <v>435</v>
      </c>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9"/>
      <c r="AK207" s="53">
        <v>1.9</v>
      </c>
      <c r="AL207" s="54"/>
      <c r="AM207" s="54"/>
      <c r="AN207" s="54"/>
      <c r="AO207" s="54"/>
      <c r="AP207" s="54"/>
      <c r="AQ207" s="55" t="s">
        <v>420</v>
      </c>
      <c r="AR207" s="56"/>
      <c r="AS207" s="56"/>
      <c r="AT207" s="57"/>
      <c r="AU207" s="55" t="s">
        <v>420</v>
      </c>
      <c r="AV207" s="56"/>
      <c r="AW207" s="56"/>
      <c r="AX207" s="57"/>
    </row>
    <row r="208" spans="1:50" ht="24" customHeight="1">
      <c r="A208" s="70">
        <v>4</v>
      </c>
      <c r="B208" s="70">
        <v>1</v>
      </c>
      <c r="C208" s="58" t="s">
        <v>443</v>
      </c>
      <c r="D208" s="59"/>
      <c r="E208" s="59"/>
      <c r="F208" s="59"/>
      <c r="G208" s="59"/>
      <c r="H208" s="59"/>
      <c r="I208" s="59"/>
      <c r="J208" s="59"/>
      <c r="K208" s="59"/>
      <c r="L208" s="59"/>
      <c r="M208" s="67" t="s">
        <v>435</v>
      </c>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9"/>
      <c r="AK208" s="53">
        <v>1.4</v>
      </c>
      <c r="AL208" s="54"/>
      <c r="AM208" s="54"/>
      <c r="AN208" s="54"/>
      <c r="AO208" s="54"/>
      <c r="AP208" s="54"/>
      <c r="AQ208" s="55" t="s">
        <v>420</v>
      </c>
      <c r="AR208" s="56"/>
      <c r="AS208" s="56"/>
      <c r="AT208" s="57"/>
      <c r="AU208" s="55" t="s">
        <v>420</v>
      </c>
      <c r="AV208" s="56"/>
      <c r="AW208" s="56"/>
      <c r="AX208" s="57"/>
    </row>
    <row r="209" spans="1:50" ht="24" customHeight="1">
      <c r="A209" s="70">
        <v>5</v>
      </c>
      <c r="B209" s="70">
        <v>1</v>
      </c>
      <c r="C209" s="58" t="s">
        <v>444</v>
      </c>
      <c r="D209" s="59"/>
      <c r="E209" s="59"/>
      <c r="F209" s="59"/>
      <c r="G209" s="59"/>
      <c r="H209" s="59"/>
      <c r="I209" s="59"/>
      <c r="J209" s="59"/>
      <c r="K209" s="59"/>
      <c r="L209" s="59"/>
      <c r="M209" s="67" t="s">
        <v>435</v>
      </c>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9"/>
      <c r="AK209" s="53">
        <v>1.4</v>
      </c>
      <c r="AL209" s="54"/>
      <c r="AM209" s="54"/>
      <c r="AN209" s="54"/>
      <c r="AO209" s="54"/>
      <c r="AP209" s="54"/>
      <c r="AQ209" s="55" t="s">
        <v>420</v>
      </c>
      <c r="AR209" s="56"/>
      <c r="AS209" s="56"/>
      <c r="AT209" s="57"/>
      <c r="AU209" s="55" t="s">
        <v>420</v>
      </c>
      <c r="AV209" s="56"/>
      <c r="AW209" s="56"/>
      <c r="AX209" s="57"/>
    </row>
    <row r="210" spans="1:50" ht="24" customHeight="1">
      <c r="A210" s="70">
        <v>6</v>
      </c>
      <c r="B210" s="70">
        <v>1</v>
      </c>
      <c r="C210" s="58" t="s">
        <v>422</v>
      </c>
      <c r="D210" s="59"/>
      <c r="E210" s="59"/>
      <c r="F210" s="59"/>
      <c r="G210" s="59"/>
      <c r="H210" s="59"/>
      <c r="I210" s="59"/>
      <c r="J210" s="59"/>
      <c r="K210" s="59"/>
      <c r="L210" s="59"/>
      <c r="M210" s="67" t="s">
        <v>435</v>
      </c>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9"/>
      <c r="AK210" s="53">
        <v>0.8</v>
      </c>
      <c r="AL210" s="54"/>
      <c r="AM210" s="54"/>
      <c r="AN210" s="54"/>
      <c r="AO210" s="54"/>
      <c r="AP210" s="54"/>
      <c r="AQ210" s="55" t="s">
        <v>420</v>
      </c>
      <c r="AR210" s="56"/>
      <c r="AS210" s="56"/>
      <c r="AT210" s="57"/>
      <c r="AU210" s="55" t="s">
        <v>420</v>
      </c>
      <c r="AV210" s="56"/>
      <c r="AW210" s="56"/>
      <c r="AX210" s="57"/>
    </row>
    <row r="211" spans="1:50" ht="24" customHeight="1">
      <c r="A211" s="70">
        <v>7</v>
      </c>
      <c r="B211" s="70">
        <v>1</v>
      </c>
      <c r="C211" s="58" t="s">
        <v>425</v>
      </c>
      <c r="D211" s="59"/>
      <c r="E211" s="59"/>
      <c r="F211" s="59"/>
      <c r="G211" s="59"/>
      <c r="H211" s="59"/>
      <c r="I211" s="59"/>
      <c r="J211" s="59"/>
      <c r="K211" s="59"/>
      <c r="L211" s="59"/>
      <c r="M211" s="67" t="s">
        <v>435</v>
      </c>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9"/>
      <c r="AK211" s="53">
        <v>0.6</v>
      </c>
      <c r="AL211" s="54"/>
      <c r="AM211" s="54"/>
      <c r="AN211" s="54"/>
      <c r="AO211" s="54"/>
      <c r="AP211" s="54"/>
      <c r="AQ211" s="55" t="s">
        <v>420</v>
      </c>
      <c r="AR211" s="56"/>
      <c r="AS211" s="56"/>
      <c r="AT211" s="57"/>
      <c r="AU211" s="55" t="s">
        <v>420</v>
      </c>
      <c r="AV211" s="56"/>
      <c r="AW211" s="56"/>
      <c r="AX211" s="57"/>
    </row>
    <row r="212" spans="1:50" ht="24" customHeight="1">
      <c r="A212" s="70">
        <v>8</v>
      </c>
      <c r="B212" s="70">
        <v>1</v>
      </c>
      <c r="C212" s="58" t="s">
        <v>428</v>
      </c>
      <c r="D212" s="59"/>
      <c r="E212" s="59"/>
      <c r="F212" s="59"/>
      <c r="G212" s="59"/>
      <c r="H212" s="59"/>
      <c r="I212" s="59"/>
      <c r="J212" s="59"/>
      <c r="K212" s="59"/>
      <c r="L212" s="59"/>
      <c r="M212" s="67" t="s">
        <v>435</v>
      </c>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9"/>
      <c r="AK212" s="53">
        <v>0.6</v>
      </c>
      <c r="AL212" s="54"/>
      <c r="AM212" s="54"/>
      <c r="AN212" s="54"/>
      <c r="AO212" s="54"/>
      <c r="AP212" s="54"/>
      <c r="AQ212" s="55" t="s">
        <v>420</v>
      </c>
      <c r="AR212" s="56"/>
      <c r="AS212" s="56"/>
      <c r="AT212" s="57"/>
      <c r="AU212" s="55" t="s">
        <v>420</v>
      </c>
      <c r="AV212" s="56"/>
      <c r="AW212" s="56"/>
      <c r="AX212" s="57"/>
    </row>
    <row r="213" spans="1:50" ht="24" customHeight="1">
      <c r="A213" s="70">
        <v>9</v>
      </c>
      <c r="B213" s="70">
        <v>1</v>
      </c>
      <c r="C213" s="71" t="s">
        <v>412</v>
      </c>
      <c r="D213" s="71"/>
      <c r="E213" s="71"/>
      <c r="F213" s="71"/>
      <c r="G213" s="71"/>
      <c r="H213" s="71"/>
      <c r="I213" s="71"/>
      <c r="J213" s="71"/>
      <c r="K213" s="71"/>
      <c r="L213" s="71"/>
      <c r="M213" s="67" t="s">
        <v>435</v>
      </c>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9"/>
      <c r="AK213" s="53">
        <v>0.5</v>
      </c>
      <c r="AL213" s="54"/>
      <c r="AM213" s="54"/>
      <c r="AN213" s="54"/>
      <c r="AO213" s="54"/>
      <c r="AP213" s="54"/>
      <c r="AQ213" s="55" t="s">
        <v>420</v>
      </c>
      <c r="AR213" s="56"/>
      <c r="AS213" s="56"/>
      <c r="AT213" s="57"/>
      <c r="AU213" s="55" t="s">
        <v>420</v>
      </c>
      <c r="AV213" s="56"/>
      <c r="AW213" s="56"/>
      <c r="AX213" s="57"/>
    </row>
    <row r="214" spans="1:50" ht="24" customHeight="1">
      <c r="A214" s="70">
        <v>10</v>
      </c>
      <c r="B214" s="70">
        <v>1</v>
      </c>
      <c r="C214" s="64" t="s">
        <v>434</v>
      </c>
      <c r="D214" s="65"/>
      <c r="E214" s="65"/>
      <c r="F214" s="65"/>
      <c r="G214" s="65"/>
      <c r="H214" s="65"/>
      <c r="I214" s="65"/>
      <c r="J214" s="65"/>
      <c r="K214" s="65"/>
      <c r="L214" s="66"/>
      <c r="M214" s="67" t="s">
        <v>435</v>
      </c>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9"/>
      <c r="AK214" s="53">
        <v>0.5</v>
      </c>
      <c r="AL214" s="54"/>
      <c r="AM214" s="54"/>
      <c r="AN214" s="54"/>
      <c r="AO214" s="54"/>
      <c r="AP214" s="54"/>
      <c r="AQ214" s="55" t="s">
        <v>420</v>
      </c>
      <c r="AR214" s="56"/>
      <c r="AS214" s="56"/>
      <c r="AT214" s="57"/>
      <c r="AU214" s="55" t="s">
        <v>420</v>
      </c>
      <c r="AV214" s="56"/>
      <c r="AW214" s="56"/>
      <c r="AX214" s="57"/>
    </row>
  </sheetData>
  <sheetProtection/>
  <mergeCells count="822">
    <mergeCell ref="B26:F30"/>
    <mergeCell ref="B31:F35"/>
    <mergeCell ref="Y38:AA38"/>
    <mergeCell ref="AB37:AD37"/>
    <mergeCell ref="AB40:AD40"/>
    <mergeCell ref="A39:F41"/>
    <mergeCell ref="G39:X39"/>
    <mergeCell ref="AB28:AX30"/>
    <mergeCell ref="AB26:AX27"/>
    <mergeCell ref="G31:O32"/>
    <mergeCell ref="A21:F25"/>
    <mergeCell ref="Y35:AA35"/>
    <mergeCell ref="AB35:AD35"/>
    <mergeCell ref="AE35:AI35"/>
    <mergeCell ref="AJ35:AN35"/>
    <mergeCell ref="AJ31:AN32"/>
    <mergeCell ref="AB24:AD24"/>
    <mergeCell ref="G28:AA30"/>
    <mergeCell ref="G26:AA27"/>
    <mergeCell ref="A26:A35"/>
    <mergeCell ref="P31:X32"/>
    <mergeCell ref="Y31:AA32"/>
    <mergeCell ref="AB31:AD32"/>
    <mergeCell ref="AE31:AI32"/>
    <mergeCell ref="AJ24:AN24"/>
    <mergeCell ref="AO31:AS32"/>
    <mergeCell ref="P33:X35"/>
    <mergeCell ref="AB34:AD34"/>
    <mergeCell ref="AE34:AI34"/>
    <mergeCell ref="AJ34:AN34"/>
    <mergeCell ref="AE38:AI38"/>
    <mergeCell ref="AJ38:AN38"/>
    <mergeCell ref="Y34:AA34"/>
    <mergeCell ref="AB36:AD36"/>
    <mergeCell ref="AJ33:AN33"/>
    <mergeCell ref="AB38:AD38"/>
    <mergeCell ref="AO35:AS35"/>
    <mergeCell ref="AE8:AX8"/>
    <mergeCell ref="G8:X8"/>
    <mergeCell ref="A8:F8"/>
    <mergeCell ref="A9:F9"/>
    <mergeCell ref="G9:AX9"/>
    <mergeCell ref="I15:O15"/>
    <mergeCell ref="P15:V15"/>
    <mergeCell ref="W15:AC15"/>
    <mergeCell ref="AR14:AX14"/>
    <mergeCell ref="A10:F10"/>
    <mergeCell ref="G10:AX10"/>
    <mergeCell ref="W14:AC14"/>
    <mergeCell ref="AD14:AJ14"/>
    <mergeCell ref="AK14:AQ14"/>
    <mergeCell ref="W12:AC12"/>
    <mergeCell ref="G13:H18"/>
    <mergeCell ref="I13:O13"/>
    <mergeCell ref="AD13:AJ13"/>
    <mergeCell ref="AK13:AQ13"/>
    <mergeCell ref="AT25:AX25"/>
    <mergeCell ref="AE25:AI25"/>
    <mergeCell ref="AJ25:AN25"/>
    <mergeCell ref="AE24:AI24"/>
    <mergeCell ref="AJ23:AN23"/>
    <mergeCell ref="AT24:AX24"/>
    <mergeCell ref="AO24:AS24"/>
    <mergeCell ref="AO23:AS23"/>
    <mergeCell ref="AT32:AX32"/>
    <mergeCell ref="AO21:AS22"/>
    <mergeCell ref="AT22:AX22"/>
    <mergeCell ref="AT34:AX34"/>
    <mergeCell ref="AE21:AI22"/>
    <mergeCell ref="AJ21:AN22"/>
    <mergeCell ref="AE23:AI23"/>
    <mergeCell ref="AT23:AX23"/>
    <mergeCell ref="AT21:AX21"/>
    <mergeCell ref="AO25:AS25"/>
    <mergeCell ref="A56:B62"/>
    <mergeCell ref="C62:AC62"/>
    <mergeCell ref="AD62:AF62"/>
    <mergeCell ref="C66:AC66"/>
    <mergeCell ref="AD52:AF52"/>
    <mergeCell ref="C52:AC52"/>
    <mergeCell ref="AD63:AF63"/>
    <mergeCell ref="C53:AC53"/>
    <mergeCell ref="C54:AC54"/>
    <mergeCell ref="C55:AC55"/>
    <mergeCell ref="AG63:AX63"/>
    <mergeCell ref="AG60:AX60"/>
    <mergeCell ref="AG59:AX59"/>
    <mergeCell ref="AO34:AS34"/>
    <mergeCell ref="AT36:AX36"/>
    <mergeCell ref="AE36:AI36"/>
    <mergeCell ref="AJ36:AN36"/>
    <mergeCell ref="AO36:AS36"/>
    <mergeCell ref="AE41:AI41"/>
    <mergeCell ref="AG56:AX56"/>
    <mergeCell ref="C56:AC56"/>
    <mergeCell ref="AG66:AX66"/>
    <mergeCell ref="AG62:AX62"/>
    <mergeCell ref="AD58:AF58"/>
    <mergeCell ref="AG53:AX53"/>
    <mergeCell ref="AG54:AX54"/>
    <mergeCell ref="AG55:AX55"/>
    <mergeCell ref="AD64:AF64"/>
    <mergeCell ref="AG61:AX61"/>
    <mergeCell ref="AD57:AF57"/>
    <mergeCell ref="A183:B183"/>
    <mergeCell ref="C183:L183"/>
    <mergeCell ref="A181:B181"/>
    <mergeCell ref="G116:AB116"/>
    <mergeCell ref="AC116:AX116"/>
    <mergeCell ref="C64:AC64"/>
    <mergeCell ref="AD65:AF65"/>
    <mergeCell ref="AD66:AF66"/>
    <mergeCell ref="AG64:AX64"/>
    <mergeCell ref="AC119:AG119"/>
    <mergeCell ref="AK187:AP187"/>
    <mergeCell ref="C65:AC65"/>
    <mergeCell ref="C71:F71"/>
    <mergeCell ref="AG65:AX65"/>
    <mergeCell ref="AG67:AX70"/>
    <mergeCell ref="T69:AF69"/>
    <mergeCell ref="W82:AF82"/>
    <mergeCell ref="AC120:AG120"/>
    <mergeCell ref="AH120:AT120"/>
    <mergeCell ref="Y117:AB117"/>
    <mergeCell ref="AC117:AG117"/>
    <mergeCell ref="AH117:AT117"/>
    <mergeCell ref="AU118:AX118"/>
    <mergeCell ref="AQ187:AT187"/>
    <mergeCell ref="AU183:AX183"/>
    <mergeCell ref="AQ186:AT186"/>
    <mergeCell ref="AK184:AP184"/>
    <mergeCell ref="M180:AJ180"/>
    <mergeCell ref="AH122:AT122"/>
    <mergeCell ref="AQ185:AT185"/>
    <mergeCell ref="A67:B70"/>
    <mergeCell ref="A77:AX77"/>
    <mergeCell ref="A75:AX75"/>
    <mergeCell ref="T70:AF70"/>
    <mergeCell ref="AD67:AF67"/>
    <mergeCell ref="M179:AJ179"/>
    <mergeCell ref="G71:AX71"/>
    <mergeCell ref="G117:K117"/>
    <mergeCell ref="L117:X117"/>
    <mergeCell ref="A76:E76"/>
    <mergeCell ref="AQ184:AT184"/>
    <mergeCell ref="M185:AJ185"/>
    <mergeCell ref="AQ183:AT183"/>
    <mergeCell ref="AH121:AT121"/>
    <mergeCell ref="AQ179:AT179"/>
    <mergeCell ref="AK182:AP182"/>
    <mergeCell ref="AK183:AP183"/>
    <mergeCell ref="AQ181:AT181"/>
    <mergeCell ref="AQ182:AT182"/>
    <mergeCell ref="AK180:AP180"/>
    <mergeCell ref="AQ188:AT188"/>
    <mergeCell ref="C186:L186"/>
    <mergeCell ref="M186:AJ186"/>
    <mergeCell ref="AK186:AP186"/>
    <mergeCell ref="A186:B186"/>
    <mergeCell ref="A185:B185"/>
    <mergeCell ref="A188:B188"/>
    <mergeCell ref="C188:L188"/>
    <mergeCell ref="M188:AJ188"/>
    <mergeCell ref="AK185:AP185"/>
    <mergeCell ref="AK188:AP188"/>
    <mergeCell ref="C185:L185"/>
    <mergeCell ref="C184:L184"/>
    <mergeCell ref="M184:AJ184"/>
    <mergeCell ref="C182:L182"/>
    <mergeCell ref="A187:B187"/>
    <mergeCell ref="C187:L187"/>
    <mergeCell ref="M187:AJ187"/>
    <mergeCell ref="A184:B184"/>
    <mergeCell ref="A182:B182"/>
    <mergeCell ref="AC118:AG118"/>
    <mergeCell ref="G119:K119"/>
    <mergeCell ref="L119:X119"/>
    <mergeCell ref="M181:AJ181"/>
    <mergeCell ref="M183:AJ183"/>
    <mergeCell ref="C181:L181"/>
    <mergeCell ref="L123:X123"/>
    <mergeCell ref="AC123:AG123"/>
    <mergeCell ref="AH123:AT123"/>
    <mergeCell ref="M182:AJ182"/>
    <mergeCell ref="A180:B180"/>
    <mergeCell ref="C180:L180"/>
    <mergeCell ref="AK181:AP181"/>
    <mergeCell ref="A73:AX73"/>
    <mergeCell ref="AU120:AX120"/>
    <mergeCell ref="G121:K121"/>
    <mergeCell ref="L121:X121"/>
    <mergeCell ref="A79:AX79"/>
    <mergeCell ref="A80:AX80"/>
    <mergeCell ref="G118:K118"/>
    <mergeCell ref="L118:X118"/>
    <mergeCell ref="AC121:AG121"/>
    <mergeCell ref="W83:AF83"/>
    <mergeCell ref="A179:B179"/>
    <mergeCell ref="C179:L179"/>
    <mergeCell ref="AK179:AP179"/>
    <mergeCell ref="A178:B178"/>
    <mergeCell ref="AM83:AV83"/>
    <mergeCell ref="AC124:AG124"/>
    <mergeCell ref="AH124:AT124"/>
    <mergeCell ref="AQ180:AT180"/>
    <mergeCell ref="AU123:AX123"/>
    <mergeCell ref="C178:L178"/>
    <mergeCell ref="M178:AJ178"/>
    <mergeCell ref="AK178:AP178"/>
    <mergeCell ref="AQ178:AT178"/>
    <mergeCell ref="G124:K124"/>
    <mergeCell ref="L124:X124"/>
    <mergeCell ref="Y124:AB124"/>
    <mergeCell ref="AU124:AX124"/>
    <mergeCell ref="AM82:AV82"/>
    <mergeCell ref="A82:F82"/>
    <mergeCell ref="A83:F83"/>
    <mergeCell ref="G122:K122"/>
    <mergeCell ref="L122:X122"/>
    <mergeCell ref="G120:K120"/>
    <mergeCell ref="L120:X120"/>
    <mergeCell ref="AU122:AX122"/>
    <mergeCell ref="AG82:AL82"/>
    <mergeCell ref="AG83:AL83"/>
    <mergeCell ref="AJ2:AP2"/>
    <mergeCell ref="C59:AC59"/>
    <mergeCell ref="C61:AC61"/>
    <mergeCell ref="G4:X4"/>
    <mergeCell ref="Y4:AD4"/>
    <mergeCell ref="AE4:AP4"/>
    <mergeCell ref="Y6:AD6"/>
    <mergeCell ref="AE6:AX6"/>
    <mergeCell ref="Y8:AD8"/>
    <mergeCell ref="AK12:AQ12"/>
    <mergeCell ref="AQ4:AX4"/>
    <mergeCell ref="A5:F5"/>
    <mergeCell ref="C58:AC58"/>
    <mergeCell ref="G11:AX11"/>
    <mergeCell ref="Y5:AD5"/>
    <mergeCell ref="AE5:AP5"/>
    <mergeCell ref="AQ5:AX5"/>
    <mergeCell ref="A4:F4"/>
    <mergeCell ref="A6:F6"/>
    <mergeCell ref="G6:X6"/>
    <mergeCell ref="C57:AC57"/>
    <mergeCell ref="A7:F7"/>
    <mergeCell ref="G7:X7"/>
    <mergeCell ref="Y7:AD7"/>
    <mergeCell ref="AE7:AX7"/>
    <mergeCell ref="A11:F11"/>
    <mergeCell ref="P14:V14"/>
    <mergeCell ref="A12:F20"/>
    <mergeCell ref="G12:O12"/>
    <mergeCell ref="P12:V12"/>
    <mergeCell ref="I17:O17"/>
    <mergeCell ref="AR12:AX12"/>
    <mergeCell ref="AR13:AX13"/>
    <mergeCell ref="AD19:AJ19"/>
    <mergeCell ref="AR16:AX16"/>
    <mergeCell ref="P17:V17"/>
    <mergeCell ref="AK15:AQ15"/>
    <mergeCell ref="AR15:AX15"/>
    <mergeCell ref="I14:O14"/>
    <mergeCell ref="P16:V16"/>
    <mergeCell ref="AK16:AQ16"/>
    <mergeCell ref="AD12:AJ12"/>
    <mergeCell ref="AD15:AJ15"/>
    <mergeCell ref="W16:AC16"/>
    <mergeCell ref="P19:V19"/>
    <mergeCell ref="AR18:AX18"/>
    <mergeCell ref="AR19:AX19"/>
    <mergeCell ref="W19:AC19"/>
    <mergeCell ref="P13:V13"/>
    <mergeCell ref="W13:AC13"/>
    <mergeCell ref="AD16:AJ16"/>
    <mergeCell ref="AD20:AJ20"/>
    <mergeCell ref="AK20:AQ20"/>
    <mergeCell ref="I18:O18"/>
    <mergeCell ref="AR20:AX20"/>
    <mergeCell ref="G19:O19"/>
    <mergeCell ref="AK19:AQ19"/>
    <mergeCell ref="P18:V18"/>
    <mergeCell ref="W18:AC18"/>
    <mergeCell ref="AD18:AJ18"/>
    <mergeCell ref="AK18:AQ18"/>
    <mergeCell ref="AD17:AJ17"/>
    <mergeCell ref="AK17:AQ17"/>
    <mergeCell ref="AR17:AX17"/>
    <mergeCell ref="G21:O22"/>
    <mergeCell ref="P21:X22"/>
    <mergeCell ref="AB21:AD22"/>
    <mergeCell ref="Y21:AA22"/>
    <mergeCell ref="G20:O20"/>
    <mergeCell ref="P20:V20"/>
    <mergeCell ref="W20:AC20"/>
    <mergeCell ref="Y23:AA23"/>
    <mergeCell ref="Y24:AA24"/>
    <mergeCell ref="G23:O25"/>
    <mergeCell ref="P23:X25"/>
    <mergeCell ref="AB23:AD23"/>
    <mergeCell ref="Y25:AA25"/>
    <mergeCell ref="AB25:AD25"/>
    <mergeCell ref="C68:O68"/>
    <mergeCell ref="P68:S68"/>
    <mergeCell ref="A78:E78"/>
    <mergeCell ref="G82:P82"/>
    <mergeCell ref="G83:P83"/>
    <mergeCell ref="Q82:V82"/>
    <mergeCell ref="Q83:V83"/>
    <mergeCell ref="A71:B72"/>
    <mergeCell ref="C72:F72"/>
    <mergeCell ref="G72:AX72"/>
    <mergeCell ref="F76:AX76"/>
    <mergeCell ref="F78:AX78"/>
    <mergeCell ref="AH118:AT118"/>
    <mergeCell ref="A81:AX81"/>
    <mergeCell ref="A116:F159"/>
    <mergeCell ref="G125:K125"/>
    <mergeCell ref="G123:K123"/>
    <mergeCell ref="AU121:AX121"/>
    <mergeCell ref="AU117:AX117"/>
    <mergeCell ref="A84:F115"/>
    <mergeCell ref="AU119:AX119"/>
    <mergeCell ref="AC122:AG122"/>
    <mergeCell ref="L125:X125"/>
    <mergeCell ref="Y125:AB125"/>
    <mergeCell ref="AC125:AG125"/>
    <mergeCell ref="AH125:AT125"/>
    <mergeCell ref="AU125:AX125"/>
    <mergeCell ref="AH119:AT119"/>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A193:B193"/>
    <mergeCell ref="C193:L193"/>
    <mergeCell ref="M193:AJ193"/>
    <mergeCell ref="AK193:AP193"/>
    <mergeCell ref="AQ193:AT193"/>
    <mergeCell ref="AU193:AX193"/>
    <mergeCell ref="AC130:AG130"/>
    <mergeCell ref="AH130:AT130"/>
    <mergeCell ref="AU130:AX130"/>
    <mergeCell ref="G129:K130"/>
    <mergeCell ref="L129:X130"/>
    <mergeCell ref="Y129:AB130"/>
    <mergeCell ref="AC129:AG129"/>
    <mergeCell ref="AH129:AT129"/>
    <mergeCell ref="AU129:AX12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A192:B192"/>
    <mergeCell ref="C192:L192"/>
    <mergeCell ref="M192:AJ192"/>
    <mergeCell ref="AK192:AP192"/>
    <mergeCell ref="AQ192:AT192"/>
    <mergeCell ref="AU192:AX192"/>
    <mergeCell ref="AC141:AG141"/>
    <mergeCell ref="AH141:AT141"/>
    <mergeCell ref="AU141:AX141"/>
    <mergeCell ref="G140:K141"/>
    <mergeCell ref="L140:X141"/>
    <mergeCell ref="Y140:AB141"/>
    <mergeCell ref="AC140:AG140"/>
    <mergeCell ref="AH140:AT140"/>
    <mergeCell ref="AU140:AX140"/>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A191:B191"/>
    <mergeCell ref="C191:L191"/>
    <mergeCell ref="M191:AJ191"/>
    <mergeCell ref="AK191:AP191"/>
    <mergeCell ref="AQ191:AT191"/>
    <mergeCell ref="AU191:AX191"/>
    <mergeCell ref="AC152:AG152"/>
    <mergeCell ref="AH152:AT152"/>
    <mergeCell ref="AU152:AX152"/>
    <mergeCell ref="G151:K152"/>
    <mergeCell ref="L151:X152"/>
    <mergeCell ref="Y151:AB152"/>
    <mergeCell ref="AC151:AG151"/>
    <mergeCell ref="AH151:AT151"/>
    <mergeCell ref="AU151:AX151"/>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4:B174"/>
    <mergeCell ref="AK172:AP172"/>
    <mergeCell ref="AQ172:AT172"/>
    <mergeCell ref="AU172:AX172"/>
    <mergeCell ref="A171:B171"/>
    <mergeCell ref="C171:L171"/>
    <mergeCell ref="M171:AJ171"/>
    <mergeCell ref="AK171:AP171"/>
    <mergeCell ref="AQ171:AT171"/>
    <mergeCell ref="AU171:AX171"/>
    <mergeCell ref="AU175:AX175"/>
    <mergeCell ref="AU174:AX174"/>
    <mergeCell ref="A173:B173"/>
    <mergeCell ref="C173:L173"/>
    <mergeCell ref="M173:AJ173"/>
    <mergeCell ref="AK173:AP173"/>
    <mergeCell ref="AQ173:AT173"/>
    <mergeCell ref="AU173:AX173"/>
    <mergeCell ref="C174:L174"/>
    <mergeCell ref="M174:AJ174"/>
    <mergeCell ref="AU180:AX180"/>
    <mergeCell ref="AU181:AX181"/>
    <mergeCell ref="AU178:AX178"/>
    <mergeCell ref="AU179:AX179"/>
    <mergeCell ref="AU188:AX188"/>
    <mergeCell ref="AU187:AX187"/>
    <mergeCell ref="AU186:AX186"/>
    <mergeCell ref="AU185:AX185"/>
    <mergeCell ref="AU184:AX184"/>
    <mergeCell ref="AU182:AX182"/>
    <mergeCell ref="AK174:AP174"/>
    <mergeCell ref="AQ174:AT174"/>
    <mergeCell ref="A175:B175"/>
    <mergeCell ref="C175:L175"/>
    <mergeCell ref="M175:AJ175"/>
    <mergeCell ref="A172:B172"/>
    <mergeCell ref="C172:L172"/>
    <mergeCell ref="M172:AJ172"/>
    <mergeCell ref="AK175:AP175"/>
    <mergeCell ref="AQ175:AT175"/>
    <mergeCell ref="A53:B55"/>
    <mergeCell ref="C60:AC60"/>
    <mergeCell ref="AD60:AF60"/>
    <mergeCell ref="A74:AX74"/>
    <mergeCell ref="C67:AC67"/>
    <mergeCell ref="AD54:AF54"/>
    <mergeCell ref="AD59:AF59"/>
    <mergeCell ref="AD61:AF61"/>
    <mergeCell ref="A63:B66"/>
    <mergeCell ref="C63:AC63"/>
    <mergeCell ref="C69:O69"/>
    <mergeCell ref="C70:O70"/>
    <mergeCell ref="T68:AF68"/>
    <mergeCell ref="P69:S69"/>
    <mergeCell ref="P70:S70"/>
    <mergeCell ref="S5:X5"/>
    <mergeCell ref="AE33:AI33"/>
    <mergeCell ref="R42:W42"/>
    <mergeCell ref="X42:AX42"/>
    <mergeCell ref="G37:X38"/>
    <mergeCell ref="AO33:AS33"/>
    <mergeCell ref="AT33:AX33"/>
    <mergeCell ref="L44:Q44"/>
    <mergeCell ref="R44:W44"/>
    <mergeCell ref="C45:K45"/>
    <mergeCell ref="L45:Q45"/>
    <mergeCell ref="R45:W45"/>
    <mergeCell ref="AT35:AX35"/>
    <mergeCell ref="L42:Q42"/>
    <mergeCell ref="AT39:AX39"/>
    <mergeCell ref="Y36:AA36"/>
    <mergeCell ref="C43:K43"/>
    <mergeCell ref="L43:Q43"/>
    <mergeCell ref="R43:W43"/>
    <mergeCell ref="Y40:AA40"/>
    <mergeCell ref="X43:AX49"/>
    <mergeCell ref="AB41:AD41"/>
    <mergeCell ref="AJ39:AN39"/>
    <mergeCell ref="G36:X36"/>
    <mergeCell ref="AO41:AS41"/>
    <mergeCell ref="AG57:AX57"/>
    <mergeCell ref="AG58:AX58"/>
    <mergeCell ref="AT40:AX40"/>
    <mergeCell ref="AE40:AI40"/>
    <mergeCell ref="AT41:AX41"/>
    <mergeCell ref="AD53:AF53"/>
    <mergeCell ref="AG52:AX52"/>
    <mergeCell ref="AD55:AF55"/>
    <mergeCell ref="AD56:AF56"/>
    <mergeCell ref="AJ41:AN41"/>
    <mergeCell ref="AT31:AX31"/>
    <mergeCell ref="G33:O35"/>
    <mergeCell ref="Y33:AA33"/>
    <mergeCell ref="AB33:AD33"/>
    <mergeCell ref="AO38:AS38"/>
    <mergeCell ref="AT38:AX38"/>
    <mergeCell ref="AT37:AX37"/>
    <mergeCell ref="AE37:AI37"/>
    <mergeCell ref="AJ37:AN37"/>
    <mergeCell ref="AO37:AS37"/>
    <mergeCell ref="G40:X41"/>
    <mergeCell ref="AJ40:AN40"/>
    <mergeCell ref="AO39:AS39"/>
    <mergeCell ref="Y41:AA41"/>
    <mergeCell ref="Y39:AA39"/>
    <mergeCell ref="AO40:AS40"/>
    <mergeCell ref="A51:AX51"/>
    <mergeCell ref="C47:K47"/>
    <mergeCell ref="L47:Q47"/>
    <mergeCell ref="R47:W47"/>
    <mergeCell ref="L46:Q46"/>
    <mergeCell ref="R46:W46"/>
    <mergeCell ref="R48:W48"/>
    <mergeCell ref="L48:Q48"/>
    <mergeCell ref="C48:K48"/>
    <mergeCell ref="AQ2:AR2"/>
    <mergeCell ref="AT2:AU2"/>
    <mergeCell ref="AW2:AX2"/>
    <mergeCell ref="C44:K44"/>
    <mergeCell ref="AB39:AD39"/>
    <mergeCell ref="AE39:AI39"/>
    <mergeCell ref="Y37:AA37"/>
    <mergeCell ref="A3:AH3"/>
    <mergeCell ref="AJ3:AW3"/>
    <mergeCell ref="G5:L5"/>
    <mergeCell ref="M5:R5"/>
    <mergeCell ref="C49:K49"/>
    <mergeCell ref="L49:Q49"/>
    <mergeCell ref="R49:W49"/>
    <mergeCell ref="C46:K46"/>
    <mergeCell ref="A42:B49"/>
    <mergeCell ref="C42:K42"/>
    <mergeCell ref="A36:F38"/>
    <mergeCell ref="W17:AC17"/>
    <mergeCell ref="I16:O16"/>
    <mergeCell ref="AU194:AX194"/>
    <mergeCell ref="A205:B205"/>
    <mergeCell ref="M205:AJ205"/>
    <mergeCell ref="AK205:AP205"/>
    <mergeCell ref="AQ205:AT205"/>
    <mergeCell ref="A195:B195"/>
    <mergeCell ref="A196:B196"/>
    <mergeCell ref="C196:L196"/>
    <mergeCell ref="M196:AJ196"/>
    <mergeCell ref="AK196:AP196"/>
    <mergeCell ref="A194:B194"/>
    <mergeCell ref="M194:AJ194"/>
    <mergeCell ref="AK194:AP194"/>
    <mergeCell ref="AQ194:AT194"/>
    <mergeCell ref="C197:L197"/>
    <mergeCell ref="M197:AJ197"/>
    <mergeCell ref="AK197:AP197"/>
    <mergeCell ref="AQ197:AT197"/>
    <mergeCell ref="C194:L194"/>
    <mergeCell ref="C195:L195"/>
    <mergeCell ref="M195:AJ195"/>
    <mergeCell ref="AK195:AP195"/>
    <mergeCell ref="AQ195:AT195"/>
    <mergeCell ref="AU195:AX195"/>
    <mergeCell ref="AQ196:AT196"/>
    <mergeCell ref="AU201:AX201"/>
    <mergeCell ref="AU198:AX198"/>
    <mergeCell ref="AU200:AX200"/>
    <mergeCell ref="AQ199:AT199"/>
    <mergeCell ref="AU199:AX199"/>
    <mergeCell ref="A200:B200"/>
    <mergeCell ref="A198:B198"/>
    <mergeCell ref="C198:L198"/>
    <mergeCell ref="M198:AJ198"/>
    <mergeCell ref="AK198:AP198"/>
    <mergeCell ref="AQ198:AT198"/>
    <mergeCell ref="C199:L199"/>
    <mergeCell ref="A199:B199"/>
    <mergeCell ref="M199:AJ199"/>
    <mergeCell ref="AK199:AP199"/>
    <mergeCell ref="AU196:AX196"/>
    <mergeCell ref="A197:B197"/>
    <mergeCell ref="AU197:AX197"/>
    <mergeCell ref="A201:B201"/>
    <mergeCell ref="C201:L201"/>
    <mergeCell ref="M201:AJ201"/>
    <mergeCell ref="AK201:AP201"/>
    <mergeCell ref="AK200:AP200"/>
    <mergeCell ref="AQ200:AT200"/>
    <mergeCell ref="AQ201:AT201"/>
    <mergeCell ref="A204:B204"/>
    <mergeCell ref="C204:L204"/>
    <mergeCell ref="M204:AJ204"/>
    <mergeCell ref="AK204:AP204"/>
    <mergeCell ref="AQ204:AT204"/>
    <mergeCell ref="AU204:AX204"/>
    <mergeCell ref="C200:L200"/>
    <mergeCell ref="M200:AJ200"/>
    <mergeCell ref="AU206:AX206"/>
    <mergeCell ref="C206:L206"/>
    <mergeCell ref="AU207:AX207"/>
    <mergeCell ref="AU205:AX205"/>
    <mergeCell ref="A206:B206"/>
    <mergeCell ref="C207:L207"/>
    <mergeCell ref="M206:AJ206"/>
    <mergeCell ref="AK206:AP206"/>
    <mergeCell ref="C205:L205"/>
    <mergeCell ref="AQ206:AT206"/>
    <mergeCell ref="A207:B207"/>
    <mergeCell ref="M207:AJ207"/>
    <mergeCell ref="AK207:AP207"/>
    <mergeCell ref="AQ207:AT207"/>
    <mergeCell ref="A209:B209"/>
    <mergeCell ref="M209:AJ209"/>
    <mergeCell ref="AK209:AP209"/>
    <mergeCell ref="AQ209:AT209"/>
    <mergeCell ref="AU209:AX209"/>
    <mergeCell ref="A208:B208"/>
    <mergeCell ref="C208:L208"/>
    <mergeCell ref="C209:L209"/>
    <mergeCell ref="M208:AJ208"/>
    <mergeCell ref="AK208:AP208"/>
    <mergeCell ref="A210:B210"/>
    <mergeCell ref="C210:L210"/>
    <mergeCell ref="M210:AJ210"/>
    <mergeCell ref="AK210:AP210"/>
    <mergeCell ref="AQ210:AT210"/>
    <mergeCell ref="AU210:AX210"/>
    <mergeCell ref="A211:B211"/>
    <mergeCell ref="M211:AJ211"/>
    <mergeCell ref="AK211:AP211"/>
    <mergeCell ref="AQ211:AT211"/>
    <mergeCell ref="AU211:AX211"/>
    <mergeCell ref="C213:L213"/>
    <mergeCell ref="C211:L211"/>
    <mergeCell ref="A212:B212"/>
    <mergeCell ref="A213:B213"/>
    <mergeCell ref="M213:AJ213"/>
    <mergeCell ref="C214:L214"/>
    <mergeCell ref="M212:AJ212"/>
    <mergeCell ref="AK212:AP212"/>
    <mergeCell ref="AQ212:AT212"/>
    <mergeCell ref="AU212:AX212"/>
    <mergeCell ref="A214:B214"/>
    <mergeCell ref="M214:AJ214"/>
    <mergeCell ref="AK214:AP214"/>
    <mergeCell ref="AQ214:AT214"/>
    <mergeCell ref="AU214:AX214"/>
    <mergeCell ref="Y118:AB118"/>
    <mergeCell ref="Y119:AB119"/>
    <mergeCell ref="Y120:AB120"/>
    <mergeCell ref="Y121:AB121"/>
    <mergeCell ref="Y122:AB122"/>
    <mergeCell ref="Y123:AB123"/>
    <mergeCell ref="AK213:AP213"/>
    <mergeCell ref="AQ213:AT213"/>
    <mergeCell ref="AU213:AX213"/>
    <mergeCell ref="C212:L212"/>
    <mergeCell ref="AQ208:AT208"/>
    <mergeCell ref="AU208:AX208"/>
  </mergeCells>
  <dataValidations count="3">
    <dataValidation type="list" allowBlank="1" showInputMessage="1" showErrorMessage="1" error="プルダウンリストから選択してください。" sqref="AD53:AF67">
      <formula1>"○,△,×,‐"</formula1>
    </dataValidation>
    <dataValidation type="whole" allowBlank="1" showInputMessage="1" showErrorMessage="1" imeMode="disabled" sqref="AW2:AX2">
      <formula1>0</formula1>
      <formula2>99</formula2>
    </dataValidation>
    <dataValidation type="whole" allowBlank="1" showInputMessage="1" showErrorMessage="1" sqref="AT2:AU2">
      <formula1>0</formula1>
      <formula2>9999</formula2>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1" manualBreakCount="1">
    <brk id="50" max="255" man="1"/>
  </rowBreaks>
  <drawing r:id="rId1"/>
</worksheet>
</file>

<file path=xl/worksheets/sheet2.xml><?xml version="1.0" encoding="utf-8"?>
<worksheet xmlns="http://schemas.openxmlformats.org/spreadsheetml/2006/main" xmlns:r="http://schemas.openxmlformats.org/officeDocument/2006/relationships">
  <dimension ref="A1:O98"/>
  <sheetViews>
    <sheetView zoomScalePageLayoutView="0" workbookViewId="0" topLeftCell="A1">
      <selection activeCell="E22" sqref="E22"/>
    </sheetView>
  </sheetViews>
  <sheetFormatPr defaultColWidth="9.00390625" defaultRowHeight="13.5"/>
  <cols>
    <col min="1" max="2" width="3.50390625" style="34" customWidth="1"/>
    <col min="4" max="4" width="21.75390625" style="0" customWidth="1"/>
    <col min="7" max="7" width="32.50390625" style="0" customWidth="1"/>
    <col min="8" max="8" width="10.125" style="40" customWidth="1"/>
    <col min="10" max="10" width="15.375" style="0" customWidth="1"/>
    <col min="13" max="13" width="8.375" style="0" customWidth="1"/>
    <col min="14" max="14" width="8.75390625" style="40" customWidth="1"/>
  </cols>
  <sheetData>
    <row r="1" spans="1:15" ht="13.5">
      <c r="A1" s="33" t="s">
        <v>233</v>
      </c>
      <c r="B1" s="33" t="s">
        <v>234</v>
      </c>
      <c r="C1" s="36"/>
      <c r="D1" s="37" t="s">
        <v>235</v>
      </c>
      <c r="E1" s="37" t="s">
        <v>236</v>
      </c>
      <c r="F1" s="36"/>
      <c r="G1" s="41" t="s">
        <v>4</v>
      </c>
      <c r="H1" s="41" t="s">
        <v>218</v>
      </c>
      <c r="I1" s="36"/>
      <c r="J1" s="46" t="s">
        <v>261</v>
      </c>
      <c r="K1" s="37" t="s">
        <v>236</v>
      </c>
      <c r="L1" s="36"/>
      <c r="M1" s="41" t="s">
        <v>6</v>
      </c>
      <c r="N1" s="41" t="s">
        <v>218</v>
      </c>
      <c r="O1" s="36"/>
    </row>
    <row r="2" spans="1:15" ht="13.5" customHeight="1">
      <c r="A2" s="33" t="s">
        <v>97</v>
      </c>
      <c r="B2" s="33" t="s">
        <v>98</v>
      </c>
      <c r="C2" s="36"/>
      <c r="D2" s="38" t="s">
        <v>237</v>
      </c>
      <c r="E2" s="39"/>
      <c r="F2" s="36"/>
      <c r="G2" s="35" t="s">
        <v>217</v>
      </c>
      <c r="H2" s="42"/>
      <c r="I2" s="36"/>
      <c r="J2" s="38" t="s">
        <v>262</v>
      </c>
      <c r="K2" s="39"/>
      <c r="L2" s="36"/>
      <c r="M2" s="35" t="s">
        <v>220</v>
      </c>
      <c r="N2" s="42" t="s">
        <v>252</v>
      </c>
      <c r="O2" s="36"/>
    </row>
    <row r="3" spans="1:15" ht="13.5" customHeight="1">
      <c r="A3" s="33" t="s">
        <v>99</v>
      </c>
      <c r="B3" s="33" t="s">
        <v>100</v>
      </c>
      <c r="C3" s="36"/>
      <c r="D3" s="38" t="s">
        <v>238</v>
      </c>
      <c r="E3" s="39"/>
      <c r="F3" s="36"/>
      <c r="G3" s="43" t="s">
        <v>272</v>
      </c>
      <c r="H3" s="42"/>
      <c r="I3" s="36"/>
      <c r="J3" s="38" t="s">
        <v>263</v>
      </c>
      <c r="K3" s="39"/>
      <c r="L3" s="36"/>
      <c r="M3" s="35" t="s">
        <v>221</v>
      </c>
      <c r="N3" s="42"/>
      <c r="O3" s="36"/>
    </row>
    <row r="4" spans="1:15" ht="13.5" customHeight="1">
      <c r="A4" s="33" t="s">
        <v>101</v>
      </c>
      <c r="B4" s="33" t="s">
        <v>102</v>
      </c>
      <c r="C4" s="36"/>
      <c r="D4" s="38" t="s">
        <v>239</v>
      </c>
      <c r="E4" s="39"/>
      <c r="F4" s="36"/>
      <c r="G4" s="43" t="s">
        <v>273</v>
      </c>
      <c r="H4" s="42"/>
      <c r="I4" s="36"/>
      <c r="J4" s="38" t="s">
        <v>264</v>
      </c>
      <c r="K4" s="39"/>
      <c r="L4" s="36"/>
      <c r="M4" s="35" t="s">
        <v>222</v>
      </c>
      <c r="N4" s="42"/>
      <c r="O4" s="36"/>
    </row>
    <row r="5" spans="1:15" ht="13.5" customHeight="1">
      <c r="A5" s="33" t="s">
        <v>103</v>
      </c>
      <c r="B5" s="33" t="s">
        <v>104</v>
      </c>
      <c r="C5" s="36"/>
      <c r="D5" s="38" t="s">
        <v>240</v>
      </c>
      <c r="E5" s="39"/>
      <c r="F5" s="36"/>
      <c r="G5" s="43" t="s">
        <v>274</v>
      </c>
      <c r="H5" s="42"/>
      <c r="I5" s="36"/>
      <c r="J5" s="38" t="s">
        <v>265</v>
      </c>
      <c r="K5" s="39"/>
      <c r="L5" s="36"/>
      <c r="M5" s="35" t="s">
        <v>223</v>
      </c>
      <c r="N5" s="42"/>
      <c r="O5" s="36"/>
    </row>
    <row r="6" spans="1:15" ht="13.5" customHeight="1">
      <c r="A6" s="33" t="s">
        <v>105</v>
      </c>
      <c r="B6" s="33" t="s">
        <v>106</v>
      </c>
      <c r="C6" s="36"/>
      <c r="D6" s="38" t="s">
        <v>241</v>
      </c>
      <c r="E6" s="39"/>
      <c r="F6" s="36"/>
      <c r="G6" s="43" t="s">
        <v>275</v>
      </c>
      <c r="H6" s="42"/>
      <c r="I6" s="36"/>
      <c r="J6" s="38" t="s">
        <v>266</v>
      </c>
      <c r="K6" s="39"/>
      <c r="L6" s="36"/>
      <c r="M6" s="35" t="s">
        <v>224</v>
      </c>
      <c r="N6" s="42"/>
      <c r="O6" s="36"/>
    </row>
    <row r="7" spans="1:15" ht="13.5" customHeight="1">
      <c r="A7" s="33" t="s">
        <v>107</v>
      </c>
      <c r="B7" s="33" t="s">
        <v>108</v>
      </c>
      <c r="C7" s="36"/>
      <c r="D7" s="38" t="s">
        <v>242</v>
      </c>
      <c r="E7" s="39"/>
      <c r="F7" s="36"/>
      <c r="G7" s="43" t="s">
        <v>276</v>
      </c>
      <c r="H7" s="42"/>
      <c r="I7" s="36"/>
      <c r="J7" s="38" t="s">
        <v>267</v>
      </c>
      <c r="K7" s="39"/>
      <c r="L7" s="36"/>
      <c r="M7" s="35" t="s">
        <v>225</v>
      </c>
      <c r="N7" s="42"/>
      <c r="O7" s="36"/>
    </row>
    <row r="8" spans="1:15" ht="13.5" customHeight="1">
      <c r="A8" s="33" t="s">
        <v>109</v>
      </c>
      <c r="B8" s="33" t="s">
        <v>110</v>
      </c>
      <c r="C8" s="36"/>
      <c r="D8" s="38" t="s">
        <v>243</v>
      </c>
      <c r="E8" s="39"/>
      <c r="F8" s="36"/>
      <c r="G8" s="43" t="s">
        <v>277</v>
      </c>
      <c r="H8" s="42"/>
      <c r="I8" s="36"/>
      <c r="J8" s="38" t="s">
        <v>268</v>
      </c>
      <c r="K8" s="39"/>
      <c r="L8" s="36"/>
      <c r="M8" s="35" t="s">
        <v>226</v>
      </c>
      <c r="N8" s="42"/>
      <c r="O8" s="36"/>
    </row>
    <row r="9" spans="1:15" ht="13.5" customHeight="1">
      <c r="A9" s="33" t="s">
        <v>111</v>
      </c>
      <c r="B9" s="33" t="s">
        <v>112</v>
      </c>
      <c r="C9" s="36"/>
      <c r="D9" s="38" t="s">
        <v>244</v>
      </c>
      <c r="E9" s="39"/>
      <c r="F9" s="36"/>
      <c r="G9" s="43" t="s">
        <v>278</v>
      </c>
      <c r="H9" s="42"/>
      <c r="I9" s="36"/>
      <c r="J9" s="38" t="s">
        <v>269</v>
      </c>
      <c r="K9" s="39"/>
      <c r="L9" s="36"/>
      <c r="M9" s="36"/>
      <c r="N9" s="44"/>
      <c r="O9" s="36"/>
    </row>
    <row r="10" spans="1:15" ht="13.5" customHeight="1">
      <c r="A10" s="33" t="s">
        <v>113</v>
      </c>
      <c r="B10" s="33" t="s">
        <v>114</v>
      </c>
      <c r="C10" s="36"/>
      <c r="D10" s="38" t="s">
        <v>245</v>
      </c>
      <c r="E10" s="39"/>
      <c r="F10" s="36"/>
      <c r="G10" s="43" t="s">
        <v>279</v>
      </c>
      <c r="H10" s="42"/>
      <c r="I10" s="36"/>
      <c r="J10" s="38" t="s">
        <v>270</v>
      </c>
      <c r="K10" s="39" t="s">
        <v>252</v>
      </c>
      <c r="L10" s="36"/>
      <c r="M10" s="36" t="str">
        <f>IF(N2="","",M2)&amp;IF(N2="","",IF(N3="","","、"))&amp;IF(N3="","",M3)&amp;IF(N2&amp;N3="","",IF(N4="","","、"))&amp;IF(N4="","",M4)&amp;IF(N2&amp;N3&amp;N4="","",IF(N5="","","、"))&amp;IF(N5="","",M5)&amp;IF(N2&amp;N3&amp;N4&amp;N5="","",IF(N6="","","、"))&amp;IF(N6="","",M6)&amp;IF(N2&amp;N3&amp;N4&amp;N5&amp;N6="","",IF(N7="","","、"))&amp;IF(N7="","",M7)&amp;IF(N2&amp;N3&amp;N4&amp;N5&amp;N6&amp;N7="","",IF(N8="","","、"))&amp;IF(N8="","",M8)</f>
        <v>直接実施</v>
      </c>
      <c r="N10" s="44"/>
      <c r="O10" s="36"/>
    </row>
    <row r="11" spans="1:15" ht="13.5" customHeight="1">
      <c r="A11" s="33" t="s">
        <v>115</v>
      </c>
      <c r="B11" s="33" t="s">
        <v>116</v>
      </c>
      <c r="C11" s="36"/>
      <c r="D11" s="38" t="s">
        <v>246</v>
      </c>
      <c r="E11" s="39"/>
      <c r="F11" s="36"/>
      <c r="G11" s="43" t="s">
        <v>280</v>
      </c>
      <c r="H11" s="42"/>
      <c r="I11" s="36"/>
      <c r="J11" s="38" t="s">
        <v>271</v>
      </c>
      <c r="K11" s="39"/>
      <c r="L11" s="36"/>
      <c r="M11" s="36"/>
      <c r="N11" s="44"/>
      <c r="O11" s="36"/>
    </row>
    <row r="12" spans="1:15" ht="13.5" customHeight="1">
      <c r="A12" s="33" t="s">
        <v>117</v>
      </c>
      <c r="B12" s="33" t="s">
        <v>118</v>
      </c>
      <c r="C12" s="36"/>
      <c r="D12" s="38" t="s">
        <v>247</v>
      </c>
      <c r="E12" s="39"/>
      <c r="F12" s="36"/>
      <c r="G12" s="43" t="s">
        <v>281</v>
      </c>
      <c r="H12" s="42"/>
      <c r="I12" s="36"/>
      <c r="J12" s="36"/>
      <c r="K12" s="36"/>
      <c r="L12" s="36"/>
      <c r="M12" s="36"/>
      <c r="N12" s="44"/>
      <c r="O12" s="36"/>
    </row>
    <row r="13" spans="1:15" ht="13.5" customHeight="1">
      <c r="A13" s="33" t="s">
        <v>119</v>
      </c>
      <c r="B13" s="33" t="s">
        <v>120</v>
      </c>
      <c r="C13" s="36"/>
      <c r="D13" s="38" t="s">
        <v>248</v>
      </c>
      <c r="E13" s="39"/>
      <c r="F13" s="36"/>
      <c r="G13" s="43" t="s">
        <v>282</v>
      </c>
      <c r="H13" s="42"/>
      <c r="I13" s="36"/>
      <c r="J13" s="36" t="str">
        <f>IF(K2="","",J2)&amp;IF(K2="","",IF(K3="","","、"))&amp;IF(K3="","",J3)&amp;IF(K2&amp;K3="","",IF(K4="","","、"))&amp;IF(K4="","",J4)&amp;IF(K2&amp;K3&amp;K4="","",IF(K5="","","、"))&amp;IF(K5="","",J5)&amp;IF(K2&amp;K3&amp;K4&amp;K5="","",IF(K6="","","、"))&amp;IF(K6="","",J6)&amp;IF(K2&amp;K3&amp;K4&amp;K5&amp;K6="","",IF(K7="","","、"))&amp;IF(K7="","",J7)&amp;IF(K2&amp;K3&amp;K4&amp;K5&amp;K6&amp;K7="","",IF(K8="","","、"))&amp;IF(K8="","",J8)&amp;IF(K2&amp;K3&amp;K4&amp;K5&amp;K6&amp;K7&amp;K8="","",IF(K9="","","、"))&amp;IF(K9="","",J9)&amp;IF(K2&amp;K3&amp;K4&amp;K5&amp;K6&amp;K7&amp;K8&amp;K9="","",IF(K10="","","、"))&amp;IF(K10="","",J10)&amp;IF(K2&amp;K3&amp;K4&amp;K5&amp;K6&amp;K7&amp;K8&amp;K9&amp;K10="","",IF(K11="","","、"))&amp;IF(K11="","",J11)</f>
        <v>食糧安定供給関係</v>
      </c>
      <c r="K13" s="36"/>
      <c r="L13" s="36"/>
      <c r="M13" s="36"/>
      <c r="N13" s="44"/>
      <c r="O13" s="36"/>
    </row>
    <row r="14" spans="1:15" ht="13.5" customHeight="1">
      <c r="A14" s="33" t="s">
        <v>121</v>
      </c>
      <c r="B14" s="33" t="s">
        <v>122</v>
      </c>
      <c r="C14" s="36"/>
      <c r="D14" s="38" t="s">
        <v>249</v>
      </c>
      <c r="E14" s="39"/>
      <c r="F14" s="36"/>
      <c r="G14" s="43" t="s">
        <v>283</v>
      </c>
      <c r="H14" s="42"/>
      <c r="I14" s="36"/>
      <c r="J14" s="36"/>
      <c r="K14" s="36"/>
      <c r="L14" s="36"/>
      <c r="M14" s="36"/>
      <c r="N14" s="44"/>
      <c r="O14" s="36"/>
    </row>
    <row r="15" spans="1:15" ht="13.5" customHeight="1">
      <c r="A15" s="33" t="s">
        <v>123</v>
      </c>
      <c r="B15" s="33" t="s">
        <v>124</v>
      </c>
      <c r="C15" s="36"/>
      <c r="D15" s="38" t="s">
        <v>250</v>
      </c>
      <c r="E15" s="39"/>
      <c r="F15" s="36"/>
      <c r="G15" s="43" t="s">
        <v>284</v>
      </c>
      <c r="H15" s="42"/>
      <c r="I15" s="36"/>
      <c r="J15" s="36"/>
      <c r="K15" s="36"/>
      <c r="L15" s="36"/>
      <c r="M15" s="36"/>
      <c r="N15" s="44"/>
      <c r="O15" s="36"/>
    </row>
    <row r="16" spans="1:15" ht="13.5" customHeight="1">
      <c r="A16" s="33" t="s">
        <v>125</v>
      </c>
      <c r="B16" s="33" t="s">
        <v>126</v>
      </c>
      <c r="C16" s="36"/>
      <c r="D16" s="38" t="s">
        <v>251</v>
      </c>
      <c r="E16" s="39"/>
      <c r="F16" s="36"/>
      <c r="G16" s="43" t="s">
        <v>285</v>
      </c>
      <c r="H16" s="42"/>
      <c r="I16" s="36"/>
      <c r="J16" s="36"/>
      <c r="K16" s="36"/>
      <c r="L16" s="36"/>
      <c r="M16" s="36"/>
      <c r="N16" s="44"/>
      <c r="O16" s="36"/>
    </row>
    <row r="17" spans="1:15" ht="13.5" customHeight="1">
      <c r="A17" s="33" t="s">
        <v>127</v>
      </c>
      <c r="B17" s="33" t="s">
        <v>128</v>
      </c>
      <c r="C17" s="36"/>
      <c r="D17" s="38" t="s">
        <v>253</v>
      </c>
      <c r="E17" s="39"/>
      <c r="F17" s="36"/>
      <c r="G17" s="43" t="s">
        <v>286</v>
      </c>
      <c r="H17" s="42"/>
      <c r="I17" s="36"/>
      <c r="J17" s="36"/>
      <c r="K17" s="36"/>
      <c r="L17" s="36"/>
      <c r="M17" s="36"/>
      <c r="N17" s="44"/>
      <c r="O17" s="36"/>
    </row>
    <row r="18" spans="1:15" ht="13.5" customHeight="1">
      <c r="A18" s="33" t="s">
        <v>129</v>
      </c>
      <c r="B18" s="33" t="s">
        <v>130</v>
      </c>
      <c r="C18" s="36"/>
      <c r="D18" s="38" t="s">
        <v>254</v>
      </c>
      <c r="E18" s="39"/>
      <c r="F18" s="36"/>
      <c r="G18" s="43" t="s">
        <v>287</v>
      </c>
      <c r="H18" s="42"/>
      <c r="I18" s="36"/>
      <c r="J18" s="36"/>
      <c r="K18" s="36"/>
      <c r="L18" s="36"/>
      <c r="M18" s="36"/>
      <c r="N18" s="44"/>
      <c r="O18" s="36"/>
    </row>
    <row r="19" spans="1:15" ht="13.5" customHeight="1">
      <c r="A19" s="33" t="s">
        <v>131</v>
      </c>
      <c r="B19" s="33" t="s">
        <v>132</v>
      </c>
      <c r="C19" s="36"/>
      <c r="D19" s="38" t="s">
        <v>255</v>
      </c>
      <c r="E19" s="39"/>
      <c r="F19" s="36"/>
      <c r="G19" s="43" t="s">
        <v>288</v>
      </c>
      <c r="H19" s="42"/>
      <c r="I19" s="36"/>
      <c r="J19" s="36"/>
      <c r="K19" s="36"/>
      <c r="L19" s="36"/>
      <c r="M19" s="36"/>
      <c r="N19" s="44"/>
      <c r="O19" s="36"/>
    </row>
    <row r="20" spans="1:15" ht="13.5" customHeight="1">
      <c r="A20" s="33" t="s">
        <v>133</v>
      </c>
      <c r="B20" s="33" t="s">
        <v>134</v>
      </c>
      <c r="C20" s="36"/>
      <c r="D20" s="38" t="s">
        <v>256</v>
      </c>
      <c r="E20" s="39"/>
      <c r="F20" s="36"/>
      <c r="G20" s="43" t="s">
        <v>289</v>
      </c>
      <c r="H20" s="42"/>
      <c r="I20" s="36"/>
      <c r="J20" s="36"/>
      <c r="K20" s="36"/>
      <c r="L20" s="36"/>
      <c r="M20" s="36"/>
      <c r="N20" s="44"/>
      <c r="O20" s="36"/>
    </row>
    <row r="21" spans="1:15" ht="13.5" customHeight="1">
      <c r="A21" s="33" t="s">
        <v>135</v>
      </c>
      <c r="B21" s="33" t="s">
        <v>136</v>
      </c>
      <c r="C21" s="36"/>
      <c r="D21" s="38" t="s">
        <v>257</v>
      </c>
      <c r="E21" s="39"/>
      <c r="F21" s="36"/>
      <c r="G21" s="43" t="s">
        <v>290</v>
      </c>
      <c r="H21" s="42"/>
      <c r="I21" s="36"/>
      <c r="J21" s="36"/>
      <c r="K21" s="36"/>
      <c r="L21" s="36"/>
      <c r="M21" s="36"/>
      <c r="N21" s="44"/>
      <c r="O21" s="36"/>
    </row>
    <row r="22" spans="1:15" ht="13.5" customHeight="1">
      <c r="A22" s="33" t="s">
        <v>137</v>
      </c>
      <c r="B22" s="33" t="s">
        <v>138</v>
      </c>
      <c r="C22" s="36"/>
      <c r="D22" s="38" t="s">
        <v>258</v>
      </c>
      <c r="E22" s="39"/>
      <c r="F22" s="36"/>
      <c r="G22" s="43" t="s">
        <v>291</v>
      </c>
      <c r="H22" s="42"/>
      <c r="I22" s="36"/>
      <c r="J22" s="36"/>
      <c r="K22" s="36"/>
      <c r="L22" s="36"/>
      <c r="M22" s="36"/>
      <c r="N22" s="44"/>
      <c r="O22" s="36"/>
    </row>
    <row r="23" spans="1:15" ht="13.5" customHeight="1">
      <c r="A23" s="33" t="s">
        <v>139</v>
      </c>
      <c r="B23" s="33" t="s">
        <v>140</v>
      </c>
      <c r="C23" s="36"/>
      <c r="D23" s="38" t="s">
        <v>259</v>
      </c>
      <c r="E23" s="39"/>
      <c r="F23" s="36"/>
      <c r="G23" s="43" t="s">
        <v>292</v>
      </c>
      <c r="H23" s="42" t="s">
        <v>252</v>
      </c>
      <c r="I23" s="36"/>
      <c r="J23" s="36"/>
      <c r="K23" s="36"/>
      <c r="L23" s="36"/>
      <c r="M23" s="36"/>
      <c r="N23" s="44"/>
      <c r="O23" s="36"/>
    </row>
    <row r="24" spans="1:15" ht="13.5" customHeight="1">
      <c r="A24" s="33" t="s">
        <v>141</v>
      </c>
      <c r="B24" s="33" t="s">
        <v>142</v>
      </c>
      <c r="C24" s="36"/>
      <c r="D24" s="38" t="s">
        <v>260</v>
      </c>
      <c r="E24" s="39"/>
      <c r="F24" s="36"/>
      <c r="G24" s="43" t="s">
        <v>293</v>
      </c>
      <c r="H24" s="42"/>
      <c r="I24" s="36"/>
      <c r="J24" s="36"/>
      <c r="K24" s="36"/>
      <c r="L24" s="36"/>
      <c r="M24" s="36"/>
      <c r="N24" s="44"/>
      <c r="O24" s="36"/>
    </row>
    <row r="25" spans="1:15" ht="13.5" customHeight="1">
      <c r="A25" s="33" t="s">
        <v>143</v>
      </c>
      <c r="B25" s="33" t="s">
        <v>144</v>
      </c>
      <c r="C25" s="36"/>
      <c r="D25" s="36"/>
      <c r="E25" s="36"/>
      <c r="F25" s="36"/>
      <c r="G25" s="43" t="s">
        <v>294</v>
      </c>
      <c r="H25" s="42"/>
      <c r="I25" s="36"/>
      <c r="J25" s="36"/>
      <c r="K25" s="36"/>
      <c r="L25" s="36"/>
      <c r="M25" s="36"/>
      <c r="N25" s="44"/>
      <c r="O25" s="36"/>
    </row>
    <row r="26" spans="1:15" ht="13.5" customHeight="1">
      <c r="A26" s="33" t="s">
        <v>145</v>
      </c>
      <c r="B26" s="33" t="s">
        <v>146</v>
      </c>
      <c r="C26" s="36"/>
      <c r="D26" s="36"/>
      <c r="E26" s="36"/>
      <c r="F26" s="36"/>
      <c r="G26" s="43" t="s">
        <v>295</v>
      </c>
      <c r="H26" s="42"/>
      <c r="I26" s="36"/>
      <c r="J26" s="36"/>
      <c r="K26" s="36"/>
      <c r="L26" s="36"/>
      <c r="M26" s="36"/>
      <c r="N26" s="44"/>
      <c r="O26" s="36"/>
    </row>
    <row r="27" spans="1:15" ht="13.5" customHeight="1">
      <c r="A27" s="33" t="s">
        <v>147</v>
      </c>
      <c r="B27" s="33" t="s">
        <v>148</v>
      </c>
      <c r="C27" s="36"/>
      <c r="D27" s="36">
        <f>IF(E2="","",D2)&amp;IF(E2="","",IF(E3="","","、"))&amp;IF(E3="","",D3)&amp;IF(E2&amp;E3="","",IF(E4="","","、"))&amp;IF(E4="","",D4)&amp;IF(E2&amp;E3&amp;E4="","",IF(E5="","","、"))&amp;IF(E5="","",D5)&amp;IF(E2&amp;E3&amp;E4&amp;E5="","",IF(E6="","","、"))&amp;IF(E6="","",D6)&amp;IF(E2&amp;E3&amp;E4&amp;E5&amp;E6="","",IF(E7="","","、"))&amp;IF(E7="","",D7)&amp;IF(E2&amp;E3&amp;E4&amp;E5&amp;E6&amp;E7="","",IF(E8="","","、"))&amp;IF(E8="","",D8)&amp;IF(E2&amp;E3&amp;E4&amp;E5&amp;E6&amp;E7&amp;E8="","",IF(E9="","","、"))&amp;IF(E9="","",D9)&amp;IF(E2&amp;E3&amp;E4&amp;E5&amp;E6&amp;E7&amp;E8&amp;E9="","",IF(E10="","","、"))&amp;IF(E10="","",D10)&amp;IF(E2&amp;E3&amp;E4&amp;E5&amp;E6&amp;E7&amp;E8&amp;E9&amp;E10="","",IF(E11="","","、"))&amp;IF(E11="","",D11)&amp;IF(E2&amp;E3&amp;E4&amp;E5&amp;E6&amp;E7&amp;E8&amp;E9&amp;E10&amp;E11="","",IF(E12="","","、"))&amp;IF(E12="","",D12)&amp;IF(E2&amp;E3&amp;E4&amp;E5&amp;E6&amp;E7&amp;E8&amp;E9&amp;E10&amp;E11&amp;E12="","",IF(E13="","","、"))&amp;IF(E13="","",D13)&amp;IF(E2&amp;E3&amp;E4&amp;E5&amp;E6&amp;E7&amp;E8&amp;E9&amp;E10&amp;E11&amp;E12&amp;E13="","",IF(E14="","","、"))&amp;IF(E14="","",D14)&amp;IF(E2&amp;E3&amp;E4&amp;E5&amp;E6&amp;E7&amp;E8&amp;E9&amp;E10&amp;E11&amp;E12&amp;E13&amp;E14="","",IF(E15="","","、"))</f>
      </c>
      <c r="E27" s="36"/>
      <c r="F27" s="36"/>
      <c r="G27" s="43" t="s">
        <v>296</v>
      </c>
      <c r="H27" s="42"/>
      <c r="I27" s="36"/>
      <c r="J27" s="36"/>
      <c r="K27" s="36"/>
      <c r="L27" s="36"/>
      <c r="M27" s="36"/>
      <c r="N27" s="44"/>
      <c r="O27" s="36"/>
    </row>
    <row r="28" spans="1:15" ht="13.5" customHeight="1">
      <c r="A28" s="33" t="s">
        <v>149</v>
      </c>
      <c r="B28" s="33" t="s">
        <v>150</v>
      </c>
      <c r="C28" s="36"/>
      <c r="D28" s="36">
        <f>IF(E15="","",D15)&amp;IF(E2&amp;E3&amp;E4&amp;E5&amp;E6&amp;E7&amp;E8&amp;E9&amp;E10&amp;E11&amp;E12&amp;E13&amp;E14&amp;E15="","",IF(E16="","","、"))&amp;IF(E16="","",D16)&amp;IF(E2&amp;E3&amp;E4&amp;E5&amp;E6&amp;E7&amp;E8&amp;E9&amp;E10&amp;E11&amp;E12&amp;E13&amp;E14&amp;E15&amp;E16="","",IF(E17="","","、"))&amp;IF(E17="","",D17)&amp;IF(E2&amp;E3&amp;E4&amp;E5&amp;E6&amp;E7&amp;E8&amp;E9&amp;E10&amp;E11&amp;E12&amp;E13&amp;E14&amp;E15&amp;E16&amp;E17="","",IF(E18="","","、"))&amp;IF(E18="","",D18)&amp;IF(E2&amp;E3&amp;E4&amp;E5&amp;E6&amp;E7&amp;E8&amp;E9&amp;E10&amp;E11&amp;E12&amp;E13&amp;E14&amp;E15&amp;E16&amp;E17&amp;E18="","",IF(E19="","","、"))&amp;IF(E19="","",D19)&amp;IF(E2&amp;E3&amp;E4&amp;E5&amp;E6&amp;E7&amp;E8&amp;E9&amp;E10&amp;E11&amp;E12&amp;E13&amp;E14&amp;E15&amp;E16&amp;E17&amp;E18&amp;E19="","",IF(E20="","","、"))&amp;IF(E20="","",D20)&amp;IF(E2&amp;E3&amp;E4&amp;E5&amp;E6&amp;E7&amp;E8&amp;E9&amp;E10&amp;E11&amp;E12&amp;E13&amp;E14&amp;E15&amp;E16&amp;E17&amp;E18&amp;E19&amp;E20="","",IF(E21="","","、"))&amp;IF(E21="","",D21)&amp;IF(E2&amp;E3&amp;E4&amp;E5&amp;E6&amp;E7&amp;E8&amp;E9&amp;E10&amp;E11&amp;E12&amp;E13&amp;E14&amp;E15&amp;E16&amp;E17&amp;E18&amp;E19&amp;E20&amp;E21="","",IF(E22="","","、"))</f>
      </c>
      <c r="E28" s="36"/>
      <c r="F28" s="36"/>
      <c r="G28" s="43" t="s">
        <v>297</v>
      </c>
      <c r="H28" s="42"/>
      <c r="I28" s="36"/>
      <c r="J28" s="36"/>
      <c r="K28" s="36"/>
      <c r="L28" s="36"/>
      <c r="M28" s="36"/>
      <c r="N28" s="44"/>
      <c r="O28" s="36"/>
    </row>
    <row r="29" spans="1:15" ht="13.5" customHeight="1">
      <c r="A29" s="33" t="s">
        <v>151</v>
      </c>
      <c r="B29" s="33" t="s">
        <v>152</v>
      </c>
      <c r="C29" s="36"/>
      <c r="D29" s="36">
        <f>IF(E22="","",D22)&amp;IF(E2&amp;E3&amp;E4&amp;E5&amp;E6&amp;E7&amp;E8&amp;E9&amp;E10&amp;E11&amp;E12&amp;E13&amp;E14&amp;E15&amp;E16&amp;E17&amp;E18&amp;E19&amp;E20&amp;E21&amp;E22="","",IF(E23="","","、"))&amp;IF(E23="","",D23)&amp;IF(E2&amp;E3&amp;E4&amp;E5&amp;E6&amp;E7&amp;E8&amp;E9&amp;E10&amp;E11&amp;E12&amp;E13&amp;E14&amp;E15&amp;E16&amp;E17&amp;E18&amp;E19&amp;E20&amp;E21&amp;E22&amp;E23="","",IF(E24="","","、"))&amp;IF(E24="","",D24)</f>
      </c>
      <c r="E29" s="36"/>
      <c r="F29" s="36"/>
      <c r="G29" s="43" t="s">
        <v>298</v>
      </c>
      <c r="H29" s="42"/>
      <c r="I29" s="36"/>
      <c r="J29" s="36"/>
      <c r="K29" s="36"/>
      <c r="L29" s="36"/>
      <c r="M29" s="36"/>
      <c r="N29" s="44"/>
      <c r="O29" s="36"/>
    </row>
    <row r="30" spans="1:15" ht="13.5" customHeight="1">
      <c r="A30" s="33" t="s">
        <v>153</v>
      </c>
      <c r="B30" s="33" t="s">
        <v>154</v>
      </c>
      <c r="C30" s="36"/>
      <c r="D30" s="36"/>
      <c r="E30" s="36"/>
      <c r="F30" s="36"/>
      <c r="G30" s="43" t="s">
        <v>299</v>
      </c>
      <c r="H30" s="42"/>
      <c r="I30" s="36"/>
      <c r="J30" s="36"/>
      <c r="K30" s="36"/>
      <c r="L30" s="36"/>
      <c r="M30" s="36"/>
      <c r="N30" s="44"/>
      <c r="O30" s="36"/>
    </row>
    <row r="31" spans="1:15" ht="13.5" customHeight="1">
      <c r="A31" s="33" t="s">
        <v>155</v>
      </c>
      <c r="B31" s="33" t="s">
        <v>156</v>
      </c>
      <c r="C31" s="36"/>
      <c r="D31" s="36"/>
      <c r="E31" s="36"/>
      <c r="F31" s="36"/>
      <c r="G31" s="43" t="s">
        <v>300</v>
      </c>
      <c r="H31" s="42"/>
      <c r="I31" s="36"/>
      <c r="J31" s="36"/>
      <c r="K31" s="36"/>
      <c r="L31" s="36"/>
      <c r="M31" s="36"/>
      <c r="N31" s="44"/>
      <c r="O31" s="36"/>
    </row>
    <row r="32" spans="1:15" ht="13.5" customHeight="1">
      <c r="A32" s="33" t="s">
        <v>157</v>
      </c>
      <c r="B32" s="33" t="s">
        <v>158</v>
      </c>
      <c r="C32" s="36"/>
      <c r="D32" s="36"/>
      <c r="E32" s="36"/>
      <c r="F32" s="36"/>
      <c r="G32" s="43" t="s">
        <v>301</v>
      </c>
      <c r="H32" s="42"/>
      <c r="I32" s="36"/>
      <c r="J32" s="36"/>
      <c r="K32" s="36"/>
      <c r="L32" s="36"/>
      <c r="M32" s="36"/>
      <c r="N32" s="44"/>
      <c r="O32" s="36"/>
    </row>
    <row r="33" spans="1:15" ht="13.5" customHeight="1">
      <c r="A33" s="33" t="s">
        <v>159</v>
      </c>
      <c r="B33" s="33" t="s">
        <v>232</v>
      </c>
      <c r="C33" s="36"/>
      <c r="D33" s="36"/>
      <c r="E33" s="36"/>
      <c r="F33" s="36"/>
      <c r="G33" s="43" t="s">
        <v>302</v>
      </c>
      <c r="H33" s="42"/>
      <c r="I33" s="36"/>
      <c r="J33" s="36"/>
      <c r="K33" s="36"/>
      <c r="L33" s="36"/>
      <c r="M33" s="36"/>
      <c r="N33" s="44"/>
      <c r="O33" s="36"/>
    </row>
    <row r="34" spans="1:15" ht="13.5" customHeight="1">
      <c r="A34" s="33" t="s">
        <v>161</v>
      </c>
      <c r="B34" s="33" t="s">
        <v>160</v>
      </c>
      <c r="C34" s="36"/>
      <c r="D34" s="36"/>
      <c r="E34" s="36"/>
      <c r="F34" s="36"/>
      <c r="G34" s="43" t="s">
        <v>303</v>
      </c>
      <c r="H34" s="42"/>
      <c r="I34" s="36"/>
      <c r="J34" s="36"/>
      <c r="K34" s="36"/>
      <c r="L34" s="36"/>
      <c r="M34" s="36"/>
      <c r="N34" s="44"/>
      <c r="O34" s="36"/>
    </row>
    <row r="35" spans="1:15" ht="13.5" customHeight="1">
      <c r="A35" s="33" t="s">
        <v>162</v>
      </c>
      <c r="C35" s="36"/>
      <c r="D35" s="36"/>
      <c r="E35" s="36"/>
      <c r="F35" s="36"/>
      <c r="G35" s="43" t="s">
        <v>304</v>
      </c>
      <c r="H35" s="42"/>
      <c r="I35" s="36"/>
      <c r="J35" s="36"/>
      <c r="K35" s="36"/>
      <c r="L35" s="36"/>
      <c r="M35" s="36"/>
      <c r="N35" s="44"/>
      <c r="O35" s="36"/>
    </row>
    <row r="36" spans="1:15" ht="13.5" customHeight="1">
      <c r="A36" s="33" t="s">
        <v>163</v>
      </c>
      <c r="C36" s="36"/>
      <c r="D36" s="36"/>
      <c r="E36" s="36"/>
      <c r="F36" s="36"/>
      <c r="G36" s="43" t="s">
        <v>305</v>
      </c>
      <c r="H36" s="42"/>
      <c r="I36" s="36"/>
      <c r="J36" s="36"/>
      <c r="K36" s="36"/>
      <c r="L36" s="36"/>
      <c r="M36" s="36"/>
      <c r="N36" s="44"/>
      <c r="O36" s="36"/>
    </row>
    <row r="37" spans="1:15" ht="13.5" customHeight="1">
      <c r="A37" s="33" t="s">
        <v>164</v>
      </c>
      <c r="C37" s="36"/>
      <c r="D37" s="36"/>
      <c r="E37" s="36"/>
      <c r="F37" s="36"/>
      <c r="G37" s="43" t="s">
        <v>306</v>
      </c>
      <c r="H37" s="42"/>
      <c r="I37" s="36"/>
      <c r="J37" s="36"/>
      <c r="K37" s="36"/>
      <c r="L37" s="36"/>
      <c r="M37" s="36"/>
      <c r="N37" s="44"/>
      <c r="O37" s="36"/>
    </row>
    <row r="38" spans="1:15" ht="13.5">
      <c r="A38" s="33" t="s">
        <v>165</v>
      </c>
      <c r="C38" s="36"/>
      <c r="D38" s="36"/>
      <c r="E38" s="36"/>
      <c r="F38" s="36"/>
      <c r="G38" s="36"/>
      <c r="H38" s="44"/>
      <c r="I38" s="36"/>
      <c r="J38" s="36"/>
      <c r="K38" s="36"/>
      <c r="L38" s="36"/>
      <c r="M38" s="36"/>
      <c r="N38" s="44"/>
      <c r="O38" s="36"/>
    </row>
    <row r="39" spans="1:15" ht="13.5">
      <c r="A39" s="33" t="s">
        <v>166</v>
      </c>
      <c r="C39" s="36"/>
      <c r="D39" s="36"/>
      <c r="E39" s="36"/>
      <c r="F39" s="36"/>
      <c r="G39" s="36">
        <f>IF(H2="","",G2)&amp;IF(H2="","",IF(H3="","","、"))&amp;IF(H3="","",G3)&amp;IF(H2&amp;H3="","",IF(H4="","","、"))&amp;IF(H4="","",G4)&amp;IF(H2&amp;H3&amp;H4="","",IF(H5="","","、"))&amp;IF(H5="","",G5)&amp;IF(H2&amp;H3&amp;H4&amp;H5="","",IF(H6="","","、"))&amp;IF(H6="","",G6)&amp;IF(H2&amp;H3&amp;H4&amp;H5&amp;H6="","",IF(H7="","","、"))&amp;IF(H7="","",G7)&amp;IF(H2&amp;H3&amp;H4&amp;H5&amp;H6&amp;H7="","",IF(H8="","","、"))&amp;IF(H8="","",G8)&amp;IF(H2&amp;H3&amp;H4&amp;H5&amp;H6&amp;H7&amp;H8="","",IF(H9="","","、"))&amp;IF(H9="","",G9)&amp;IF(H2&amp;H3&amp;H4&amp;H5&amp;H6&amp;H7&amp;H8&amp;H9="","",IF(H10="","","、"))&amp;IF(H10="","",G10)&amp;IF(H2&amp;H3&amp;H4&amp;H5&amp;H6&amp;H7&amp;H8&amp;H9&amp;H10="","",IF(H11="","","、"))&amp;IF(H11="","",G11)&amp;IF(H2&amp;H3&amp;H4&amp;H5&amp;H6&amp;H7&amp;H8&amp;H9&amp;H10&amp;H11="","",IF(H12="","","、"))&amp;IF(H12="","",G12)&amp;IF(H2&amp;H3&amp;H4&amp;H5&amp;H6&amp;H7&amp;H8&amp;H9&amp;H10&amp;H11&amp;H12="","",IF(H13="","","、"))&amp;IF(H13="","",G13)&amp;IF(H2&amp;H3&amp;H4&amp;H5&amp;H6&amp;H7&amp;H8&amp;H9&amp;H10&amp;H11&amp;H12&amp;H13="","",IF(H14="","","、"))&amp;IF(H14="","",G14)&amp;IF(H2&amp;H3&amp;H4&amp;H5&amp;H6&amp;H7&amp;H8&amp;H9&amp;H10&amp;H11&amp;H12&amp;H13&amp;H14="","",IF(H15="","","、"))</f>
      </c>
      <c r="H39" s="44"/>
      <c r="I39" s="36"/>
      <c r="J39" s="36"/>
      <c r="K39" s="36"/>
      <c r="L39" s="36"/>
      <c r="M39" s="36"/>
      <c r="N39" s="44"/>
      <c r="O39" s="36"/>
    </row>
    <row r="40" spans="1:15" ht="13.5">
      <c r="A40" s="33" t="s">
        <v>167</v>
      </c>
      <c r="C40" s="36"/>
      <c r="D40" s="36"/>
      <c r="E40" s="36"/>
      <c r="F40" s="36"/>
      <c r="G40" s="36">
        <f>IF(H15="","",G15)&amp;IF(H2&amp;H3&amp;H4&amp;H5&amp;H6&amp;H7&amp;H8&amp;H9&amp;H10&amp;H11&amp;H12&amp;H13&amp;H14&amp;H15="","",IF(H16="","","、"))&amp;IF(H16="","",G16)&amp;IF(H2&amp;H3&amp;H4&amp;H5&amp;H6&amp;H7&amp;H8&amp;H9&amp;H10&amp;H11&amp;H12&amp;H13&amp;H14&amp;H15&amp;H16="","",IF(H17="","","、"))&amp;IF(H17="","",G17)&amp;IF(H2&amp;H3&amp;H4&amp;H5&amp;H6&amp;H7&amp;H8&amp;H9&amp;H10&amp;H11&amp;H12&amp;H13&amp;H14&amp;H15&amp;H16&amp;H17="","",IF(H18="","","、"))&amp;IF(H18="","",G18)&amp;IF(H2&amp;H3&amp;H4&amp;H5&amp;H6&amp;H7&amp;H8&amp;H9&amp;H10&amp;H11&amp;H12&amp;H13&amp;H14&amp;H15&amp;H16&amp;H17&amp;H18="","",IF(H19="","","、"))&amp;IF(H19="","",G19)&amp;IF(H2&amp;H3&amp;H4&amp;H5&amp;H6&amp;H7&amp;H8&amp;H9&amp;H10&amp;H11&amp;H12&amp;H13&amp;H14&amp;H15&amp;H16&amp;H17&amp;H18&amp;H19="","",IF(H20="","","、"))&amp;IF(H20="","",G20)&amp;IF(H2&amp;H3&amp;H4&amp;H5&amp;H6&amp;H7&amp;H8&amp;H9&amp;H10&amp;H11&amp;H12&amp;H13&amp;H14&amp;H15&amp;H16&amp;H17&amp;H18&amp;H19&amp;H20="","",IF(H21="","","、"))&amp;IF(H21="","",G21)&amp;IF(H2&amp;H3&amp;H4&amp;H5&amp;H6&amp;H7&amp;H8&amp;H9&amp;H10&amp;H11&amp;H12&amp;H13&amp;H14&amp;H15&amp;H16&amp;H17&amp;H18&amp;H19&amp;H20&amp;H21="","",IF(H22="","","、"))&amp;IF(H22="","",G22)&amp;IF(H2&amp;H3&amp;H4&amp;H5&amp;H6&amp;H7&amp;H8&amp;H9&amp;H10&amp;H11&amp;H12&amp;H13&amp;H14&amp;H15&amp;H16&amp;H17&amp;H18&amp;H19&amp;H20&amp;H21&amp;H22="","",IF(H23="","","、"))</f>
      </c>
      <c r="H40" s="44"/>
      <c r="I40" s="36"/>
      <c r="J40" s="36"/>
      <c r="K40" s="36"/>
      <c r="L40" s="36"/>
      <c r="M40" s="36"/>
      <c r="N40" s="44"/>
      <c r="O40" s="36"/>
    </row>
    <row r="41" spans="1:15" ht="13.5">
      <c r="A41" s="33" t="s">
        <v>168</v>
      </c>
      <c r="C41" s="36"/>
      <c r="D41" s="36"/>
      <c r="E41" s="36"/>
      <c r="F41" s="36"/>
      <c r="G41" s="36" t="str">
        <f>IF(H23="","",G23)&amp;IF(H2&amp;H3&amp;H4&amp;H5&amp;H6&amp;H7&amp;H8&amp;H9&amp;H10&amp;H11&amp;H12&amp;H13&amp;H14&amp;H15&amp;H16&amp;H17&amp;H18&amp;H19&amp;H20&amp;H21&amp;H22&amp;H23="","",IF(H24="","","、"))&amp;IF(H24="","",G24)&amp;IF(H2&amp;H3&amp;H4&amp;H5&amp;H6&amp;H7&amp;H8&amp;H9&amp;H10&amp;H11&amp;H12&amp;H13&amp;H14&amp;H15&amp;H16&amp;H17&amp;H18&amp;H19&amp;H20&amp;H21&amp;H22&amp;H23&amp;H24="","",IF(H25="","","、"))&amp;IF(H25="","",G25)&amp;IF(H2&amp;H3&amp;H4&amp;H5&amp;H6&amp;H7&amp;H8&amp;H9&amp;H10&amp;H11&amp;H12&amp;H13&amp;H14&amp;H15&amp;H16&amp;H17&amp;H18&amp;H19&amp;H20&amp;H21&amp;H22&amp;H23&amp;H24&amp;H25="","",IF(H26="","","、"))&amp;IF(H26="","",G26)&amp;IF(H2&amp;H3&amp;H4&amp;H5&amp;H6&amp;H7&amp;H8&amp;H9&amp;H10&amp;H11&amp;H12&amp;H13&amp;H14&amp;H15&amp;H16&amp;H17&amp;H18&amp;H19&amp;H20&amp;H21&amp;H22&amp;H23&amp;H24&amp;H25&amp;H26="","",IF(H27="","","、"))&amp;IF(H27="","",G27)&amp;IF(H2&amp;H3&amp;H4&amp;H5&amp;H6&amp;H7&amp;H8&amp;H9&amp;H10&amp;H11&amp;H12&amp;H13&amp;H14&amp;H15&amp;H16&amp;H17&amp;H18&amp;H19&amp;H20&amp;H21&amp;H22&amp;H23&amp;H24&amp;H25&amp;H26&amp;H27="","",IF(H28="","","、"))&amp;IF(H28="","",G28)&amp;IF(H2&amp;H3&amp;H4&amp;H5&amp;H6&amp;H7&amp;H8&amp;H9&amp;H10&amp;H11&amp;H12&amp;H13&amp;H14&amp;H15&amp;H16&amp;H17&amp;H18&amp;H19&amp;H20&amp;H21&amp;H22&amp;H23&amp;H24&amp;H25&amp;H26&amp;H27&amp;H28="","",IF(H29="","","、"))&amp;IF(H29="","",G29)&amp;IF(H2&amp;H3&amp;H4&amp;H5&amp;H6&amp;H7&amp;H8&amp;H9&amp;H10&amp;H11&amp;H12&amp;H13&amp;H14&amp;H15&amp;H16&amp;H17&amp;H18&amp;H19&amp;H20&amp;H21&amp;H22&amp;H23&amp;H24&amp;H25&amp;H26&amp;H27&amp;H28&amp;H29="","",IF(H30="","","、"))</f>
        <v>食料安定供給特別会計食糧管理勘定</v>
      </c>
      <c r="H41" s="44"/>
      <c r="I41" s="36"/>
      <c r="J41" s="36"/>
      <c r="K41" s="36"/>
      <c r="L41" s="36"/>
      <c r="M41" s="36"/>
      <c r="N41" s="44"/>
      <c r="O41" s="36"/>
    </row>
    <row r="42" spans="1:15" ht="13.5">
      <c r="A42" s="33" t="s">
        <v>169</v>
      </c>
      <c r="C42" s="36"/>
      <c r="D42" s="36"/>
      <c r="E42" s="36"/>
      <c r="F42" s="36"/>
      <c r="G42" s="36">
        <f>IF(H30="","",G30)&amp;IF(H2&amp;H3&amp;H4&amp;H5&amp;H6&amp;H7&amp;H8&amp;H9&amp;H10&amp;H11&amp;H12&amp;H13&amp;H14&amp;H15&amp;H16&amp;H17&amp;H18&amp;H19&amp;H20&amp;H21&amp;H22&amp;H23&amp;H24&amp;H25&amp;H26&amp;H27&amp;H28&amp;H29&amp;H30="","",IF(H31="","","、"))&amp;IF(H31="","",G31)&amp;IF(H2&amp;H3&amp;H4&amp;H5&amp;H6&amp;H7&amp;H8&amp;H9&amp;H10&amp;H11&amp;H12&amp;H13&amp;H14&amp;H15&amp;H16&amp;H17&amp;H18&amp;H19&amp;H20&amp;H21&amp;H22&amp;H23&amp;H24&amp;H25&amp;H26&amp;H27&amp;H28&amp;H29&amp;H30&amp;H31="","",IF(H32="","","、"))&amp;IF(H32="","",G32)&amp;IF(H2&amp;H3&amp;H4&amp;H5&amp;H6&amp;H7&amp;H8&amp;H9&amp;H10&amp;H11&amp;H12&amp;H13&amp;H14&amp;H15&amp;H16&amp;H17&amp;H18&amp;H19&amp;H20&amp;H21&amp;H22&amp;H23&amp;H24&amp;H25&amp;H26&amp;H27&amp;H28&amp;H29&amp;H30&amp;H31&amp;H32="","",IF(H33="","","、"))&amp;IF(H33="","",G33)&amp;IF(H2&amp;H3&amp;H4&amp;H5&amp;H6&amp;H7&amp;H8&amp;H9&amp;H10&amp;H11&amp;H12&amp;H13&amp;H14&amp;H15&amp;H16&amp;H17&amp;H18&amp;H19&amp;H20&amp;H21&amp;H22&amp;H23&amp;H24&amp;H25&amp;H26&amp;H27&amp;H28&amp;H29&amp;H30&amp;H31&amp;H32&amp;H33="","",IF(H34="","","、"))&amp;IF(H34="","",G34)&amp;IF(H2&amp;H3&amp;H4&amp;H5&amp;H6&amp;H7&amp;H8&amp;H9&amp;H10&amp;H11&amp;H12&amp;H13&amp;H14&amp;H15&amp;H16&amp;H17&amp;H18&amp;H19&amp;H20&amp;H21&amp;H22&amp;H23&amp;H24&amp;H25&amp;H26&amp;H27&amp;H28&amp;H29&amp;H30&amp;H31&amp;H32&amp;H33&amp;H34="","",IF(H35="","","、"))</f>
      </c>
      <c r="H42" s="44"/>
      <c r="I42" s="36"/>
      <c r="J42" s="36"/>
      <c r="K42" s="36"/>
      <c r="L42" s="36"/>
      <c r="M42" s="36"/>
      <c r="N42" s="44"/>
      <c r="O42" s="36"/>
    </row>
    <row r="43" spans="1:15" ht="13.5">
      <c r="A43" s="33" t="s">
        <v>170</v>
      </c>
      <c r="C43" s="36"/>
      <c r="D43" s="36"/>
      <c r="E43" s="36"/>
      <c r="F43" s="36"/>
      <c r="G43" s="36">
        <f>IF(H35="","",G35)&amp;IF(H2&amp;H3&amp;H4&amp;H5&amp;H6&amp;H7&amp;H8&amp;H9&amp;H10&amp;H11&amp;H12&amp;H13&amp;H14&amp;H15&amp;H16&amp;H17&amp;H18&amp;H19&amp;H20&amp;H21&amp;H22&amp;H23&amp;H24&amp;H25&amp;H26&amp;H27&amp;H28&amp;H29&amp;H30&amp;H31&amp;H32&amp;H33&amp;H34&amp;H35="","",IF(H36="","","、"))&amp;IF(H36="","",G36)&amp;IF(H2&amp;H3&amp;H4&amp;H5&amp;H6&amp;H7&amp;H8&amp;H9&amp;H10&amp;H11&amp;H12&amp;H13&amp;H14&amp;H15&amp;H16&amp;H17&amp;H18&amp;H19&amp;H20&amp;H21&amp;H22&amp;H23&amp;H24&amp;H25&amp;H26&amp;H27&amp;H28&amp;H29&amp;H30&amp;H31&amp;H32&amp;H33&amp;H34&amp;H35&amp;H36="","",IF(H37="","","、"))&amp;IF(H37="","",G37)</f>
      </c>
      <c r="H43" s="44"/>
      <c r="I43" s="36"/>
      <c r="J43" s="36"/>
      <c r="K43" s="36"/>
      <c r="L43" s="36"/>
      <c r="M43" s="36"/>
      <c r="N43" s="44"/>
      <c r="O43" s="36"/>
    </row>
    <row r="44" spans="1:15" ht="13.5">
      <c r="A44" s="33" t="s">
        <v>171</v>
      </c>
      <c r="C44" s="36"/>
      <c r="D44" s="36"/>
      <c r="E44" s="36"/>
      <c r="F44" s="36"/>
      <c r="G44" s="36"/>
      <c r="H44" s="44"/>
      <c r="I44" s="36"/>
      <c r="J44" s="36"/>
      <c r="K44" s="36"/>
      <c r="L44" s="36"/>
      <c r="M44" s="36"/>
      <c r="N44" s="44"/>
      <c r="O44" s="36"/>
    </row>
    <row r="45" spans="1:15" ht="13.5">
      <c r="A45" s="33" t="s">
        <v>172</v>
      </c>
      <c r="C45" s="36"/>
      <c r="D45" s="36"/>
      <c r="E45" s="36"/>
      <c r="F45" s="36"/>
      <c r="G45" s="36"/>
      <c r="H45" s="44"/>
      <c r="I45" s="36"/>
      <c r="J45" s="36"/>
      <c r="K45" s="36"/>
      <c r="L45" s="36"/>
      <c r="M45" s="36"/>
      <c r="N45" s="44"/>
      <c r="O45" s="36"/>
    </row>
    <row r="46" spans="1:15" ht="13.5">
      <c r="A46" s="33" t="s">
        <v>173</v>
      </c>
      <c r="C46" s="36"/>
      <c r="D46" s="36"/>
      <c r="E46" s="36"/>
      <c r="F46" s="36"/>
      <c r="G46" s="36"/>
      <c r="H46" s="44"/>
      <c r="I46" s="36"/>
      <c r="J46" s="36"/>
      <c r="K46" s="36"/>
      <c r="L46" s="36"/>
      <c r="M46" s="36"/>
      <c r="N46" s="44"/>
      <c r="O46" s="36"/>
    </row>
    <row r="47" spans="1:15" ht="13.5">
      <c r="A47" s="33" t="s">
        <v>174</v>
      </c>
      <c r="C47" s="36"/>
      <c r="D47" s="36"/>
      <c r="E47" s="36"/>
      <c r="F47" s="36"/>
      <c r="G47" s="36"/>
      <c r="H47" s="44"/>
      <c r="I47" s="36"/>
      <c r="J47" s="36"/>
      <c r="K47" s="36"/>
      <c r="L47" s="36"/>
      <c r="M47" s="36"/>
      <c r="N47" s="44"/>
      <c r="O47" s="36"/>
    </row>
    <row r="48" spans="1:15" ht="13.5">
      <c r="A48" s="33" t="s">
        <v>175</v>
      </c>
      <c r="C48" s="36"/>
      <c r="D48" s="36"/>
      <c r="E48" s="36"/>
      <c r="F48" s="36"/>
      <c r="G48" s="36"/>
      <c r="H48" s="44"/>
      <c r="I48" s="36"/>
      <c r="J48" s="36"/>
      <c r="K48" s="36"/>
      <c r="L48" s="36"/>
      <c r="M48" s="36"/>
      <c r="N48" s="44"/>
      <c r="O48" s="36"/>
    </row>
    <row r="49" spans="1:15" ht="13.5">
      <c r="A49" s="33" t="s">
        <v>176</v>
      </c>
      <c r="C49" s="36"/>
      <c r="D49" s="36"/>
      <c r="E49" s="36"/>
      <c r="F49" s="36"/>
      <c r="G49" s="36"/>
      <c r="H49" s="44"/>
      <c r="I49" s="36"/>
      <c r="J49" s="36"/>
      <c r="K49" s="36"/>
      <c r="L49" s="36"/>
      <c r="M49" s="36"/>
      <c r="N49" s="44"/>
      <c r="O49" s="36"/>
    </row>
    <row r="50" spans="1:15" ht="13.5">
      <c r="A50" s="33" t="s">
        <v>177</v>
      </c>
      <c r="C50" s="36"/>
      <c r="D50" s="36"/>
      <c r="E50" s="36"/>
      <c r="F50" s="36"/>
      <c r="G50" s="36"/>
      <c r="H50" s="44"/>
      <c r="I50" s="36"/>
      <c r="J50" s="36"/>
      <c r="K50" s="36"/>
      <c r="L50" s="36"/>
      <c r="M50" s="36"/>
      <c r="N50" s="44"/>
      <c r="O50" s="36"/>
    </row>
    <row r="51" spans="1:15" ht="13.5">
      <c r="A51" s="33" t="s">
        <v>178</v>
      </c>
      <c r="C51" s="36"/>
      <c r="D51" s="36"/>
      <c r="E51" s="36"/>
      <c r="F51" s="36"/>
      <c r="G51" s="36"/>
      <c r="H51" s="44"/>
      <c r="I51" s="36"/>
      <c r="J51" s="36"/>
      <c r="K51" s="36"/>
      <c r="L51" s="36"/>
      <c r="M51" s="36"/>
      <c r="N51" s="44"/>
      <c r="O51" s="36"/>
    </row>
    <row r="52" spans="1:15" ht="13.5">
      <c r="A52" s="33" t="s">
        <v>179</v>
      </c>
      <c r="C52" s="36"/>
      <c r="D52" s="36"/>
      <c r="E52" s="36"/>
      <c r="F52" s="36"/>
      <c r="G52" s="36"/>
      <c r="H52" s="44"/>
      <c r="I52" s="36"/>
      <c r="J52" s="36"/>
      <c r="K52" s="36"/>
      <c r="L52" s="36"/>
      <c r="M52" s="36"/>
      <c r="N52" s="44"/>
      <c r="O52" s="36"/>
    </row>
    <row r="53" spans="1:15" ht="13.5">
      <c r="A53" s="33" t="s">
        <v>180</v>
      </c>
      <c r="C53" s="36"/>
      <c r="D53" s="36"/>
      <c r="E53" s="36"/>
      <c r="F53" s="36"/>
      <c r="G53" s="36"/>
      <c r="H53" s="44"/>
      <c r="I53" s="36"/>
      <c r="J53" s="36"/>
      <c r="K53" s="36"/>
      <c r="L53" s="36"/>
      <c r="M53" s="36"/>
      <c r="N53" s="44"/>
      <c r="O53" s="36"/>
    </row>
    <row r="54" spans="1:15" ht="13.5">
      <c r="A54" s="33" t="s">
        <v>181</v>
      </c>
      <c r="C54" s="36"/>
      <c r="D54" s="36"/>
      <c r="E54" s="36"/>
      <c r="F54" s="36"/>
      <c r="G54" s="36"/>
      <c r="H54" s="44"/>
      <c r="I54" s="36"/>
      <c r="J54" s="36"/>
      <c r="K54" s="36"/>
      <c r="L54" s="36"/>
      <c r="M54" s="45"/>
      <c r="N54" s="44"/>
      <c r="O54" s="36"/>
    </row>
    <row r="55" spans="1:15" ht="13.5">
      <c r="A55" s="33" t="s">
        <v>182</v>
      </c>
      <c r="C55" s="36"/>
      <c r="D55" s="36"/>
      <c r="E55" s="36"/>
      <c r="F55" s="36"/>
      <c r="G55" s="36"/>
      <c r="H55" s="44"/>
      <c r="I55" s="36"/>
      <c r="J55" s="36"/>
      <c r="K55" s="36"/>
      <c r="L55" s="36"/>
      <c r="M55" s="36"/>
      <c r="N55" s="44"/>
      <c r="O55" s="36"/>
    </row>
    <row r="56" spans="1:15" ht="13.5">
      <c r="A56" s="33" t="s">
        <v>183</v>
      </c>
      <c r="C56" s="36"/>
      <c r="D56" s="36"/>
      <c r="E56" s="36"/>
      <c r="F56" s="36"/>
      <c r="G56" s="36"/>
      <c r="H56" s="44"/>
      <c r="I56" s="36"/>
      <c r="J56" s="36"/>
      <c r="K56" s="36"/>
      <c r="L56" s="36"/>
      <c r="M56" s="36"/>
      <c r="N56" s="44"/>
      <c r="O56" s="36"/>
    </row>
    <row r="57" spans="1:15" ht="13.5">
      <c r="A57" s="33" t="s">
        <v>184</v>
      </c>
      <c r="C57" s="36"/>
      <c r="D57" s="36"/>
      <c r="E57" s="36"/>
      <c r="F57" s="36"/>
      <c r="G57" s="36"/>
      <c r="H57" s="44"/>
      <c r="I57" s="36"/>
      <c r="J57" s="36"/>
      <c r="K57" s="36"/>
      <c r="L57" s="36"/>
      <c r="M57" s="36"/>
      <c r="N57" s="44"/>
      <c r="O57" s="36"/>
    </row>
    <row r="58" spans="1:15" ht="13.5">
      <c r="A58" s="33" t="s">
        <v>185</v>
      </c>
      <c r="C58" s="36"/>
      <c r="D58" s="36"/>
      <c r="E58" s="36"/>
      <c r="F58" s="36"/>
      <c r="G58" s="36"/>
      <c r="H58" s="44"/>
      <c r="I58" s="36"/>
      <c r="J58" s="36"/>
      <c r="K58" s="36"/>
      <c r="L58" s="36"/>
      <c r="M58" s="36"/>
      <c r="N58" s="44"/>
      <c r="O58" s="36"/>
    </row>
    <row r="59" spans="1:15" ht="13.5">
      <c r="A59" s="33" t="s">
        <v>186</v>
      </c>
      <c r="C59" s="36"/>
      <c r="D59" s="36"/>
      <c r="E59" s="36"/>
      <c r="F59" s="36"/>
      <c r="G59" s="36"/>
      <c r="H59" s="44"/>
      <c r="I59" s="36"/>
      <c r="J59" s="36"/>
      <c r="K59" s="36"/>
      <c r="L59" s="36"/>
      <c r="M59" s="36"/>
      <c r="N59" s="44"/>
      <c r="O59" s="36"/>
    </row>
    <row r="60" spans="1:15" ht="13.5">
      <c r="A60" s="33" t="s">
        <v>187</v>
      </c>
      <c r="C60" s="36"/>
      <c r="D60" s="36"/>
      <c r="E60" s="36"/>
      <c r="F60" s="36"/>
      <c r="G60" s="36"/>
      <c r="H60" s="44"/>
      <c r="I60" s="36"/>
      <c r="J60" s="36"/>
      <c r="K60" s="36"/>
      <c r="L60" s="36"/>
      <c r="M60" s="36"/>
      <c r="N60" s="44"/>
      <c r="O60" s="36"/>
    </row>
    <row r="61" spans="1:15" ht="13.5">
      <c r="A61" s="33" t="s">
        <v>188</v>
      </c>
      <c r="C61" s="36"/>
      <c r="D61" s="36"/>
      <c r="E61" s="36"/>
      <c r="F61" s="36"/>
      <c r="G61" s="36"/>
      <c r="H61" s="44"/>
      <c r="I61" s="36"/>
      <c r="J61" s="36"/>
      <c r="K61" s="36"/>
      <c r="L61" s="36"/>
      <c r="M61" s="36"/>
      <c r="N61" s="44"/>
      <c r="O61" s="36"/>
    </row>
    <row r="62" spans="1:15" ht="13.5">
      <c r="A62" s="33" t="s">
        <v>189</v>
      </c>
      <c r="C62" s="36"/>
      <c r="D62" s="36"/>
      <c r="E62" s="36"/>
      <c r="F62" s="36"/>
      <c r="G62" s="36"/>
      <c r="H62" s="44"/>
      <c r="I62" s="36"/>
      <c r="J62" s="36"/>
      <c r="K62" s="36"/>
      <c r="L62" s="36"/>
      <c r="M62" s="36"/>
      <c r="N62" s="44"/>
      <c r="O62" s="36"/>
    </row>
    <row r="63" spans="1:15" ht="13.5">
      <c r="A63" s="33" t="s">
        <v>190</v>
      </c>
      <c r="C63" s="36"/>
      <c r="D63" s="36"/>
      <c r="E63" s="36"/>
      <c r="F63" s="36"/>
      <c r="G63" s="36"/>
      <c r="H63" s="44"/>
      <c r="I63" s="36"/>
      <c r="J63" s="36"/>
      <c r="K63" s="36"/>
      <c r="L63" s="36"/>
      <c r="M63" s="36"/>
      <c r="N63" s="44"/>
      <c r="O63" s="36"/>
    </row>
    <row r="64" spans="1:15" ht="13.5">
      <c r="A64" s="33" t="s">
        <v>191</v>
      </c>
      <c r="C64" s="36"/>
      <c r="D64" s="36"/>
      <c r="E64" s="36"/>
      <c r="F64" s="36"/>
      <c r="G64" s="36"/>
      <c r="H64" s="44"/>
      <c r="I64" s="36"/>
      <c r="J64" s="36"/>
      <c r="K64" s="36"/>
      <c r="L64" s="36"/>
      <c r="M64" s="36"/>
      <c r="N64" s="44"/>
      <c r="O64" s="36"/>
    </row>
    <row r="65" spans="1:15" ht="13.5">
      <c r="A65" s="33" t="s">
        <v>192</v>
      </c>
      <c r="C65" s="36"/>
      <c r="D65" s="36"/>
      <c r="E65" s="36"/>
      <c r="F65" s="36"/>
      <c r="G65" s="36"/>
      <c r="H65" s="44"/>
      <c r="I65" s="36"/>
      <c r="J65" s="36"/>
      <c r="K65" s="36"/>
      <c r="L65" s="36"/>
      <c r="M65" s="36"/>
      <c r="N65" s="44"/>
      <c r="O65" s="36"/>
    </row>
    <row r="66" spans="1:15" ht="13.5">
      <c r="A66" s="33" t="s">
        <v>193</v>
      </c>
      <c r="C66" s="36"/>
      <c r="D66" s="36"/>
      <c r="E66" s="36"/>
      <c r="F66" s="36"/>
      <c r="G66" s="36"/>
      <c r="H66" s="44"/>
      <c r="I66" s="36"/>
      <c r="J66" s="36"/>
      <c r="K66" s="36"/>
      <c r="L66" s="36"/>
      <c r="M66" s="36"/>
      <c r="N66" s="44"/>
      <c r="O66" s="36"/>
    </row>
    <row r="67" spans="1:15" ht="13.5">
      <c r="A67" s="33" t="s">
        <v>194</v>
      </c>
      <c r="C67" s="36"/>
      <c r="D67" s="36"/>
      <c r="E67" s="36"/>
      <c r="F67" s="36"/>
      <c r="G67" s="36"/>
      <c r="H67" s="44"/>
      <c r="I67" s="36"/>
      <c r="J67" s="36"/>
      <c r="K67" s="36"/>
      <c r="L67" s="36"/>
      <c r="M67" s="36"/>
      <c r="N67" s="44"/>
      <c r="O67" s="36"/>
    </row>
    <row r="68" spans="1:15" ht="13.5">
      <c r="A68" s="33" t="s">
        <v>195</v>
      </c>
      <c r="C68" s="36"/>
      <c r="D68" s="36"/>
      <c r="E68" s="36"/>
      <c r="F68" s="36"/>
      <c r="G68" s="36"/>
      <c r="H68" s="44"/>
      <c r="I68" s="36"/>
      <c r="J68" s="36"/>
      <c r="K68" s="36"/>
      <c r="L68" s="36"/>
      <c r="M68" s="36"/>
      <c r="N68" s="44"/>
      <c r="O68" s="36"/>
    </row>
    <row r="69" spans="1:15" ht="13.5">
      <c r="A69" s="33" t="s">
        <v>196</v>
      </c>
      <c r="C69" s="36"/>
      <c r="D69" s="36"/>
      <c r="E69" s="36"/>
      <c r="F69" s="36"/>
      <c r="G69" s="36"/>
      <c r="H69" s="44"/>
      <c r="I69" s="36"/>
      <c r="J69" s="36"/>
      <c r="K69" s="36"/>
      <c r="L69" s="36"/>
      <c r="M69" s="36"/>
      <c r="N69" s="44"/>
      <c r="O69" s="36"/>
    </row>
    <row r="70" ht="13.5">
      <c r="A70" s="33" t="s">
        <v>197</v>
      </c>
    </row>
    <row r="71" ht="13.5">
      <c r="A71" s="33" t="s">
        <v>198</v>
      </c>
    </row>
    <row r="72" ht="13.5">
      <c r="A72" s="33" t="s">
        <v>199</v>
      </c>
    </row>
    <row r="73" ht="13.5">
      <c r="A73" s="33" t="s">
        <v>200</v>
      </c>
    </row>
    <row r="74" ht="13.5">
      <c r="A74" s="33" t="s">
        <v>201</v>
      </c>
    </row>
    <row r="75" ht="13.5">
      <c r="A75" s="33" t="s">
        <v>202</v>
      </c>
    </row>
    <row r="76" ht="13.5">
      <c r="A76" s="33" t="s">
        <v>203</v>
      </c>
    </row>
    <row r="77" ht="13.5">
      <c r="A77" s="33" t="s">
        <v>204</v>
      </c>
    </row>
    <row r="78" ht="13.5">
      <c r="A78" s="33" t="s">
        <v>205</v>
      </c>
    </row>
    <row r="79" ht="13.5">
      <c r="A79" s="33" t="s">
        <v>206</v>
      </c>
    </row>
    <row r="80" ht="13.5">
      <c r="A80" s="33" t="s">
        <v>207</v>
      </c>
    </row>
    <row r="81" ht="13.5">
      <c r="A81" s="33" t="s">
        <v>208</v>
      </c>
    </row>
    <row r="82" ht="13.5">
      <c r="A82" s="33" t="s">
        <v>209</v>
      </c>
    </row>
    <row r="83" ht="13.5">
      <c r="A83" s="33" t="s">
        <v>210</v>
      </c>
    </row>
    <row r="84" ht="13.5">
      <c r="A84" s="33" t="s">
        <v>211</v>
      </c>
    </row>
    <row r="85" ht="13.5">
      <c r="A85" s="33" t="s">
        <v>212</v>
      </c>
    </row>
    <row r="86" ht="13.5">
      <c r="A86" s="33" t="s">
        <v>213</v>
      </c>
    </row>
    <row r="87" ht="13.5">
      <c r="A87" s="33" t="s">
        <v>214</v>
      </c>
    </row>
    <row r="88" ht="13.5">
      <c r="A88" s="33" t="s">
        <v>215</v>
      </c>
    </row>
    <row r="89" ht="13.5">
      <c r="A89" s="33" t="s">
        <v>216</v>
      </c>
    </row>
    <row r="90" ht="13.5">
      <c r="A90" s="33" t="s">
        <v>98</v>
      </c>
    </row>
    <row r="91" ht="13.5">
      <c r="A91" s="33" t="s">
        <v>100</v>
      </c>
    </row>
    <row r="92" ht="13.5">
      <c r="A92" s="33" t="s">
        <v>102</v>
      </c>
    </row>
    <row r="93" ht="13.5">
      <c r="A93" s="33" t="s">
        <v>104</v>
      </c>
    </row>
    <row r="95" spans="1:2" ht="13.5">
      <c r="A95" s="34" t="s">
        <v>309</v>
      </c>
      <c r="B95" s="34" t="s">
        <v>309</v>
      </c>
    </row>
    <row r="96" ht="36">
      <c r="A96" s="47" t="s">
        <v>310</v>
      </c>
    </row>
    <row r="97" ht="36">
      <c r="A97" s="47" t="s">
        <v>311</v>
      </c>
    </row>
    <row r="98" ht="13.5">
      <c r="A98" s="34" t="s">
        <v>312</v>
      </c>
    </row>
  </sheetData>
  <sheetProtection sheet="1"/>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2015-09-28T02:58:45Z</dcterms:modified>
  <cp:category/>
  <cp:version/>
  <cp:contentType/>
  <cp:contentStatus/>
</cp:coreProperties>
</file>