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/>
  <xr:revisionPtr revIDLastSave="0" documentId="13_ncr:1_{282C7F58-D764-4FBC-B4EF-A97F20A2A161}" xr6:coauthVersionLast="47" xr6:coauthVersionMax="47" xr10:uidLastSave="{00000000-0000-0000-0000-000000000000}"/>
  <bookViews>
    <workbookView xWindow="-120" yWindow="-120" windowWidth="29040" windowHeight="15720" tabRatio="648" activeTab="2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4" l="1"/>
  <c r="F23" i="14"/>
  <c r="C23" i="14"/>
  <c r="D23" i="14"/>
  <c r="E23" i="14" s="1"/>
  <c r="B23" i="14"/>
  <c r="R19" i="11"/>
  <c r="R19" i="6"/>
  <c r="H23" i="14" l="1"/>
  <c r="G23" i="11" l="1"/>
  <c r="G23" i="12" s="1"/>
  <c r="G23" i="13" s="1"/>
  <c r="Q4" i="5"/>
  <c r="P4" i="5" s="1"/>
  <c r="Q5" i="5"/>
  <c r="P5" i="5" s="1"/>
  <c r="Q6" i="5"/>
  <c r="Q7" i="5"/>
  <c r="P7" i="5" s="1"/>
  <c r="Q8" i="5"/>
  <c r="P8" i="5" s="1"/>
  <c r="Q9" i="5"/>
  <c r="Q10" i="5"/>
  <c r="Q11" i="5"/>
  <c r="P11" i="5" s="1"/>
  <c r="Q12" i="5"/>
  <c r="P12" i="5" s="1"/>
  <c r="Q13" i="5"/>
  <c r="P13" i="5" s="1"/>
  <c r="Q14" i="5"/>
  <c r="Q15" i="5"/>
  <c r="P15" i="5" s="1"/>
  <c r="Q16" i="5"/>
  <c r="P16" i="5" s="1"/>
  <c r="Q17" i="5"/>
  <c r="Q18" i="5"/>
  <c r="Q3" i="5"/>
  <c r="Q4" i="6"/>
  <c r="Q5" i="6"/>
  <c r="P5" i="6" s="1"/>
  <c r="Q6" i="6"/>
  <c r="Q7" i="6"/>
  <c r="P7" i="6" s="1"/>
  <c r="Q8" i="6"/>
  <c r="Q8" i="11" s="1"/>
  <c r="Q9" i="6"/>
  <c r="P9" i="6" s="1"/>
  <c r="Q10" i="6"/>
  <c r="P10" i="6" s="1"/>
  <c r="Q11" i="6"/>
  <c r="P11" i="6" s="1"/>
  <c r="Q12" i="6"/>
  <c r="P12" i="6" s="1"/>
  <c r="Q13" i="6"/>
  <c r="P13" i="6" s="1"/>
  <c r="Q14" i="6"/>
  <c r="Q15" i="6"/>
  <c r="Q15" i="11" s="1"/>
  <c r="Q16" i="6"/>
  <c r="Q16" i="11" s="1"/>
  <c r="Q17" i="6"/>
  <c r="Q18" i="6"/>
  <c r="Q18" i="11" s="1"/>
  <c r="Q3" i="6"/>
  <c r="G23" i="6"/>
  <c r="F23" i="6"/>
  <c r="F23" i="11" s="1"/>
  <c r="D23" i="6"/>
  <c r="E23" i="6" s="1"/>
  <c r="C23" i="6"/>
  <c r="C23" i="11" s="1"/>
  <c r="B23" i="6"/>
  <c r="B23" i="11" s="1"/>
  <c r="B23" i="12" s="1"/>
  <c r="L23" i="6"/>
  <c r="O22" i="5"/>
  <c r="N23" i="5"/>
  <c r="O23" i="5" s="1"/>
  <c r="M23" i="5"/>
  <c r="L23" i="5"/>
  <c r="H23" i="5"/>
  <c r="E23" i="5"/>
  <c r="C21" i="20"/>
  <c r="J19" i="20"/>
  <c r="J21" i="20" s="1"/>
  <c r="I19" i="20"/>
  <c r="I21" i="20" s="1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1" i="19"/>
  <c r="K19" i="19"/>
  <c r="J19" i="19"/>
  <c r="I19" i="19"/>
  <c r="I21" i="19" s="1"/>
  <c r="G19" i="19"/>
  <c r="G21" i="19" s="1"/>
  <c r="F19" i="19"/>
  <c r="F21" i="19" s="1"/>
  <c r="D19" i="19"/>
  <c r="E19" i="19" s="1"/>
  <c r="C19" i="19"/>
  <c r="C21" i="19" s="1"/>
  <c r="B19" i="19"/>
  <c r="B21" i="19" s="1"/>
  <c r="F21" i="18"/>
  <c r="C21" i="18"/>
  <c r="J19" i="18"/>
  <c r="J21" i="18" s="1"/>
  <c r="I19" i="18"/>
  <c r="I21" i="18" s="1"/>
  <c r="H19" i="18"/>
  <c r="G19" i="18"/>
  <c r="G21" i="18" s="1"/>
  <c r="F19" i="18"/>
  <c r="D19" i="18"/>
  <c r="E19" i="18" s="1"/>
  <c r="C19" i="18"/>
  <c r="B19" i="18"/>
  <c r="B21" i="18" s="1"/>
  <c r="C21" i="17"/>
  <c r="J19" i="17"/>
  <c r="J21" i="17" s="1"/>
  <c r="I19" i="17"/>
  <c r="I21" i="17" s="1"/>
  <c r="H19" i="17"/>
  <c r="G19" i="17"/>
  <c r="G21" i="17" s="1"/>
  <c r="F19" i="17"/>
  <c r="F21" i="17" s="1"/>
  <c r="D19" i="17"/>
  <c r="E19" i="17" s="1"/>
  <c r="C19" i="17"/>
  <c r="B19" i="17"/>
  <c r="B21" i="17" s="1"/>
  <c r="G21" i="16"/>
  <c r="C21" i="16"/>
  <c r="J19" i="16"/>
  <c r="J21" i="16" s="1"/>
  <c r="I19" i="16"/>
  <c r="I21" i="16" s="1"/>
  <c r="H19" i="16"/>
  <c r="G19" i="16"/>
  <c r="F19" i="16"/>
  <c r="F21" i="16" s="1"/>
  <c r="E19" i="16"/>
  <c r="D19" i="16"/>
  <c r="D21" i="16" s="1"/>
  <c r="C19" i="16"/>
  <c r="B19" i="16"/>
  <c r="B21" i="16" s="1"/>
  <c r="F21" i="15"/>
  <c r="C21" i="15"/>
  <c r="J19" i="15"/>
  <c r="J21" i="15" s="1"/>
  <c r="I19" i="15"/>
  <c r="I21" i="15" s="1"/>
  <c r="H19" i="15"/>
  <c r="G19" i="15"/>
  <c r="G21" i="15" s="1"/>
  <c r="F19" i="15"/>
  <c r="D19" i="15"/>
  <c r="E19" i="15" s="1"/>
  <c r="C19" i="15"/>
  <c r="B19" i="15"/>
  <c r="B21" i="15" s="1"/>
  <c r="D21" i="14"/>
  <c r="C21" i="14"/>
  <c r="I21" i="14"/>
  <c r="J21" i="14"/>
  <c r="G21" i="14"/>
  <c r="F21" i="14"/>
  <c r="B21" i="14"/>
  <c r="C21" i="13"/>
  <c r="J19" i="13"/>
  <c r="J21" i="13" s="1"/>
  <c r="I19" i="13"/>
  <c r="I21" i="13" s="1"/>
  <c r="H19" i="13"/>
  <c r="G19" i="13"/>
  <c r="G21" i="13" s="1"/>
  <c r="F19" i="13"/>
  <c r="F21" i="13" s="1"/>
  <c r="D19" i="13"/>
  <c r="E19" i="13" s="1"/>
  <c r="C19" i="13"/>
  <c r="B19" i="13"/>
  <c r="B21" i="13" s="1"/>
  <c r="D21" i="12"/>
  <c r="C21" i="12"/>
  <c r="J19" i="12"/>
  <c r="J21" i="12" s="1"/>
  <c r="I19" i="12"/>
  <c r="G19" i="12"/>
  <c r="G21" i="12" s="1"/>
  <c r="F19" i="12"/>
  <c r="F21" i="12" s="1"/>
  <c r="D19" i="12"/>
  <c r="E19" i="12" s="1"/>
  <c r="C19" i="12"/>
  <c r="B19" i="12"/>
  <c r="B21" i="12" s="1"/>
  <c r="C21" i="11"/>
  <c r="J19" i="11"/>
  <c r="J21" i="11" s="1"/>
  <c r="I19" i="11"/>
  <c r="I21" i="11" s="1"/>
  <c r="G19" i="11"/>
  <c r="G21" i="11" s="1"/>
  <c r="F19" i="11"/>
  <c r="F21" i="11" s="1"/>
  <c r="D19" i="11"/>
  <c r="E19" i="11" s="1"/>
  <c r="C19" i="11"/>
  <c r="B19" i="11"/>
  <c r="B21" i="11" s="1"/>
  <c r="G19" i="6"/>
  <c r="G21" i="6" s="1"/>
  <c r="F19" i="6"/>
  <c r="F21" i="6" s="1"/>
  <c r="D19" i="6"/>
  <c r="C19" i="6"/>
  <c r="C21" i="6" s="1"/>
  <c r="B19" i="6"/>
  <c r="B21" i="6" s="1"/>
  <c r="E19" i="5"/>
  <c r="R19" i="20"/>
  <c r="R19" i="19"/>
  <c r="R19" i="18"/>
  <c r="R19" i="17"/>
  <c r="R19" i="16"/>
  <c r="R19" i="15"/>
  <c r="R19" i="14"/>
  <c r="R19" i="13"/>
  <c r="R19" i="12"/>
  <c r="R19" i="5"/>
  <c r="D24" i="5"/>
  <c r="N22" i="5"/>
  <c r="M22" i="5"/>
  <c r="P16" i="6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K17" i="18" s="1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K14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K10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K6" i="18" s="1"/>
  <c r="I6" i="18"/>
  <c r="H6" i="18"/>
  <c r="E6" i="18"/>
  <c r="J5" i="18"/>
  <c r="K5" i="18" s="1"/>
  <c r="I5" i="18"/>
  <c r="H5" i="18"/>
  <c r="E5" i="18"/>
  <c r="J4" i="18"/>
  <c r="K4" i="18" s="1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K13" i="17" s="1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K6" i="17" s="1"/>
  <c r="I6" i="17"/>
  <c r="H6" i="17"/>
  <c r="E6" i="17"/>
  <c r="J5" i="17"/>
  <c r="I5" i="17"/>
  <c r="K5" i="17" s="1"/>
  <c r="H5" i="17"/>
  <c r="E5" i="17"/>
  <c r="J4" i="17"/>
  <c r="K4" i="17" s="1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K4" i="16" s="1"/>
  <c r="I4" i="16"/>
  <c r="H4" i="16"/>
  <c r="E4" i="16"/>
  <c r="J3" i="16"/>
  <c r="K3" i="16" s="1"/>
  <c r="I3" i="16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K14" i="15" s="1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K4" i="15" s="1"/>
  <c r="I4" i="15"/>
  <c r="H4" i="15"/>
  <c r="E4" i="15"/>
  <c r="J3" i="15"/>
  <c r="K3" i="15" s="1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K13" i="14" s="1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K7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K14" i="13" s="1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K4" i="13" s="1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K4" i="12" s="1"/>
  <c r="I4" i="12"/>
  <c r="H4" i="12"/>
  <c r="E4" i="12"/>
  <c r="J3" i="12"/>
  <c r="I3" i="12"/>
  <c r="H3" i="12"/>
  <c r="E3" i="12"/>
  <c r="J18" i="11"/>
  <c r="I18" i="11"/>
  <c r="K18" i="11" s="1"/>
  <c r="H18" i="11"/>
  <c r="E18" i="11"/>
  <c r="J17" i="11"/>
  <c r="I17" i="11"/>
  <c r="H17" i="11"/>
  <c r="E17" i="11"/>
  <c r="K16" i="11"/>
  <c r="J16" i="11"/>
  <c r="I16" i="11"/>
  <c r="H16" i="11"/>
  <c r="E16" i="11"/>
  <c r="J15" i="11"/>
  <c r="K15" i="11" s="1"/>
  <c r="I15" i="11"/>
  <c r="H15" i="11"/>
  <c r="E15" i="11"/>
  <c r="K14" i="11"/>
  <c r="J14" i="11"/>
  <c r="I14" i="11"/>
  <c r="H14" i="11"/>
  <c r="E14" i="11"/>
  <c r="J13" i="11"/>
  <c r="K13" i="11" s="1"/>
  <c r="I13" i="11"/>
  <c r="H13" i="11"/>
  <c r="E13" i="11"/>
  <c r="J12" i="11"/>
  <c r="K12" i="11" s="1"/>
  <c r="I12" i="11"/>
  <c r="H12" i="11"/>
  <c r="E12" i="11"/>
  <c r="K11" i="11"/>
  <c r="J11" i="11"/>
  <c r="I11" i="11"/>
  <c r="H11" i="11"/>
  <c r="E11" i="11"/>
  <c r="J10" i="11"/>
  <c r="I10" i="11"/>
  <c r="K10" i="11" s="1"/>
  <c r="H10" i="11"/>
  <c r="E10" i="11"/>
  <c r="J9" i="11"/>
  <c r="K9" i="11" s="1"/>
  <c r="I9" i="11"/>
  <c r="H9" i="11"/>
  <c r="E9" i="11"/>
  <c r="K8" i="11"/>
  <c r="J8" i="11"/>
  <c r="I8" i="11"/>
  <c r="H8" i="11"/>
  <c r="E8" i="11"/>
  <c r="J7" i="11"/>
  <c r="K7" i="11" s="1"/>
  <c r="I7" i="11"/>
  <c r="H7" i="11"/>
  <c r="E7" i="11"/>
  <c r="K6" i="11"/>
  <c r="J6" i="11"/>
  <c r="I6" i="11"/>
  <c r="H6" i="11"/>
  <c r="E6" i="11"/>
  <c r="J5" i="11"/>
  <c r="K5" i="11" s="1"/>
  <c r="I5" i="11"/>
  <c r="H5" i="11"/>
  <c r="E5" i="11"/>
  <c r="J4" i="11"/>
  <c r="K4" i="11" s="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K17" i="6"/>
  <c r="J17" i="6"/>
  <c r="I17" i="6"/>
  <c r="H17" i="6"/>
  <c r="E17" i="6"/>
  <c r="J16" i="6"/>
  <c r="K16" i="6" s="1"/>
  <c r="I16" i="6"/>
  <c r="H16" i="6"/>
  <c r="E16" i="6"/>
  <c r="K15" i="6"/>
  <c r="J15" i="6"/>
  <c r="I15" i="6"/>
  <c r="H15" i="6"/>
  <c r="E15" i="6"/>
  <c r="J14" i="6"/>
  <c r="I14" i="6"/>
  <c r="H14" i="6"/>
  <c r="E14" i="6"/>
  <c r="K13" i="6"/>
  <c r="J13" i="6"/>
  <c r="I13" i="6"/>
  <c r="H13" i="6"/>
  <c r="E13" i="6"/>
  <c r="J12" i="6"/>
  <c r="K12" i="6" s="1"/>
  <c r="I12" i="6"/>
  <c r="H12" i="6"/>
  <c r="E12" i="6"/>
  <c r="J11" i="6"/>
  <c r="K11" i="6" s="1"/>
  <c r="I11" i="6"/>
  <c r="H11" i="6"/>
  <c r="E11" i="6"/>
  <c r="J10" i="6"/>
  <c r="K10" i="6" s="1"/>
  <c r="I10" i="6"/>
  <c r="H10" i="6"/>
  <c r="E10" i="6"/>
  <c r="J9" i="6"/>
  <c r="I9" i="6"/>
  <c r="K9" i="6" s="1"/>
  <c r="H9" i="6"/>
  <c r="E9" i="6"/>
  <c r="J8" i="6"/>
  <c r="K8" i="6" s="1"/>
  <c r="I8" i="6"/>
  <c r="H8" i="6"/>
  <c r="E8" i="6"/>
  <c r="K7" i="6"/>
  <c r="J7" i="6"/>
  <c r="I7" i="6"/>
  <c r="H7" i="6"/>
  <c r="E7" i="6"/>
  <c r="J6" i="6"/>
  <c r="K6" i="6" s="1"/>
  <c r="I6" i="6"/>
  <c r="H6" i="6"/>
  <c r="E6" i="6"/>
  <c r="K5" i="6"/>
  <c r="J5" i="6"/>
  <c r="I5" i="6"/>
  <c r="H5" i="6"/>
  <c r="E5" i="6"/>
  <c r="J4" i="6"/>
  <c r="I4" i="6"/>
  <c r="H4" i="6"/>
  <c r="E4" i="6"/>
  <c r="J3" i="6"/>
  <c r="K3" i="6" s="1"/>
  <c r="I3" i="6"/>
  <c r="H3" i="6"/>
  <c r="E3" i="6"/>
  <c r="H22" i="5"/>
  <c r="M24" i="5"/>
  <c r="G24" i="5"/>
  <c r="F24" i="5"/>
  <c r="I21" i="5"/>
  <c r="G21" i="5"/>
  <c r="F21" i="5"/>
  <c r="D21" i="5"/>
  <c r="C21" i="5"/>
  <c r="P18" i="5"/>
  <c r="P6" i="5"/>
  <c r="P9" i="5"/>
  <c r="P10" i="5"/>
  <c r="P14" i="5"/>
  <c r="P17" i="5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K17" i="11" l="1"/>
  <c r="E19" i="6"/>
  <c r="K4" i="6"/>
  <c r="I19" i="6"/>
  <c r="I21" i="6" s="1"/>
  <c r="K14" i="6"/>
  <c r="H19" i="6"/>
  <c r="J19" i="6"/>
  <c r="J21" i="6" s="1"/>
  <c r="P15" i="6"/>
  <c r="Q3" i="11"/>
  <c r="Q3" i="12" s="1"/>
  <c r="Q3" i="13" s="1"/>
  <c r="Q3" i="14" s="1"/>
  <c r="Q3" i="15" s="1"/>
  <c r="Q3" i="16" s="1"/>
  <c r="Q3" i="17" s="1"/>
  <c r="Q3" i="18" s="1"/>
  <c r="Q3" i="19" s="1"/>
  <c r="Q3" i="20" s="1"/>
  <c r="P8" i="6"/>
  <c r="Q4" i="11"/>
  <c r="Q5" i="11"/>
  <c r="Q6" i="11"/>
  <c r="Q7" i="11"/>
  <c r="Q9" i="11"/>
  <c r="P9" i="11" s="1"/>
  <c r="P18" i="6"/>
  <c r="Q10" i="11"/>
  <c r="P10" i="11" s="1"/>
  <c r="Q12" i="11"/>
  <c r="P12" i="11" s="1"/>
  <c r="Q14" i="11"/>
  <c r="Q17" i="11"/>
  <c r="Q18" i="12"/>
  <c r="Q18" i="13" s="1"/>
  <c r="Q18" i="14" s="1"/>
  <c r="Q18" i="15" s="1"/>
  <c r="Q18" i="16" s="1"/>
  <c r="Q18" i="17" s="1"/>
  <c r="Q18" i="18" s="1"/>
  <c r="Q18" i="19" s="1"/>
  <c r="Q18" i="20" s="1"/>
  <c r="P18" i="11"/>
  <c r="Q16" i="12"/>
  <c r="Q16" i="13" s="1"/>
  <c r="Q16" i="14" s="1"/>
  <c r="Q16" i="15" s="1"/>
  <c r="Q16" i="16" s="1"/>
  <c r="Q16" i="17" s="1"/>
  <c r="Q16" i="18" s="1"/>
  <c r="Q16" i="19" s="1"/>
  <c r="Q16" i="20" s="1"/>
  <c r="P16" i="11"/>
  <c r="Q15" i="12"/>
  <c r="Q15" i="13" s="1"/>
  <c r="Q15" i="14" s="1"/>
  <c r="Q15" i="15" s="1"/>
  <c r="Q15" i="16" s="1"/>
  <c r="Q15" i="17" s="1"/>
  <c r="Q15" i="18" s="1"/>
  <c r="Q15" i="19" s="1"/>
  <c r="Q15" i="20" s="1"/>
  <c r="P15" i="11"/>
  <c r="P8" i="11"/>
  <c r="Q8" i="12"/>
  <c r="Q8" i="13" s="1"/>
  <c r="Q11" i="11"/>
  <c r="Q13" i="11"/>
  <c r="L23" i="12"/>
  <c r="B23" i="13"/>
  <c r="M23" i="11"/>
  <c r="C23" i="12"/>
  <c r="F23" i="12"/>
  <c r="H23" i="12" s="1"/>
  <c r="H23" i="6"/>
  <c r="M23" i="6"/>
  <c r="D23" i="11"/>
  <c r="H23" i="11"/>
  <c r="L23" i="11"/>
  <c r="Q19" i="5"/>
  <c r="P22" i="5" s="1"/>
  <c r="P3" i="5"/>
  <c r="Q19" i="6"/>
  <c r="N23" i="6"/>
  <c r="J21" i="5"/>
  <c r="N24" i="5"/>
  <c r="K19" i="20"/>
  <c r="D21" i="20"/>
  <c r="H19" i="19"/>
  <c r="K19" i="18"/>
  <c r="D21" i="18"/>
  <c r="K19" i="17"/>
  <c r="D21" i="17"/>
  <c r="K19" i="16"/>
  <c r="K19" i="15"/>
  <c r="D21" i="15"/>
  <c r="K19" i="13"/>
  <c r="D21" i="13"/>
  <c r="I21" i="12"/>
  <c r="H19" i="12"/>
  <c r="K19" i="12"/>
  <c r="H19" i="11"/>
  <c r="K19" i="11"/>
  <c r="D21" i="11"/>
  <c r="D21" i="6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N6" i="5"/>
  <c r="N7" i="5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N3" i="5"/>
  <c r="C19" i="5"/>
  <c r="B19" i="5"/>
  <c r="B21" i="5" s="1"/>
  <c r="N16" i="5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N12" i="5"/>
  <c r="M14" i="5"/>
  <c r="N5" i="5"/>
  <c r="N16" i="6"/>
  <c r="N17" i="5"/>
  <c r="N9" i="5"/>
  <c r="J19" i="5"/>
  <c r="N11" i="5"/>
  <c r="N10" i="5"/>
  <c r="K8" i="5"/>
  <c r="N10" i="6"/>
  <c r="L5" i="6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M14" i="6"/>
  <c r="M14" i="11" s="1"/>
  <c r="M14" i="12" s="1"/>
  <c r="N17" i="6"/>
  <c r="M6" i="5"/>
  <c r="M6" i="6" s="1"/>
  <c r="M6" i="11" s="1"/>
  <c r="L4" i="11"/>
  <c r="L4" i="12" s="1"/>
  <c r="L4" i="13" s="1"/>
  <c r="L4" i="14" s="1"/>
  <c r="L4" i="15" s="1"/>
  <c r="L4" i="16" s="1"/>
  <c r="L4" i="17" s="1"/>
  <c r="L4" i="18" s="1"/>
  <c r="L4" i="19" s="1"/>
  <c r="L4" i="20" s="1"/>
  <c r="K19" i="6" l="1"/>
  <c r="M22" i="6"/>
  <c r="M24" i="6" s="1"/>
  <c r="Q9" i="12"/>
  <c r="Q9" i="13" s="1"/>
  <c r="Q9" i="14" s="1"/>
  <c r="Q9" i="15" s="1"/>
  <c r="Q9" i="16" s="1"/>
  <c r="Q9" i="17" s="1"/>
  <c r="Q9" i="18" s="1"/>
  <c r="Q9" i="19" s="1"/>
  <c r="Q9" i="20" s="1"/>
  <c r="Q10" i="12"/>
  <c r="Q10" i="13" s="1"/>
  <c r="Q10" i="14" s="1"/>
  <c r="Q10" i="15" s="1"/>
  <c r="Q10" i="16" s="1"/>
  <c r="Q10" i="17" s="1"/>
  <c r="Q10" i="18" s="1"/>
  <c r="Q10" i="19" s="1"/>
  <c r="Q10" i="20" s="1"/>
  <c r="Q7" i="12"/>
  <c r="Q7" i="13" s="1"/>
  <c r="Q7" i="14" s="1"/>
  <c r="Q7" i="15" s="1"/>
  <c r="Q7" i="16" s="1"/>
  <c r="Q7" i="17" s="1"/>
  <c r="Q7" i="18" s="1"/>
  <c r="Q7" i="19" s="1"/>
  <c r="Q7" i="20" s="1"/>
  <c r="Q12" i="12"/>
  <c r="Q12" i="13" s="1"/>
  <c r="Q12" i="14" s="1"/>
  <c r="Q12" i="15" s="1"/>
  <c r="Q12" i="16" s="1"/>
  <c r="Q12" i="17" s="1"/>
  <c r="Q12" i="18" s="1"/>
  <c r="Q12" i="19" s="1"/>
  <c r="Q12" i="20" s="1"/>
  <c r="Q6" i="12"/>
  <c r="Q6" i="13" s="1"/>
  <c r="Q6" i="14" s="1"/>
  <c r="Q6" i="15" s="1"/>
  <c r="Q6" i="16" s="1"/>
  <c r="Q6" i="17" s="1"/>
  <c r="Q6" i="18" s="1"/>
  <c r="Q6" i="19" s="1"/>
  <c r="Q6" i="20" s="1"/>
  <c r="P5" i="11"/>
  <c r="Q5" i="12"/>
  <c r="Q5" i="13" s="1"/>
  <c r="Q5" i="14" s="1"/>
  <c r="Q5" i="15" s="1"/>
  <c r="Q5" i="16" s="1"/>
  <c r="Q5" i="17" s="1"/>
  <c r="Q5" i="18" s="1"/>
  <c r="Q5" i="19" s="1"/>
  <c r="Q5" i="20" s="1"/>
  <c r="Q14" i="12"/>
  <c r="Q14" i="13" s="1"/>
  <c r="Q14" i="14" s="1"/>
  <c r="Q14" i="15" s="1"/>
  <c r="Q14" i="16" s="1"/>
  <c r="Q14" i="17" s="1"/>
  <c r="Q14" i="18" s="1"/>
  <c r="Q14" i="19" s="1"/>
  <c r="Q14" i="20" s="1"/>
  <c r="Q19" i="11"/>
  <c r="Q4" i="12"/>
  <c r="Q4" i="13" s="1"/>
  <c r="Q4" i="14" s="1"/>
  <c r="Q4" i="15" s="1"/>
  <c r="Q4" i="16" s="1"/>
  <c r="Q4" i="17" s="1"/>
  <c r="Q4" i="18" s="1"/>
  <c r="Q4" i="19" s="1"/>
  <c r="Q4" i="20" s="1"/>
  <c r="Q17" i="12"/>
  <c r="Q17" i="13" s="1"/>
  <c r="Q17" i="14" s="1"/>
  <c r="Q17" i="15" s="1"/>
  <c r="Q17" i="16" s="1"/>
  <c r="Q17" i="17" s="1"/>
  <c r="Q17" i="18" s="1"/>
  <c r="Q17" i="19" s="1"/>
  <c r="Q17" i="20" s="1"/>
  <c r="P11" i="11"/>
  <c r="Q11" i="12"/>
  <c r="Q11" i="13" s="1"/>
  <c r="Q11" i="14" s="1"/>
  <c r="Q11" i="15" s="1"/>
  <c r="Q11" i="16" s="1"/>
  <c r="Q11" i="17" s="1"/>
  <c r="Q11" i="18" s="1"/>
  <c r="Q11" i="19" s="1"/>
  <c r="Q11" i="20" s="1"/>
  <c r="Q8" i="14"/>
  <c r="Q8" i="15" s="1"/>
  <c r="Q13" i="12"/>
  <c r="Q13" i="13" s="1"/>
  <c r="Q13" i="14" s="1"/>
  <c r="Q13" i="15" s="1"/>
  <c r="Q13" i="16" s="1"/>
  <c r="Q13" i="17" s="1"/>
  <c r="Q13" i="18" s="1"/>
  <c r="Q13" i="19" s="1"/>
  <c r="Q13" i="20" s="1"/>
  <c r="G23" i="15"/>
  <c r="M23" i="12"/>
  <c r="F23" i="13"/>
  <c r="E23" i="11"/>
  <c r="D23" i="12"/>
  <c r="C23" i="13"/>
  <c r="N23" i="11"/>
  <c r="O23" i="11" s="1"/>
  <c r="L23" i="13"/>
  <c r="L7" i="6"/>
  <c r="L22" i="5"/>
  <c r="L24" i="5" s="1"/>
  <c r="O23" i="6"/>
  <c r="N8" i="6"/>
  <c r="N5" i="6"/>
  <c r="O17" i="5"/>
  <c r="N9" i="6"/>
  <c r="O18" i="5"/>
  <c r="O17" i="6"/>
  <c r="M6" i="12"/>
  <c r="M6" i="13" s="1"/>
  <c r="M6" i="14" s="1"/>
  <c r="M6" i="15" s="1"/>
  <c r="M6" i="16" s="1"/>
  <c r="M6" i="17" s="1"/>
  <c r="M6" i="18" s="1"/>
  <c r="M6" i="19" s="1"/>
  <c r="M6" i="20" s="1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G22" i="6" s="1"/>
  <c r="G24" i="6" s="1"/>
  <c r="D22" i="5"/>
  <c r="C22" i="5"/>
  <c r="C24" i="5" s="1"/>
  <c r="B22" i="5"/>
  <c r="B24" i="5" s="1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N13" i="6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N8" i="11"/>
  <c r="O8" i="6"/>
  <c r="N6" i="6"/>
  <c r="P6" i="6" s="1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O9" i="6"/>
  <c r="M12" i="5"/>
  <c r="O12" i="5" s="1"/>
  <c r="I19" i="5"/>
  <c r="N4" i="6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N3" i="6"/>
  <c r="M11" i="6"/>
  <c r="M16" i="6"/>
  <c r="N18" i="6"/>
  <c r="N15" i="5"/>
  <c r="N9" i="11"/>
  <c r="M17" i="12"/>
  <c r="M17" i="13" s="1"/>
  <c r="M17" i="14" s="1"/>
  <c r="M17" i="15" s="1"/>
  <c r="M17" i="16" s="1"/>
  <c r="M17" i="17" s="1"/>
  <c r="M17" i="18" s="1"/>
  <c r="M17" i="19" s="1"/>
  <c r="M17" i="20" s="1"/>
  <c r="N7" i="6"/>
  <c r="N10" i="11"/>
  <c r="N17" i="11"/>
  <c r="P17" i="11" s="1"/>
  <c r="O5" i="6"/>
  <c r="N16" i="11"/>
  <c r="N22" i="6" l="1"/>
  <c r="Q8" i="16"/>
  <c r="Q19" i="15"/>
  <c r="Q19" i="13"/>
  <c r="Q19" i="12"/>
  <c r="Q19" i="14"/>
  <c r="M23" i="13"/>
  <c r="E23" i="12"/>
  <c r="D23" i="13"/>
  <c r="N23" i="12"/>
  <c r="L23" i="14"/>
  <c r="B23" i="15"/>
  <c r="H23" i="13"/>
  <c r="G23" i="16"/>
  <c r="L7" i="11"/>
  <c r="L22" i="6"/>
  <c r="L24" i="6" s="1"/>
  <c r="B22" i="6"/>
  <c r="B24" i="6" s="1"/>
  <c r="L3" i="14"/>
  <c r="O15" i="5"/>
  <c r="N5" i="11"/>
  <c r="M7" i="14"/>
  <c r="M7" i="15" s="1"/>
  <c r="M7" i="16" s="1"/>
  <c r="M7" i="17" s="1"/>
  <c r="M7" i="18" s="1"/>
  <c r="M7" i="19" s="1"/>
  <c r="M7" i="20" s="1"/>
  <c r="N13" i="11"/>
  <c r="O13" i="11" s="1"/>
  <c r="O13" i="6"/>
  <c r="M13" i="19"/>
  <c r="E22" i="5"/>
  <c r="D22" i="6"/>
  <c r="D24" i="6" s="1"/>
  <c r="C22" i="6"/>
  <c r="C24" i="6" s="1"/>
  <c r="L3" i="15"/>
  <c r="N11" i="11"/>
  <c r="F22" i="6"/>
  <c r="F24" i="6" s="1"/>
  <c r="N12" i="1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7" i="12"/>
  <c r="P17" i="12" s="1"/>
  <c r="O17" i="11"/>
  <c r="N15" i="6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O14" i="6"/>
  <c r="N18" i="11"/>
  <c r="O18" i="6"/>
  <c r="M11" i="11"/>
  <c r="O11" i="6"/>
  <c r="N6" i="11"/>
  <c r="P6" i="11" s="1"/>
  <c r="O6" i="6"/>
  <c r="G22" i="11"/>
  <c r="G24" i="11" s="1"/>
  <c r="N7" i="11"/>
  <c r="O7" i="6"/>
  <c r="O9" i="11"/>
  <c r="N9" i="12"/>
  <c r="P9" i="12" s="1"/>
  <c r="O4" i="6"/>
  <c r="N4" i="11"/>
  <c r="N16" i="12"/>
  <c r="P16" i="12" s="1"/>
  <c r="M3" i="11"/>
  <c r="M22" i="11" s="1"/>
  <c r="O3" i="6"/>
  <c r="N3" i="11"/>
  <c r="B22" i="11" l="1"/>
  <c r="B24" i="11" s="1"/>
  <c r="P22" i="6"/>
  <c r="O22" i="6"/>
  <c r="N24" i="6"/>
  <c r="N22" i="11"/>
  <c r="O22" i="11" s="1"/>
  <c r="M24" i="11"/>
  <c r="P19" i="12"/>
  <c r="Q8" i="17"/>
  <c r="Q19" i="16"/>
  <c r="F23" i="15"/>
  <c r="O23" i="12"/>
  <c r="L23" i="15"/>
  <c r="B23" i="16"/>
  <c r="N23" i="13"/>
  <c r="E23" i="13"/>
  <c r="G23" i="17"/>
  <c r="C23" i="15"/>
  <c r="M23" i="14"/>
  <c r="L7" i="12"/>
  <c r="L22" i="11"/>
  <c r="L24" i="11" s="1"/>
  <c r="L3" i="16"/>
  <c r="L3" i="17" s="1"/>
  <c r="N13" i="12"/>
  <c r="P13" i="12" s="1"/>
  <c r="N11" i="12"/>
  <c r="P11" i="12" s="1"/>
  <c r="N5" i="12"/>
  <c r="P5" i="12" s="1"/>
  <c r="O5" i="11"/>
  <c r="O12" i="6"/>
  <c r="F22" i="11"/>
  <c r="F24" i="11" s="1"/>
  <c r="M13" i="20"/>
  <c r="D22" i="11"/>
  <c r="D24" i="11" s="1"/>
  <c r="E22" i="6"/>
  <c r="C22" i="11"/>
  <c r="C24" i="11" s="1"/>
  <c r="O16" i="11"/>
  <c r="H22" i="6"/>
  <c r="N3" i="12"/>
  <c r="O3" i="11"/>
  <c r="N13" i="13"/>
  <c r="P13" i="13" s="1"/>
  <c r="O13" i="12"/>
  <c r="M11" i="12"/>
  <c r="O11" i="11"/>
  <c r="O15" i="6"/>
  <c r="N15" i="11"/>
  <c r="O16" i="12"/>
  <c r="N16" i="13"/>
  <c r="P16" i="13" s="1"/>
  <c r="O8" i="12"/>
  <c r="N8" i="13"/>
  <c r="P8" i="13" s="1"/>
  <c r="O18" i="11"/>
  <c r="N18" i="12"/>
  <c r="P18" i="12" s="1"/>
  <c r="N4" i="12"/>
  <c r="P4" i="12" s="1"/>
  <c r="O4" i="11"/>
  <c r="N14" i="12"/>
  <c r="P14" i="12" s="1"/>
  <c r="O14" i="11"/>
  <c r="M3" i="12"/>
  <c r="M22" i="12" s="1"/>
  <c r="O7" i="11"/>
  <c r="N7" i="12"/>
  <c r="P7" i="12" s="1"/>
  <c r="N10" i="13"/>
  <c r="O10" i="12"/>
  <c r="O12" i="11"/>
  <c r="N12" i="12"/>
  <c r="P12" i="12" s="1"/>
  <c r="O17" i="12"/>
  <c r="N17" i="13"/>
  <c r="P17" i="13" s="1"/>
  <c r="G22" i="12"/>
  <c r="G24" i="12" s="1"/>
  <c r="N9" i="13"/>
  <c r="P9" i="13" s="1"/>
  <c r="O9" i="12"/>
  <c r="O6" i="11"/>
  <c r="N6" i="12"/>
  <c r="P6" i="12" s="1"/>
  <c r="B22" i="12" l="1"/>
  <c r="B24" i="12" s="1"/>
  <c r="N22" i="12"/>
  <c r="O22" i="12" s="1"/>
  <c r="N24" i="11"/>
  <c r="P22" i="11"/>
  <c r="M24" i="12"/>
  <c r="Q8" i="18"/>
  <c r="Q19" i="17"/>
  <c r="M23" i="15"/>
  <c r="C23" i="16"/>
  <c r="O23" i="13"/>
  <c r="G23" i="18"/>
  <c r="D23" i="15"/>
  <c r="N23" i="14"/>
  <c r="F23" i="16"/>
  <c r="H23" i="15"/>
  <c r="L23" i="16"/>
  <c r="B23" i="17"/>
  <c r="L7" i="13"/>
  <c r="L22" i="12"/>
  <c r="L24" i="12" s="1"/>
  <c r="P3" i="12"/>
  <c r="N10" i="14"/>
  <c r="P10" i="14" s="1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F24" i="12" s="1"/>
  <c r="D22" i="12"/>
  <c r="D24" i="12" s="1"/>
  <c r="E22" i="11"/>
  <c r="C22" i="12"/>
  <c r="C24" i="12" s="1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G22" i="13"/>
  <c r="G24" i="13" s="1"/>
  <c r="M3" i="13"/>
  <c r="M22" i="13" s="1"/>
  <c r="X7" i="11"/>
  <c r="N4" i="13"/>
  <c r="P4" i="13" s="1"/>
  <c r="O4" i="12"/>
  <c r="L3" i="18"/>
  <c r="O14" i="12"/>
  <c r="N14" i="13"/>
  <c r="P14" i="13" s="1"/>
  <c r="O10" i="13"/>
  <c r="N7" i="13"/>
  <c r="P7" i="13" s="1"/>
  <c r="O7" i="12"/>
  <c r="N17" i="14"/>
  <c r="P17" i="14" s="1"/>
  <c r="O17" i="13"/>
  <c r="O13" i="13"/>
  <c r="N13" i="14"/>
  <c r="P13" i="14" s="1"/>
  <c r="N6" i="13"/>
  <c r="P6" i="13" s="1"/>
  <c r="O6" i="12"/>
  <c r="O16" i="13"/>
  <c r="N16" i="14"/>
  <c r="P16" i="14" s="1"/>
  <c r="N3" i="13"/>
  <c r="O3" i="12"/>
  <c r="B22" i="13" l="1"/>
  <c r="B24" i="13" s="1"/>
  <c r="N22" i="13"/>
  <c r="P22" i="13" s="1"/>
  <c r="P22" i="12"/>
  <c r="N24" i="12"/>
  <c r="M24" i="13"/>
  <c r="Q8" i="19"/>
  <c r="Q19" i="18"/>
  <c r="N23" i="15"/>
  <c r="D23" i="16"/>
  <c r="E23" i="15"/>
  <c r="F23" i="17"/>
  <c r="H23" i="16"/>
  <c r="G23" i="19"/>
  <c r="C23" i="17"/>
  <c r="M23" i="16"/>
  <c r="O23" i="14"/>
  <c r="B23" i="18"/>
  <c r="L23" i="17"/>
  <c r="L7" i="14"/>
  <c r="L22" i="13"/>
  <c r="L24" i="13" s="1"/>
  <c r="L3" i="19"/>
  <c r="L3" i="20" s="1"/>
  <c r="P3" i="13"/>
  <c r="N11" i="14"/>
  <c r="P11" i="14" s="1"/>
  <c r="N4" i="14"/>
  <c r="P4" i="14" s="1"/>
  <c r="N7" i="14"/>
  <c r="P7" i="14" s="1"/>
  <c r="N5" i="14"/>
  <c r="P5" i="14" s="1"/>
  <c r="O5" i="13"/>
  <c r="N6" i="14"/>
  <c r="P6" i="14" s="1"/>
  <c r="C22" i="13"/>
  <c r="C24" i="13" s="1"/>
  <c r="H22" i="12"/>
  <c r="F22" i="13"/>
  <c r="F24" i="13" s="1"/>
  <c r="E22" i="12"/>
  <c r="D22" i="13"/>
  <c r="D24" i="13" s="1"/>
  <c r="O7" i="13"/>
  <c r="O18" i="13"/>
  <c r="N18" i="14"/>
  <c r="P18" i="14" s="1"/>
  <c r="O3" i="13"/>
  <c r="N3" i="14"/>
  <c r="N17" i="15"/>
  <c r="P17" i="15" s="1"/>
  <c r="O17" i="14"/>
  <c r="G22" i="14"/>
  <c r="G24" i="14" s="1"/>
  <c r="M11" i="14"/>
  <c r="O11" i="13"/>
  <c r="O10" i="14"/>
  <c r="N10" i="15"/>
  <c r="P10" i="15" s="1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M22" i="14" s="1"/>
  <c r="N14" i="14"/>
  <c r="P14" i="14" s="1"/>
  <c r="O14" i="13"/>
  <c r="O13" i="14"/>
  <c r="N13" i="15"/>
  <c r="P13" i="15" s="1"/>
  <c r="N12" i="14"/>
  <c r="P12" i="14" s="1"/>
  <c r="O12" i="13"/>
  <c r="B22" i="14" l="1"/>
  <c r="B24" i="14" s="1"/>
  <c r="N24" i="13"/>
  <c r="N22" i="14"/>
  <c r="O22" i="13"/>
  <c r="M24" i="14"/>
  <c r="Q19" i="19"/>
  <c r="Q8" i="20"/>
  <c r="Q19" i="20" s="1"/>
  <c r="C23" i="18"/>
  <c r="M23" i="17"/>
  <c r="F23" i="18"/>
  <c r="H23" i="17"/>
  <c r="L23" i="18"/>
  <c r="B23" i="19"/>
  <c r="G23" i="20"/>
  <c r="E23" i="16"/>
  <c r="D23" i="17"/>
  <c r="N23" i="16"/>
  <c r="O23" i="15"/>
  <c r="L7" i="15"/>
  <c r="L22" i="14"/>
  <c r="L24" i="14" s="1"/>
  <c r="P3" i="14"/>
  <c r="N11" i="15"/>
  <c r="P11" i="15" s="1"/>
  <c r="O5" i="14"/>
  <c r="N5" i="15"/>
  <c r="P5" i="15" s="1"/>
  <c r="D22" i="14"/>
  <c r="D24" i="14" s="1"/>
  <c r="E22" i="13"/>
  <c r="C22" i="14"/>
  <c r="C24" i="14" s="1"/>
  <c r="F22" i="14"/>
  <c r="F24" i="14" s="1"/>
  <c r="B22" i="15"/>
  <c r="B24" i="15" s="1"/>
  <c r="H22" i="13"/>
  <c r="N17" i="16"/>
  <c r="P17" i="16" s="1"/>
  <c r="O17" i="15"/>
  <c r="O18" i="14"/>
  <c r="N18" i="15"/>
  <c r="P18" i="15" s="1"/>
  <c r="O4" i="14"/>
  <c r="N4" i="15"/>
  <c r="P4" i="15" s="1"/>
  <c r="O6" i="14"/>
  <c r="N6" i="15"/>
  <c r="P6" i="15" s="1"/>
  <c r="N14" i="15"/>
  <c r="P14" i="15" s="1"/>
  <c r="O14" i="14"/>
  <c r="O8" i="15"/>
  <c r="N8" i="16"/>
  <c r="P8" i="16" s="1"/>
  <c r="N15" i="14"/>
  <c r="P15" i="14" s="1"/>
  <c r="O15" i="13"/>
  <c r="O7" i="14"/>
  <c r="N7" i="15"/>
  <c r="P7" i="15" s="1"/>
  <c r="M3" i="15"/>
  <c r="M22" i="15" s="1"/>
  <c r="N3" i="15"/>
  <c r="O3" i="14"/>
  <c r="N12" i="15"/>
  <c r="P12" i="15" s="1"/>
  <c r="O12" i="14"/>
  <c r="M11" i="15"/>
  <c r="O11" i="14"/>
  <c r="G22" i="15"/>
  <c r="G24" i="15" s="1"/>
  <c r="O16" i="15"/>
  <c r="N16" i="16"/>
  <c r="P16" i="16" s="1"/>
  <c r="O9" i="15"/>
  <c r="N9" i="16"/>
  <c r="P9" i="16" s="1"/>
  <c r="O10" i="15"/>
  <c r="N10" i="16"/>
  <c r="P10" i="16" s="1"/>
  <c r="O13" i="15"/>
  <c r="N13" i="16"/>
  <c r="P13" i="16" s="1"/>
  <c r="P22" i="14" l="1"/>
  <c r="N24" i="14"/>
  <c r="O22" i="14"/>
  <c r="N22" i="15"/>
  <c r="P22" i="15" s="1"/>
  <c r="M24" i="15"/>
  <c r="N23" i="17"/>
  <c r="D23" i="18"/>
  <c r="E23" i="17"/>
  <c r="O23" i="16"/>
  <c r="B23" i="20"/>
  <c r="L23" i="20" s="1"/>
  <c r="L23" i="19"/>
  <c r="F23" i="19"/>
  <c r="H23" i="18"/>
  <c r="M23" i="18"/>
  <c r="C23" i="19"/>
  <c r="L7" i="16"/>
  <c r="L22" i="15"/>
  <c r="L24" i="15" s="1"/>
  <c r="P3" i="15"/>
  <c r="N5" i="16"/>
  <c r="P5" i="16" s="1"/>
  <c r="O5" i="15"/>
  <c r="N11" i="16"/>
  <c r="P11" i="16" s="1"/>
  <c r="D22" i="15"/>
  <c r="D24" i="15" s="1"/>
  <c r="E22" i="14"/>
  <c r="C22" i="15"/>
  <c r="C24" i="15" s="1"/>
  <c r="F22" i="15"/>
  <c r="F24" i="15" s="1"/>
  <c r="H22" i="14"/>
  <c r="B22" i="16"/>
  <c r="B24" i="16" s="1"/>
  <c r="G22" i="16"/>
  <c r="G24" i="16" s="1"/>
  <c r="N18" i="16"/>
  <c r="P18" i="16" s="1"/>
  <c r="O18" i="15"/>
  <c r="O17" i="16"/>
  <c r="N17" i="17"/>
  <c r="P17" i="17" s="1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P14" i="16" s="1"/>
  <c r="M3" i="16"/>
  <c r="M22" i="16" s="1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P6" i="16" s="1"/>
  <c r="O6" i="15"/>
  <c r="O22" i="15" l="1"/>
  <c r="N22" i="16"/>
  <c r="P22" i="16" s="1"/>
  <c r="N24" i="15"/>
  <c r="M24" i="16"/>
  <c r="C23" i="20"/>
  <c r="E23" i="18"/>
  <c r="N23" i="18"/>
  <c r="D23" i="19"/>
  <c r="M23" i="19"/>
  <c r="F23" i="20"/>
  <c r="H23" i="19"/>
  <c r="O23" i="17"/>
  <c r="L7" i="17"/>
  <c r="L22" i="16"/>
  <c r="L24" i="16" s="1"/>
  <c r="P3" i="16"/>
  <c r="C22" i="16"/>
  <c r="C24" i="16" s="1"/>
  <c r="N11" i="17"/>
  <c r="P11" i="17" s="1"/>
  <c r="O5" i="16"/>
  <c r="N5" i="17"/>
  <c r="P5" i="17" s="1"/>
  <c r="N17" i="18"/>
  <c r="P17" i="18" s="1"/>
  <c r="N16" i="18"/>
  <c r="P16" i="18" s="1"/>
  <c r="N8" i="18"/>
  <c r="P8" i="18" s="1"/>
  <c r="N9" i="18"/>
  <c r="P9" i="18" s="1"/>
  <c r="N10" i="18"/>
  <c r="P10" i="18" s="1"/>
  <c r="D22" i="16"/>
  <c r="D24" i="16" s="1"/>
  <c r="E22" i="15"/>
  <c r="H22" i="15"/>
  <c r="F22" i="16"/>
  <c r="F24" i="16" s="1"/>
  <c r="B22" i="17"/>
  <c r="B24" i="17" s="1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G24" i="17" s="1"/>
  <c r="N15" i="16"/>
  <c r="P15" i="16" s="1"/>
  <c r="O15" i="15"/>
  <c r="O12" i="16"/>
  <c r="N12" i="17"/>
  <c r="P12" i="17" s="1"/>
  <c r="O10" i="17"/>
  <c r="O8" i="17"/>
  <c r="M3" i="17"/>
  <c r="M22" i="17" s="1"/>
  <c r="N6" i="17"/>
  <c r="P6" i="17" s="1"/>
  <c r="O6" i="16"/>
  <c r="O14" i="16"/>
  <c r="N14" i="17"/>
  <c r="O22" i="16" l="1"/>
  <c r="N24" i="16"/>
  <c r="N22" i="17"/>
  <c r="P22" i="17" s="1"/>
  <c r="N24" i="17"/>
  <c r="O22" i="17"/>
  <c r="M24" i="17"/>
  <c r="O23" i="18"/>
  <c r="H23" i="20"/>
  <c r="D23" i="20"/>
  <c r="N23" i="19"/>
  <c r="E23" i="19"/>
  <c r="M23" i="20"/>
  <c r="L7" i="18"/>
  <c r="L22" i="17"/>
  <c r="L24" i="17" s="1"/>
  <c r="C22" i="17"/>
  <c r="C24" i="17" s="1"/>
  <c r="P3" i="17"/>
  <c r="N14" i="18"/>
  <c r="P14" i="18" s="1"/>
  <c r="P14" i="17"/>
  <c r="N5" i="18"/>
  <c r="P5" i="18" s="1"/>
  <c r="O5" i="17"/>
  <c r="N11" i="18"/>
  <c r="F22" i="17"/>
  <c r="F24" i="17" s="1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D24" i="17" s="1"/>
  <c r="H22" i="16"/>
  <c r="B22" i="18"/>
  <c r="B24" i="18" s="1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G24" i="18" s="1"/>
  <c r="O18" i="17"/>
  <c r="N6" i="18"/>
  <c r="P6" i="18" s="1"/>
  <c r="O6" i="17"/>
  <c r="M3" i="18"/>
  <c r="M22" i="18" s="1"/>
  <c r="M11" i="18"/>
  <c r="O11" i="17"/>
  <c r="O15" i="16"/>
  <c r="N15" i="17"/>
  <c r="P15" i="17" s="1"/>
  <c r="O14" i="17"/>
  <c r="O12" i="17"/>
  <c r="N22" i="18" l="1"/>
  <c r="P22" i="18" s="1"/>
  <c r="M24" i="18"/>
  <c r="O23" i="19"/>
  <c r="E23" i="20"/>
  <c r="N23" i="20"/>
  <c r="L7" i="19"/>
  <c r="L22" i="18"/>
  <c r="L24" i="18" s="1"/>
  <c r="C22" i="18"/>
  <c r="C24" i="18" s="1"/>
  <c r="F22" i="18"/>
  <c r="F24" i="18" s="1"/>
  <c r="N11" i="19"/>
  <c r="N11" i="20" s="1"/>
  <c r="P11" i="20" s="1"/>
  <c r="P11" i="18"/>
  <c r="N14" i="19"/>
  <c r="P14" i="19" s="1"/>
  <c r="P3" i="18"/>
  <c r="O14" i="18"/>
  <c r="P11" i="19"/>
  <c r="O11" i="18"/>
  <c r="D22" i="18"/>
  <c r="D24" i="18" s="1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N14" i="20"/>
  <c r="P14" i="20" s="1"/>
  <c r="O9" i="19"/>
  <c r="N9" i="20"/>
  <c r="P9" i="20" s="1"/>
  <c r="H22" i="17"/>
  <c r="N10" i="20"/>
  <c r="P10" i="20" s="1"/>
  <c r="O10" i="19"/>
  <c r="B22" i="19"/>
  <c r="B24" i="19" s="1"/>
  <c r="N13" i="20"/>
  <c r="P13" i="20" s="1"/>
  <c r="O13" i="19"/>
  <c r="C22" i="19"/>
  <c r="C24" i="19" s="1"/>
  <c r="O15" i="17"/>
  <c r="N4" i="19"/>
  <c r="P4" i="19" s="1"/>
  <c r="O4" i="18"/>
  <c r="N6" i="19"/>
  <c r="P6" i="19" s="1"/>
  <c r="O6" i="18"/>
  <c r="G22" i="19"/>
  <c r="G24" i="19" s="1"/>
  <c r="O3" i="18"/>
  <c r="N3" i="19"/>
  <c r="M3" i="19"/>
  <c r="M22" i="19" s="1"/>
  <c r="M11" i="19"/>
  <c r="O11" i="19" s="1"/>
  <c r="N7" i="19"/>
  <c r="P7" i="19" s="1"/>
  <c r="O7" i="18"/>
  <c r="O22" i="18" l="1"/>
  <c r="N24" i="18"/>
  <c r="O14" i="19"/>
  <c r="N22" i="19"/>
  <c r="P22" i="19" s="1"/>
  <c r="M24" i="19"/>
  <c r="O23" i="20"/>
  <c r="L7" i="20"/>
  <c r="L22" i="20" s="1"/>
  <c r="L24" i="20" s="1"/>
  <c r="L22" i="19"/>
  <c r="L24" i="19" s="1"/>
  <c r="E22" i="18"/>
  <c r="D22" i="19"/>
  <c r="D24" i="19" s="1"/>
  <c r="P3" i="19"/>
  <c r="M3" i="20"/>
  <c r="M22" i="20" s="1"/>
  <c r="N5" i="20"/>
  <c r="P5" i="20" s="1"/>
  <c r="O5" i="19"/>
  <c r="O14" i="20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F24" i="19" s="1"/>
  <c r="H22" i="18"/>
  <c r="O10" i="20"/>
  <c r="B22" i="20"/>
  <c r="B24" i="20" s="1"/>
  <c r="O13" i="20"/>
  <c r="N6" i="20"/>
  <c r="P6" i="20" s="1"/>
  <c r="N3" i="20"/>
  <c r="N22" i="20" s="1"/>
  <c r="P22" i="20" s="1"/>
  <c r="C22" i="20"/>
  <c r="C24" i="20" s="1"/>
  <c r="O3" i="19"/>
  <c r="M11" i="20"/>
  <c r="O11" i="20" s="1"/>
  <c r="O6" i="19"/>
  <c r="O4" i="19"/>
  <c r="N4" i="20"/>
  <c r="P4" i="20" s="1"/>
  <c r="N7" i="20"/>
  <c r="P7" i="20" s="1"/>
  <c r="O7" i="19"/>
  <c r="G22" i="20"/>
  <c r="G24" i="20" s="1"/>
  <c r="N24" i="19" l="1"/>
  <c r="O22" i="19"/>
  <c r="N24" i="20"/>
  <c r="O22" i="20"/>
  <c r="M24" i="20"/>
  <c r="D22" i="20"/>
  <c r="D24" i="20" s="1"/>
  <c r="E22" i="19"/>
  <c r="P3" i="20"/>
  <c r="O5" i="20"/>
  <c r="H22" i="19"/>
  <c r="F22" i="20"/>
  <c r="F24" i="20" s="1"/>
  <c r="O18" i="20"/>
  <c r="N15" i="20"/>
  <c r="P15" i="20" s="1"/>
  <c r="O15" i="19"/>
  <c r="O12" i="20"/>
  <c r="O3" i="20"/>
  <c r="O4" i="20"/>
  <c r="O6" i="20"/>
  <c r="O7" i="20"/>
  <c r="E22" i="20" l="1"/>
  <c r="H22" i="20"/>
  <c r="O15" i="20"/>
</calcChain>
</file>

<file path=xl/sharedStrings.xml><?xml version="1.0" encoding="utf-8"?>
<sst xmlns="http://schemas.openxmlformats.org/spreadsheetml/2006/main" count="556" uniqueCount="43">
  <si>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</si>
  <si>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</si>
  <si>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</si>
  <si>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</si>
  <si>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</si>
  <si>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</si>
  <si>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</si>
  <si>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</si>
  <si>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</si>
  <si>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</si>
  <si>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</si>
  <si>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</si>
  <si>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</si>
  <si>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</si>
  <si>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</si>
  <si>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</si>
  <si>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</si>
  <si>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</si>
  <si>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</si>
  <si>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</si>
  <si>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</si>
  <si>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</si>
  <si>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</si>
  <si>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</si>
  <si>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</si>
  <si>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</si>
  <si>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</si>
  <si>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</si>
  <si>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</si>
  <si>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</si>
  <si>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</si>
  <si>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</si>
  <si>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</si>
  <si>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</si>
  <si>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</si>
  <si>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</si>
  <si>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</si>
  <si>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</si>
  <si>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</si>
  <si>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</si>
  <si>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/>
  </si>
  <si>
    <t>-</t>
    <phoneticPr fontId="2"/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</si>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</sst>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6" fontId="1" fillId="0" borderId="0" applyFont="0" applyFill="0" applyBorder="0" applyAlignment="0" applyProtection="0">
      <alignment vertical="center"/>
    </xf>
  </cellStyleXfs>
  <cellXfs count="1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4" fillId="4" borderId="8" xfId="6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9" xfId="3" quotePrefix="1" applyNumberFormat="1" applyFont="1" applyBorder="1" applyAlignment="1">
      <alignment horizontal="right" vertical="center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通貨" xfId="6" builtinId="7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>
      <pane xSplit="1" topLeftCell="B1" activePane="topRight" state="frozen"/>
      <selection pane="topRight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03" t="str">
        <f t="shared" ref="P3:P18" si="4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15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I17" si="5">C4+F4</f>
        <v>0</v>
      </c>
      <c r="J4" s="24">
        <f t="shared" ref="J4:J17" si="6">D4+G4</f>
        <v>0</v>
      </c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03" t="str">
        <f t="shared" si="4"/>
        <v/>
      </c>
      <c r="Q4" s="95">
        <f t="shared" ref="Q4:Q18" si="7">R4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5"/>
        <v>0</v>
      </c>
      <c r="J5" s="24">
        <f t="shared" si="6"/>
        <v>0</v>
      </c>
      <c r="K5" s="26" t="str">
        <f t="shared" si="2"/>
        <v/>
      </c>
      <c r="L5" s="27">
        <f t="shared" ref="L5:L18" si="8">B5</f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3"/>
        <v/>
      </c>
      <c r="P5" s="103" t="str">
        <f t="shared" si="4"/>
        <v/>
      </c>
      <c r="Q5" s="95">
        <f t="shared" si="7"/>
        <v>0</v>
      </c>
      <c r="R5" s="95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5"/>
        <v>0</v>
      </c>
      <c r="J6" s="24">
        <f t="shared" si="6"/>
        <v>0</v>
      </c>
      <c r="K6" s="26" t="str">
        <f t="shared" si="2"/>
        <v/>
      </c>
      <c r="L6" s="27">
        <f t="shared" si="8"/>
        <v>0</v>
      </c>
      <c r="M6" s="28">
        <f t="shared" si="9"/>
        <v>0</v>
      </c>
      <c r="N6" s="28">
        <f t="shared" si="10"/>
        <v>0</v>
      </c>
      <c r="O6" s="29" t="str">
        <f t="shared" si="3"/>
        <v/>
      </c>
      <c r="P6" s="103" t="str">
        <f t="shared" si="4"/>
        <v/>
      </c>
      <c r="Q6" s="95">
        <f t="shared" si="7"/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5"/>
        <v>0</v>
      </c>
      <c r="J7" s="24">
        <f t="shared" si="6"/>
        <v>0</v>
      </c>
      <c r="K7" s="26" t="str">
        <f t="shared" si="2"/>
        <v/>
      </c>
      <c r="L7" s="27">
        <f t="shared" si="8"/>
        <v>0</v>
      </c>
      <c r="M7" s="28">
        <f t="shared" si="9"/>
        <v>0</v>
      </c>
      <c r="N7" s="28">
        <f t="shared" si="10"/>
        <v>0</v>
      </c>
      <c r="O7" s="29" t="str">
        <f t="shared" si="3"/>
        <v/>
      </c>
      <c r="P7" s="103" t="str">
        <f t="shared" si="4"/>
        <v/>
      </c>
      <c r="Q7" s="95">
        <f t="shared" si="7"/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5"/>
        <v>0</v>
      </c>
      <c r="J8" s="24">
        <f t="shared" si="6"/>
        <v>0</v>
      </c>
      <c r="K8" s="26" t="str">
        <f t="shared" si="2"/>
        <v/>
      </c>
      <c r="L8" s="27">
        <f t="shared" si="8"/>
        <v>0</v>
      </c>
      <c r="M8" s="28">
        <f t="shared" si="9"/>
        <v>0</v>
      </c>
      <c r="N8" s="28">
        <f t="shared" si="10"/>
        <v>0</v>
      </c>
      <c r="O8" s="29" t="str">
        <f t="shared" si="3"/>
        <v/>
      </c>
      <c r="P8" s="103" t="str">
        <f t="shared" si="4"/>
        <v/>
      </c>
      <c r="Q8" s="95">
        <f t="shared" si="7"/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5"/>
        <v>0</v>
      </c>
      <c r="J9" s="24">
        <f t="shared" si="6"/>
        <v>0</v>
      </c>
      <c r="K9" s="26" t="str">
        <f>IF(ISERROR(J9/I9),"",J9/I9)</f>
        <v/>
      </c>
      <c r="L9" s="27">
        <f t="shared" si="8"/>
        <v>0</v>
      </c>
      <c r="M9" s="28">
        <f t="shared" si="9"/>
        <v>0</v>
      </c>
      <c r="N9" s="28">
        <f t="shared" si="10"/>
        <v>0</v>
      </c>
      <c r="O9" s="29" t="str">
        <f t="shared" si="3"/>
        <v/>
      </c>
      <c r="P9" s="103" t="str">
        <f t="shared" si="4"/>
        <v/>
      </c>
      <c r="Q9" s="95">
        <f t="shared" si="7"/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5"/>
        <v>0</v>
      </c>
      <c r="J10" s="24">
        <f t="shared" si="6"/>
        <v>0</v>
      </c>
      <c r="K10" s="26" t="str">
        <f t="shared" si="2"/>
        <v/>
      </c>
      <c r="L10" s="27">
        <f t="shared" si="8"/>
        <v>0</v>
      </c>
      <c r="M10" s="28">
        <f t="shared" si="9"/>
        <v>0</v>
      </c>
      <c r="N10" s="28">
        <f t="shared" si="10"/>
        <v>0</v>
      </c>
      <c r="O10" s="29" t="str">
        <f t="shared" si="3"/>
        <v/>
      </c>
      <c r="P10" s="103" t="str">
        <f t="shared" si="4"/>
        <v/>
      </c>
      <c r="Q10" s="95">
        <f t="shared" si="7"/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5"/>
        <v>0</v>
      </c>
      <c r="J11" s="24">
        <f t="shared" si="6"/>
        <v>0</v>
      </c>
      <c r="K11" s="26" t="str">
        <f t="shared" si="2"/>
        <v/>
      </c>
      <c r="L11" s="27">
        <f t="shared" si="8"/>
        <v>0</v>
      </c>
      <c r="M11" s="28">
        <f t="shared" si="9"/>
        <v>0</v>
      </c>
      <c r="N11" s="28">
        <f t="shared" si="10"/>
        <v>0</v>
      </c>
      <c r="O11" s="29" t="str">
        <f t="shared" si="3"/>
        <v/>
      </c>
      <c r="P11" s="103" t="str">
        <f t="shared" si="4"/>
        <v/>
      </c>
      <c r="Q11" s="95">
        <f t="shared" si="7"/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5"/>
        <v>0</v>
      </c>
      <c r="J12" s="24">
        <f t="shared" si="6"/>
        <v>0</v>
      </c>
      <c r="K12" s="26" t="str">
        <f t="shared" si="2"/>
        <v/>
      </c>
      <c r="L12" s="27">
        <f t="shared" si="8"/>
        <v>0</v>
      </c>
      <c r="M12" s="28">
        <f t="shared" si="9"/>
        <v>0</v>
      </c>
      <c r="N12" s="28">
        <f t="shared" si="10"/>
        <v>0</v>
      </c>
      <c r="O12" s="29" t="str">
        <f t="shared" si="3"/>
        <v/>
      </c>
      <c r="P12" s="103" t="str">
        <f t="shared" si="4"/>
        <v/>
      </c>
      <c r="Q12" s="95">
        <f t="shared" si="7"/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5"/>
        <v>0</v>
      </c>
      <c r="J13" s="24">
        <f t="shared" si="6"/>
        <v>0</v>
      </c>
      <c r="K13" s="26" t="str">
        <f t="shared" si="2"/>
        <v/>
      </c>
      <c r="L13" s="27">
        <f t="shared" si="8"/>
        <v>0</v>
      </c>
      <c r="M13" s="28">
        <f t="shared" si="9"/>
        <v>0</v>
      </c>
      <c r="N13" s="28">
        <f t="shared" si="10"/>
        <v>0</v>
      </c>
      <c r="O13" s="29" t="str">
        <f t="shared" si="3"/>
        <v/>
      </c>
      <c r="P13" s="103" t="str">
        <f t="shared" si="4"/>
        <v/>
      </c>
      <c r="Q13" s="95">
        <f t="shared" si="7"/>
        <v>0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5"/>
        <v>0</v>
      </c>
      <c r="J14" s="24">
        <f t="shared" si="6"/>
        <v>0</v>
      </c>
      <c r="K14" s="26" t="str">
        <f t="shared" si="2"/>
        <v/>
      </c>
      <c r="L14" s="27">
        <f t="shared" si="8"/>
        <v>0</v>
      </c>
      <c r="M14" s="28">
        <f t="shared" si="9"/>
        <v>0</v>
      </c>
      <c r="N14" s="28">
        <f t="shared" si="10"/>
        <v>0</v>
      </c>
      <c r="O14" s="29" t="str">
        <f t="shared" si="3"/>
        <v/>
      </c>
      <c r="P14" s="103" t="str">
        <f t="shared" si="4"/>
        <v/>
      </c>
      <c r="Q14" s="95">
        <f t="shared" si="7"/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5"/>
        <v>0</v>
      </c>
      <c r="J15" s="24">
        <f t="shared" si="6"/>
        <v>0</v>
      </c>
      <c r="K15" s="26" t="str">
        <f t="shared" si="2"/>
        <v/>
      </c>
      <c r="L15" s="27">
        <f t="shared" si="8"/>
        <v>0</v>
      </c>
      <c r="M15" s="28">
        <f t="shared" si="9"/>
        <v>0</v>
      </c>
      <c r="N15" s="28">
        <f t="shared" si="10"/>
        <v>0</v>
      </c>
      <c r="O15" s="29" t="str">
        <f t="shared" si="3"/>
        <v/>
      </c>
      <c r="P15" s="103" t="str">
        <f t="shared" si="4"/>
        <v/>
      </c>
      <c r="Q15" s="95">
        <f t="shared" si="7"/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5"/>
        <v>0</v>
      </c>
      <c r="J16" s="24">
        <f t="shared" si="6"/>
        <v>0</v>
      </c>
      <c r="K16" s="26" t="str">
        <f t="shared" si="2"/>
        <v/>
      </c>
      <c r="L16" s="27">
        <f t="shared" si="8"/>
        <v>0</v>
      </c>
      <c r="M16" s="28">
        <f t="shared" si="9"/>
        <v>0</v>
      </c>
      <c r="N16" s="28">
        <f t="shared" si="10"/>
        <v>0</v>
      </c>
      <c r="O16" s="29" t="str">
        <f t="shared" si="3"/>
        <v/>
      </c>
      <c r="P16" s="103" t="str">
        <f t="shared" si="4"/>
        <v/>
      </c>
      <c r="Q16" s="95">
        <f t="shared" si="7"/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5"/>
        <v>0</v>
      </c>
      <c r="J17" s="24">
        <f t="shared" si="6"/>
        <v>0</v>
      </c>
      <c r="K17" s="26" t="str">
        <f t="shared" si="2"/>
        <v/>
      </c>
      <c r="L17" s="27">
        <f t="shared" si="8"/>
        <v>0</v>
      </c>
      <c r="M17" s="28">
        <f t="shared" si="9"/>
        <v>0</v>
      </c>
      <c r="N17" s="28">
        <f t="shared" si="10"/>
        <v>0</v>
      </c>
      <c r="O17" s="29" t="str">
        <f t="shared" si="3"/>
        <v/>
      </c>
      <c r="P17" s="103" t="str">
        <f t="shared" si="4"/>
        <v/>
      </c>
      <c r="Q17" s="95">
        <f t="shared" si="7"/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2"/>
        <v/>
      </c>
      <c r="L18" s="27">
        <f t="shared" si="8"/>
        <v>0</v>
      </c>
      <c r="M18" s="28">
        <f t="shared" si="9"/>
        <v>0</v>
      </c>
      <c r="N18" s="28">
        <f t="shared" si="10"/>
        <v>0</v>
      </c>
      <c r="O18" s="29" t="str">
        <f t="shared" si="3"/>
        <v/>
      </c>
      <c r="P18" s="108" t="str">
        <f t="shared" si="4"/>
        <v/>
      </c>
      <c r="Q18" s="95">
        <f t="shared" si="7"/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0</v>
      </c>
      <c r="R19" s="95">
        <f>SUM(R3:R18)</f>
        <v>0</v>
      </c>
    </row>
    <row r="20" spans="1:18" ht="30.75" customHeight="1" x14ac:dyDescent="0.15">
      <c r="A20" s="41" t="s">
        <v>23</v>
      </c>
      <c r="B20" s="42"/>
      <c r="C20" s="43"/>
      <c r="D20" s="112"/>
      <c r="E20" s="111"/>
      <c r="F20" s="112"/>
      <c r="G20" s="112"/>
      <c r="H20" s="113"/>
      <c r="I20" s="43"/>
      <c r="J20" s="43"/>
      <c r="K20" s="109"/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 t="str">
        <f t="shared" ref="B21:C21" si="12">IFERROR(B19/B20,"")</f>
        <v/>
      </c>
      <c r="C21" s="34" t="str">
        <f t="shared" si="12"/>
        <v/>
      </c>
      <c r="D21" s="34" t="str">
        <f>IFERROR(D19/D20,"")</f>
        <v/>
      </c>
      <c r="E21" s="107"/>
      <c r="F21" s="104" t="str">
        <f>IFERROR(F19/F20,"")</f>
        <v/>
      </c>
      <c r="G21" s="104" t="str">
        <f>IFERROR(G19/G20,"")</f>
        <v/>
      </c>
      <c r="H21" s="107"/>
      <c r="I21" s="104" t="str">
        <f>IFERROR(I19/I20,"")</f>
        <v/>
      </c>
      <c r="J21" s="104" t="str">
        <f>IFERROR(J19/J20,"")</f>
        <v/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86">
        <f>B19</f>
        <v>0</v>
      </c>
      <c r="C22" s="58">
        <f>C19</f>
        <v>0</v>
      </c>
      <c r="D22" s="58">
        <f>D19</f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 t="str">
        <f>IF(ISERROR(N22/Q19),"  ",(N22/Q19))</f>
        <v xml:space="preserve">  </v>
      </c>
    </row>
    <row r="23" spans="1:18" ht="30.75" customHeight="1" x14ac:dyDescent="0.15">
      <c r="A23" s="41" t="s">
        <v>24</v>
      </c>
      <c r="B23" s="42"/>
      <c r="C23" s="43"/>
      <c r="D23" s="114"/>
      <c r="E23" s="44" t="str">
        <f>IF(ISERROR(D23/C23),"",D23/C23)</f>
        <v/>
      </c>
      <c r="F23" s="43"/>
      <c r="G23" s="43"/>
      <c r="H23" s="111" t="str">
        <f>IF(ISERROR(G23/F23),"  ",(G23/F23))</f>
        <v xml:space="preserve">  </v>
      </c>
      <c r="I23" s="63"/>
      <c r="J23" s="64"/>
      <c r="K23" s="65"/>
      <c r="L23" s="89">
        <f>B23</f>
        <v>0</v>
      </c>
      <c r="M23" s="90">
        <f>C23+F23</f>
        <v>0</v>
      </c>
      <c r="N23" s="90">
        <f>D23+G23</f>
        <v>0</v>
      </c>
      <c r="O23" s="66" t="str">
        <f>IF(ISERROR(N23/M23),"",N23/M23)</f>
        <v/>
      </c>
      <c r="P23" s="85"/>
    </row>
    <row r="24" spans="1:18" s="55" customFormat="1" ht="30.75" customHeight="1" thickBot="1" x14ac:dyDescent="0.2">
      <c r="A24" s="67" t="s">
        <v>32</v>
      </c>
      <c r="B24" s="68" t="str">
        <f t="shared" ref="B24:C24" si="13">IFERROR(B22/B23,"")</f>
        <v/>
      </c>
      <c r="C24" s="68" t="str">
        <f t="shared" si="13"/>
        <v/>
      </c>
      <c r="D24" s="110" t="str">
        <f>IFERROR(D22/D23,"")</f>
        <v/>
      </c>
      <c r="E24" s="107"/>
      <c r="F24" s="106" t="str">
        <f>IFERROR(F22/F23,"")</f>
        <v/>
      </c>
      <c r="G24" s="106" t="str">
        <f>IFERROR(G22/G23,"")</f>
        <v/>
      </c>
      <c r="H24" s="49"/>
      <c r="I24" s="69"/>
      <c r="J24" s="52"/>
      <c r="K24" s="70"/>
      <c r="L24" s="106" t="str">
        <f>IFERROR(L22/L23,"")</f>
        <v/>
      </c>
      <c r="M24" s="106" t="str">
        <f t="shared" ref="M24:N24" si="14">IFERROR(M22/M23,"")</f>
        <v/>
      </c>
      <c r="N24" s="106" t="str">
        <f t="shared" si="14"/>
        <v/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&amp;C令和８年&amp;A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24"/>
  <sheetViews>
    <sheetView showZeros="0" view="pageBreakPreview" zoomScale="85" zoomScaleNormal="85" zoomScaleSheetLayoutView="85" workbookViewId="0">
      <selection activeCell="P18" sqref="P18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22938</v>
      </c>
      <c r="G3" s="24">
        <v>22328</v>
      </c>
      <c r="H3" s="25">
        <f t="shared" ref="H3:H18" si="1">IF(ISERROR(G3/F3),"",G3/F3)</f>
        <v>0.97340657424361321</v>
      </c>
      <c r="I3" s="24">
        <f>C3+F3</f>
        <v>22938</v>
      </c>
      <c r="J3" s="24">
        <f>D3+G3</f>
        <v>22328</v>
      </c>
      <c r="K3" s="26">
        <f t="shared" ref="K3:K19" si="2">IF(ISERROR(J3/I3),"",J3/I3)</f>
        <v>0.97340657424361321</v>
      </c>
      <c r="L3" s="27">
        <f>B3+'１月'!L3</f>
        <v>1</v>
      </c>
      <c r="M3" s="28">
        <f>I3+'１月'!M3</f>
        <v>22938</v>
      </c>
      <c r="N3" s="28">
        <f>J3+'１月'!N3</f>
        <v>22328</v>
      </c>
      <c r="O3" s="29">
        <f>IF(ISERROR(N3/M3),"",N3/M3)</f>
        <v>0.97340657424361321</v>
      </c>
      <c r="P3" s="103" t="s">
        <v>41</v>
      </c>
      <c r="Q3" s="95">
        <f>R3+'１月'!Q3</f>
        <v>0</v>
      </c>
      <c r="R3" s="95">
        <v>0</v>
      </c>
    </row>
    <row r="4" spans="1:18" s="30" customFormat="1" ht="30.75" customHeight="1" x14ac:dyDescent="0.15">
      <c r="A4" s="22" t="s">
        <v>36</v>
      </c>
      <c r="B4" s="23">
        <v>2</v>
      </c>
      <c r="C4" s="24">
        <v>5671</v>
      </c>
      <c r="D4" s="24">
        <v>5501</v>
      </c>
      <c r="E4" s="25">
        <f t="shared" si="0"/>
        <v>0.97002292364662313</v>
      </c>
      <c r="F4" s="24">
        <v>10636</v>
      </c>
      <c r="G4" s="24">
        <v>10440</v>
      </c>
      <c r="H4" s="25">
        <f t="shared" si="1"/>
        <v>0.9815720195562242</v>
      </c>
      <c r="I4" s="24">
        <f t="shared" ref="I4:J18" si="3">C4+F4</f>
        <v>16307</v>
      </c>
      <c r="J4" s="24">
        <f t="shared" si="3"/>
        <v>15941</v>
      </c>
      <c r="K4" s="26">
        <f t="shared" si="2"/>
        <v>0.9775556509474459</v>
      </c>
      <c r="L4" s="27">
        <f>B4+'１月'!L4</f>
        <v>2</v>
      </c>
      <c r="M4" s="28">
        <f>I4+'１月'!M4</f>
        <v>16307</v>
      </c>
      <c r="N4" s="28">
        <f>J4+'１月'!N4</f>
        <v>15941</v>
      </c>
      <c r="O4" s="29">
        <f>IF(ISERROR(N4/M4),"",N4/M4)</f>
        <v>0.9775556509474459</v>
      </c>
      <c r="P4" s="103" t="s">
        <v>41</v>
      </c>
      <c r="Q4" s="95">
        <f>R4+'１月'!Q4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3"/>
        <v>0</v>
      </c>
      <c r="J5" s="24">
        <f t="shared" si="3"/>
        <v>0</v>
      </c>
      <c r="K5" s="26" t="str">
        <f t="shared" si="2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4">IF(ISERROR(N5/M5),"",N5/M5)</f>
        <v/>
      </c>
      <c r="P5" s="103" t="str">
        <f t="shared" ref="P5:P18" si="5">IF(ISERROR(N5/Q5),"",N5/Q5)</f>
        <v/>
      </c>
      <c r="Q5" s="95">
        <f>R5+'１月'!Q5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15387</v>
      </c>
      <c r="G6" s="24">
        <v>14982</v>
      </c>
      <c r="H6" s="25">
        <f t="shared" si="1"/>
        <v>0.9736790797426399</v>
      </c>
      <c r="I6" s="24">
        <f t="shared" si="3"/>
        <v>15387</v>
      </c>
      <c r="J6" s="24">
        <f t="shared" si="3"/>
        <v>14982</v>
      </c>
      <c r="K6" s="26">
        <f t="shared" si="2"/>
        <v>0.9736790797426399</v>
      </c>
      <c r="L6" s="27">
        <f>B6+'１月'!L6</f>
        <v>1</v>
      </c>
      <c r="M6" s="28">
        <f>I6+'１月'!M6</f>
        <v>15387</v>
      </c>
      <c r="N6" s="28">
        <f>J6+'１月'!N6</f>
        <v>14982</v>
      </c>
      <c r="O6" s="29">
        <f t="shared" si="4"/>
        <v>0.9736790797426399</v>
      </c>
      <c r="P6" s="103">
        <f t="shared" si="5"/>
        <v>5.3564533428673577</v>
      </c>
      <c r="Q6" s="95">
        <f>R6+'１月'!Q6</f>
        <v>2797</v>
      </c>
      <c r="R6" s="95">
        <v>2797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3"/>
        <v>0</v>
      </c>
      <c r="J7" s="24">
        <f t="shared" si="3"/>
        <v>0</v>
      </c>
      <c r="K7" s="26" t="str">
        <f t="shared" si="2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4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4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4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4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4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4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B13+'１月'!L13</f>
        <v>0</v>
      </c>
      <c r="M13" s="28">
        <f>I13+'１月'!M13</f>
        <v>0</v>
      </c>
      <c r="N13" s="28">
        <f>J13+'１月'!N13</f>
        <v>0</v>
      </c>
      <c r="O13" s="29" t="str">
        <f t="shared" si="4"/>
        <v/>
      </c>
      <c r="P13" s="103">
        <f t="shared" si="5"/>
        <v>0</v>
      </c>
      <c r="Q13" s="95">
        <f>R13+'１月'!Q13</f>
        <v>25373</v>
      </c>
      <c r="R13" s="95">
        <v>25373</v>
      </c>
    </row>
    <row r="14" spans="1:18" s="30" customFormat="1" ht="30.75" customHeight="1" x14ac:dyDescent="0.15">
      <c r="A14" s="22" t="s">
        <v>7</v>
      </c>
      <c r="B14" s="23">
        <v>1</v>
      </c>
      <c r="C14" s="24"/>
      <c r="D14" s="24"/>
      <c r="E14" s="25" t="str">
        <f t="shared" si="0"/>
        <v/>
      </c>
      <c r="F14" s="24">
        <v>5715</v>
      </c>
      <c r="G14" s="24">
        <v>3697</v>
      </c>
      <c r="H14" s="25">
        <f t="shared" si="1"/>
        <v>0.64689413823272091</v>
      </c>
      <c r="I14" s="24">
        <f t="shared" si="3"/>
        <v>5715</v>
      </c>
      <c r="J14" s="24">
        <f t="shared" si="3"/>
        <v>3697</v>
      </c>
      <c r="K14" s="26">
        <f t="shared" si="2"/>
        <v>0.64689413823272091</v>
      </c>
      <c r="L14" s="27">
        <f>B14+'１月'!L14</f>
        <v>1</v>
      </c>
      <c r="M14" s="28">
        <f>I14+'１月'!M14</f>
        <v>5715</v>
      </c>
      <c r="N14" s="28">
        <f>J14+'１月'!N14</f>
        <v>3697</v>
      </c>
      <c r="O14" s="29">
        <f t="shared" si="4"/>
        <v>0.64689413823272091</v>
      </c>
      <c r="P14" s="103" t="s">
        <v>41</v>
      </c>
      <c r="Q14" s="95">
        <f>R14+'１月'!Q14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4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4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4"/>
        <v/>
      </c>
      <c r="P17" s="117" t="s">
        <v>42</v>
      </c>
      <c r="Q17" s="95">
        <f>R17+'１月'!Q17</f>
        <v>16214</v>
      </c>
      <c r="R17" s="95">
        <v>16214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4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5</v>
      </c>
      <c r="C19" s="37">
        <f>SUM(C3:C18)</f>
        <v>5671</v>
      </c>
      <c r="D19" s="37">
        <f>SUM(D3:D18)</f>
        <v>5501</v>
      </c>
      <c r="E19" s="25">
        <f>IF(ISERROR(D19/C19),"",D19/C19)</f>
        <v>0.97002292364662313</v>
      </c>
      <c r="F19" s="37">
        <f>SUM(F3:F18)</f>
        <v>54676</v>
      </c>
      <c r="G19" s="37">
        <f>SUM(G3:G18)</f>
        <v>51447</v>
      </c>
      <c r="H19" s="79">
        <f>IF(ISERROR(G19/F19),"",G19/F19)</f>
        <v>0.94094300973004608</v>
      </c>
      <c r="I19" s="37">
        <f>SUM(I3:I18)</f>
        <v>60347</v>
      </c>
      <c r="J19" s="37">
        <f>SUM(J3:J18)</f>
        <v>56948</v>
      </c>
      <c r="K19" s="26">
        <f t="shared" si="2"/>
        <v>0.94367574195900372</v>
      </c>
      <c r="L19" s="38"/>
      <c r="M19" s="39"/>
      <c r="N19" s="39"/>
      <c r="O19" s="39"/>
      <c r="P19" s="40"/>
      <c r="Q19" s="95">
        <f>SUM(Q3:Q18)</f>
        <v>44384</v>
      </c>
      <c r="R19" s="95">
        <f>SUM(R3:R18)</f>
        <v>44384</v>
      </c>
    </row>
    <row r="20" spans="1:18" ht="30.75" customHeight="1" x14ac:dyDescent="0.15">
      <c r="A20" s="41" t="s">
        <v>23</v>
      </c>
      <c r="B20" s="42">
        <v>3</v>
      </c>
      <c r="C20" s="43">
        <v>3056</v>
      </c>
      <c r="D20" s="112">
        <v>2797</v>
      </c>
      <c r="E20" s="111">
        <v>0.91524869109947649</v>
      </c>
      <c r="F20" s="112">
        <v>42428</v>
      </c>
      <c r="G20" s="112">
        <v>41587</v>
      </c>
      <c r="H20" s="113">
        <v>0.98017818421796932</v>
      </c>
      <c r="I20" s="43">
        <v>45484</v>
      </c>
      <c r="J20" s="43">
        <v>44384</v>
      </c>
      <c r="K20" s="109">
        <v>0.97581567144490367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1.6666666666666667</v>
      </c>
      <c r="C21" s="34">
        <f t="shared" si="6"/>
        <v>1.855693717277487</v>
      </c>
      <c r="D21" s="34">
        <f>IFERROR(D19/D20,"")</f>
        <v>1.9667500893814802</v>
      </c>
      <c r="E21" s="107"/>
      <c r="F21" s="104">
        <f>IFERROR(F19/F20,"")</f>
        <v>1.2886772885830111</v>
      </c>
      <c r="G21" s="104">
        <f>IFERROR(G19/G20,"")</f>
        <v>1.2370933224324909</v>
      </c>
      <c r="H21" s="107"/>
      <c r="I21" s="104">
        <f>IFERROR(I19/I20,"")</f>
        <v>1.3267742502858149</v>
      </c>
      <c r="J21" s="104">
        <f>IFERROR(J19/J20,"")</f>
        <v>1.2830749819754868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B19+'１月'!B22</f>
        <v>5</v>
      </c>
      <c r="C22" s="96">
        <f>C19+'１月'!C22</f>
        <v>5671</v>
      </c>
      <c r="D22" s="96">
        <f>D19+'１月'!D22</f>
        <v>5501</v>
      </c>
      <c r="E22" s="59">
        <f>IF(ISERROR(D22/C22),"  ",(D22/C22))</f>
        <v>0.97002292364662313</v>
      </c>
      <c r="F22" s="96">
        <f>F19+'１月'!F22</f>
        <v>54676</v>
      </c>
      <c r="G22" s="96">
        <f>G19+'１月'!G22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1.2830749819754868</v>
      </c>
    </row>
    <row r="23" spans="1:18" ht="30.75" customHeight="1" x14ac:dyDescent="0.15">
      <c r="A23" s="41" t="s">
        <v>24</v>
      </c>
      <c r="B23" s="42">
        <f>B20+'１月'!B23</f>
        <v>3</v>
      </c>
      <c r="C23" s="42">
        <f>C20+'１月'!C23</f>
        <v>3056</v>
      </c>
      <c r="D23" s="116">
        <f>D20+'１月'!D23</f>
        <v>2797</v>
      </c>
      <c r="E23" s="44">
        <f>IF(ISERROR(D23/C23),"",D23/C23)</f>
        <v>0.91524869109947649</v>
      </c>
      <c r="F23" s="43">
        <f>F20+'１月'!F23</f>
        <v>42428</v>
      </c>
      <c r="G23" s="43">
        <f>G20+'１月'!G23</f>
        <v>41587</v>
      </c>
      <c r="H23" s="111">
        <f>IF(ISERROR(G23/F23),"  ",(G23/F23))</f>
        <v>0.98017818421796932</v>
      </c>
      <c r="I23" s="63"/>
      <c r="J23" s="64"/>
      <c r="K23" s="65"/>
      <c r="L23" s="89">
        <f>B23</f>
        <v>3</v>
      </c>
      <c r="M23" s="90">
        <f>C23+F23</f>
        <v>45484</v>
      </c>
      <c r="N23" s="90">
        <f>D23+G23</f>
        <v>44384</v>
      </c>
      <c r="O23" s="66">
        <f>IF(ISERROR(N23/M23),"",N23/M23)</f>
        <v>0.97581567144490367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>
        <f t="shared" si="7"/>
        <v>1.855693717277487</v>
      </c>
      <c r="D24" s="110">
        <f>IFERROR(D22/D23,"")</f>
        <v>1.9667500893814802</v>
      </c>
      <c r="E24" s="107"/>
      <c r="F24" s="106">
        <f>IFERROR(F22/F23,"")</f>
        <v>1.2886772885830111</v>
      </c>
      <c r="G24" s="106">
        <f>IFERROR(G22/G23,"")</f>
        <v>1.2370933224324909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1.3267742502858149</v>
      </c>
      <c r="N24" s="106">
        <f t="shared" si="8"/>
        <v>1.2830749819754868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/>
  <dimension ref="A1:X24"/>
  <sheetViews>
    <sheetView showZeros="0" tabSelected="1" view="pageBreakPreview" zoomScale="90" zoomScaleNormal="85" zoomScaleSheetLayoutView="90" workbookViewId="0"/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24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24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24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B3+'２月'!L3</f>
        <v>1</v>
      </c>
      <c r="M3" s="28">
        <f>I3+'２月'!M3</f>
        <v>22938</v>
      </c>
      <c r="N3" s="28">
        <f>J3+'２月'!N3</f>
        <v>22328</v>
      </c>
      <c r="O3" s="25">
        <f>IF(ISERROR(N3/M3),"",N3/M3)</f>
        <v>0.97340657424361321</v>
      </c>
      <c r="P3" s="117" t="s">
        <v>41</v>
      </c>
      <c r="Q3" s="95">
        <f>R3+'２月'!Q3</f>
        <v>0</v>
      </c>
      <c r="R3" s="95">
        <v>0</v>
      </c>
    </row>
    <row r="4" spans="1:24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2</v>
      </c>
      <c r="M4" s="28">
        <f>I4+'２月'!M4</f>
        <v>16307</v>
      </c>
      <c r="N4" s="28">
        <f>J4+'２月'!N4</f>
        <v>15941</v>
      </c>
      <c r="O4" s="25">
        <f>IF(ISERROR(N4/M4),"",N4/M4)</f>
        <v>0.9775556509474459</v>
      </c>
      <c r="P4" s="117" t="s">
        <v>41</v>
      </c>
      <c r="Q4" s="95">
        <f>R4+'２月'!Q4</f>
        <v>0</v>
      </c>
      <c r="R4" s="95">
        <v>0</v>
      </c>
    </row>
    <row r="5" spans="1:24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3"/>
        <v>0</v>
      </c>
      <c r="J5" s="24">
        <f t="shared" si="3"/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4">IF(ISERROR(N5/M5),"",N5/M5)</f>
        <v/>
      </c>
      <c r="P5" s="103" t="str">
        <f t="shared" ref="P3:P18" si="5">IF(ISERROR(N5/Q5),"",N5/Q5)</f>
        <v/>
      </c>
      <c r="Q5" s="95">
        <f>R5+'２月'!Q5</f>
        <v>0</v>
      </c>
      <c r="R5" s="95">
        <v>0</v>
      </c>
    </row>
    <row r="6" spans="1:24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3"/>
        <v>0</v>
      </c>
      <c r="J6" s="24">
        <f t="shared" si="3"/>
        <v>0</v>
      </c>
      <c r="K6" s="26" t="str">
        <f t="shared" si="2"/>
        <v/>
      </c>
      <c r="L6" s="27">
        <f>B6+'２月'!L6</f>
        <v>1</v>
      </c>
      <c r="M6" s="28">
        <f>I6+'２月'!M6</f>
        <v>15387</v>
      </c>
      <c r="N6" s="28">
        <f>J6+'２月'!N6</f>
        <v>14982</v>
      </c>
      <c r="O6" s="25">
        <f t="shared" si="4"/>
        <v>0.9736790797426399</v>
      </c>
      <c r="P6" s="103">
        <f t="shared" si="5"/>
        <v>1.1190618464296385</v>
      </c>
      <c r="Q6" s="95">
        <f>R6+'２月'!Q6</f>
        <v>13388</v>
      </c>
      <c r="R6" s="95">
        <v>10591</v>
      </c>
    </row>
    <row r="7" spans="1:24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3"/>
        <v>0</v>
      </c>
      <c r="J7" s="24">
        <f t="shared" si="3"/>
        <v>0</v>
      </c>
      <c r="K7" s="26" t="str">
        <f t="shared" si="2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4"/>
        <v/>
      </c>
      <c r="P7" s="117" t="s">
        <v>42</v>
      </c>
      <c r="Q7" s="95">
        <f>R7+'２月'!Q7</f>
        <v>2493</v>
      </c>
      <c r="R7" s="95">
        <v>2493</v>
      </c>
      <c r="X7" s="30">
        <f>IF(ISERROR(N22/Q19),"  ",(N22/Q19))</f>
        <v>1.2837405164613349</v>
      </c>
    </row>
    <row r="8" spans="1:24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4"/>
        <v/>
      </c>
      <c r="P8" s="103" t="str">
        <f t="shared" si="5"/>
        <v/>
      </c>
      <c r="Q8" s="95">
        <f>R8+'２月'!Q8</f>
        <v>0</v>
      </c>
      <c r="R8" s="95">
        <v>0</v>
      </c>
    </row>
    <row r="9" spans="1:24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4"/>
        <v/>
      </c>
      <c r="P9" s="103" t="str">
        <f t="shared" si="5"/>
        <v/>
      </c>
      <c r="Q9" s="95">
        <f>R9+'２月'!Q9</f>
        <v>0</v>
      </c>
      <c r="R9" s="95">
        <v>0</v>
      </c>
    </row>
    <row r="10" spans="1:24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4"/>
        <v/>
      </c>
      <c r="P10" s="103" t="str">
        <f t="shared" si="5"/>
        <v/>
      </c>
      <c r="Q10" s="95">
        <f>R10+'２月'!Q10</f>
        <v>0</v>
      </c>
      <c r="R10" s="95">
        <v>0</v>
      </c>
    </row>
    <row r="11" spans="1:24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4"/>
        <v/>
      </c>
      <c r="P11" s="103" t="str">
        <f t="shared" si="5"/>
        <v/>
      </c>
      <c r="Q11" s="95">
        <f>R11+'２月'!Q11</f>
        <v>0</v>
      </c>
      <c r="R11" s="95">
        <v>0</v>
      </c>
    </row>
    <row r="12" spans="1:24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4"/>
        <v/>
      </c>
      <c r="P12" s="103" t="str">
        <f t="shared" si="5"/>
        <v/>
      </c>
      <c r="Q12" s="95">
        <f>R12+'２月'!Q12</f>
        <v>0</v>
      </c>
      <c r="R12" s="95">
        <v>0</v>
      </c>
    </row>
    <row r="13" spans="1:24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0</v>
      </c>
      <c r="M13" s="28">
        <f>I13+'２月'!M13</f>
        <v>0</v>
      </c>
      <c r="N13" s="28">
        <f>J13+'２月'!N13</f>
        <v>0</v>
      </c>
      <c r="O13" s="25" t="str">
        <f t="shared" si="4"/>
        <v/>
      </c>
      <c r="P13" s="117" t="s">
        <v>42</v>
      </c>
      <c r="Q13" s="95">
        <f>R13+'２月'!Q13</f>
        <v>25373</v>
      </c>
      <c r="R13" s="95">
        <v>0</v>
      </c>
    </row>
    <row r="14" spans="1:24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1</v>
      </c>
      <c r="M14" s="28">
        <f>I14+'２月'!M14</f>
        <v>5715</v>
      </c>
      <c r="N14" s="28">
        <f>J14+'２月'!N14</f>
        <v>3697</v>
      </c>
      <c r="O14" s="25">
        <f t="shared" si="4"/>
        <v>0.64689413823272091</v>
      </c>
      <c r="P14" s="117" t="s">
        <v>41</v>
      </c>
      <c r="Q14" s="95">
        <f>R14+'２月'!Q14</f>
        <v>0</v>
      </c>
      <c r="R14" s="95">
        <v>0</v>
      </c>
    </row>
    <row r="15" spans="1:24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4"/>
        <v/>
      </c>
      <c r="P15" s="103" t="str">
        <f t="shared" si="5"/>
        <v/>
      </c>
      <c r="Q15" s="95">
        <f>R15+'２月'!Q15</f>
        <v>0</v>
      </c>
      <c r="R15" s="95">
        <v>0</v>
      </c>
    </row>
    <row r="16" spans="1:24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4"/>
        <v/>
      </c>
      <c r="P16" s="103" t="str">
        <f t="shared" si="5"/>
        <v/>
      </c>
      <c r="Q16" s="95">
        <f>R16+'２月'!Q16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17740</v>
      </c>
      <c r="G17" s="24">
        <v>16826</v>
      </c>
      <c r="H17" s="25">
        <f t="shared" si="1"/>
        <v>0.94847801578354007</v>
      </c>
      <c r="I17" s="24">
        <f t="shared" si="3"/>
        <v>17740</v>
      </c>
      <c r="J17" s="24">
        <f t="shared" si="3"/>
        <v>16826</v>
      </c>
      <c r="K17" s="26">
        <f t="shared" si="2"/>
        <v>0.94847801578354007</v>
      </c>
      <c r="L17" s="27">
        <f>B17+'２月'!L17</f>
        <v>1</v>
      </c>
      <c r="M17" s="28">
        <f>I17+'２月'!M17</f>
        <v>17740</v>
      </c>
      <c r="N17" s="28">
        <f>J17+'２月'!N17</f>
        <v>16826</v>
      </c>
      <c r="O17" s="25">
        <f t="shared" si="4"/>
        <v>0.94847801578354007</v>
      </c>
      <c r="P17" s="103">
        <f t="shared" si="5"/>
        <v>1.0377451585049957</v>
      </c>
      <c r="Q17" s="95">
        <f>R17+'２月'!Q17</f>
        <v>16214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4"/>
        <v/>
      </c>
      <c r="P18" s="108" t="str">
        <f t="shared" si="5"/>
        <v/>
      </c>
      <c r="Q18" s="95">
        <f>R18+'２月'!Q18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1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17740</v>
      </c>
      <c r="G19" s="37">
        <f>SUM(G3:G18)</f>
        <v>16826</v>
      </c>
      <c r="H19" s="79">
        <f>IF(ISERROR(G19/F19),"",G19/F19)</f>
        <v>0.94847801578354007</v>
      </c>
      <c r="I19" s="37">
        <f>SUM(I3:I18)</f>
        <v>17740</v>
      </c>
      <c r="J19" s="37">
        <f>SUM(J3:J18)</f>
        <v>16826</v>
      </c>
      <c r="K19" s="26">
        <f t="shared" si="2"/>
        <v>0.94847801578354007</v>
      </c>
      <c r="L19" s="38"/>
      <c r="M19" s="39"/>
      <c r="N19" s="39"/>
      <c r="O19" s="39"/>
      <c r="P19" s="40"/>
      <c r="Q19" s="95">
        <f>SUM(Q3:Q18)</f>
        <v>57468</v>
      </c>
      <c r="R19" s="95">
        <f>SUM(R3:R18)</f>
        <v>13084</v>
      </c>
    </row>
    <row r="20" spans="1:18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13313</v>
      </c>
      <c r="G20" s="112">
        <v>13084</v>
      </c>
      <c r="H20" s="113">
        <v>0.98279876812138511</v>
      </c>
      <c r="I20" s="43">
        <v>13313</v>
      </c>
      <c r="J20" s="43">
        <v>13084</v>
      </c>
      <c r="K20" s="109">
        <v>0.98279876812138511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0.5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1.3325321114699917</v>
      </c>
      <c r="G21" s="104">
        <f>IFERROR(G19/G20,"")</f>
        <v>1.2859981656985631</v>
      </c>
      <c r="H21" s="107"/>
      <c r="I21" s="104">
        <f>IFERROR(I19/I20,"")</f>
        <v>1.3325321114699917</v>
      </c>
      <c r="J21" s="104">
        <f>IFERROR(J19/J20,"")</f>
        <v>1.2859981656985631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B19+'２月'!B22</f>
        <v>6</v>
      </c>
      <c r="C22" s="96">
        <f>C19+'２月'!C22</f>
        <v>5671</v>
      </c>
      <c r="D22" s="96">
        <f>D19+'２月'!D22</f>
        <v>5501</v>
      </c>
      <c r="E22" s="59">
        <f>IF(ISERROR(D22/C22),"  ",(D22/C22))</f>
        <v>0.97002292364662313</v>
      </c>
      <c r="F22" s="96">
        <f>F19+'２月'!F22</f>
        <v>72416</v>
      </c>
      <c r="G22" s="96">
        <f>G19+'２月'!G22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1.2837405164613349</v>
      </c>
    </row>
    <row r="23" spans="1:18" ht="30.75" customHeight="1" x14ac:dyDescent="0.15">
      <c r="A23" s="41" t="s">
        <v>24</v>
      </c>
      <c r="B23" s="42">
        <f>B20+'２月'!B23</f>
        <v>5</v>
      </c>
      <c r="C23" s="116">
        <f>C20+'２月'!C23</f>
        <v>3056</v>
      </c>
      <c r="D23" s="116">
        <f>D20+'２月'!D23</f>
        <v>2797</v>
      </c>
      <c r="E23" s="44">
        <f>IF(ISERROR(D23/C23),"",D23/C23)</f>
        <v>0.91524869109947649</v>
      </c>
      <c r="F23" s="43">
        <f>F20+'２月'!F23</f>
        <v>55741</v>
      </c>
      <c r="G23" s="43">
        <f>G20+'２月'!G23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5</v>
      </c>
      <c r="M23" s="90">
        <f>C23+F23</f>
        <v>58797</v>
      </c>
      <c r="N23" s="90">
        <f>D23+G23</f>
        <v>57468</v>
      </c>
      <c r="O23" s="66">
        <f>IF(ISERROR(N23/M23),"",N23/M23)</f>
        <v>0.97739680595948775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1.2</v>
      </c>
      <c r="C24" s="68">
        <f t="shared" si="7"/>
        <v>1.855693717277487</v>
      </c>
      <c r="D24" s="110">
        <f>IFERROR(D22/D23,"")</f>
        <v>1.9667500893814802</v>
      </c>
      <c r="E24" s="107"/>
      <c r="F24" s="106">
        <f>IFERROR(F22/F23,"")</f>
        <v>1.299151432518254</v>
      </c>
      <c r="G24" s="106">
        <f>IFERROR(G22/G23,"")</f>
        <v>1.2487973514294599</v>
      </c>
      <c r="H24" s="49"/>
      <c r="I24" s="69"/>
      <c r="J24" s="52"/>
      <c r="K24" s="70"/>
      <c r="L24" s="106">
        <f>IFERROR(L22/L23,"")</f>
        <v>1.2</v>
      </c>
      <c r="M24" s="106">
        <f t="shared" ref="M24:N24" si="8">IFERROR(M22/M23,"")</f>
        <v>1.3280779631613857</v>
      </c>
      <c r="N24" s="106">
        <f t="shared" si="8"/>
        <v>1.2837405164613349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15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B3+'３月'!L3</f>
        <v>1</v>
      </c>
      <c r="M3" s="28">
        <f>I3+'３月'!M3</f>
        <v>22938</v>
      </c>
      <c r="N3" s="28">
        <f>J3+'３月'!N3</f>
        <v>22328</v>
      </c>
      <c r="O3" s="25">
        <f>IF(ISERROR(N3/M3),"",N3/M3)</f>
        <v>0.97340657424361321</v>
      </c>
      <c r="P3" s="103">
        <f t="shared" ref="P3:P18" si="3">IF(ISERROR(N3/Q3),"",N3/Q3)</f>
        <v>0.93878237470568449</v>
      </c>
      <c r="Q3" s="95">
        <f>R3+'３月'!Q3</f>
        <v>23784</v>
      </c>
      <c r="R3" s="95">
        <v>23784</v>
      </c>
    </row>
    <row r="4" spans="1:18" s="30" customFormat="1" ht="30.75" customHeight="1" x14ac:dyDescent="0.15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B4+'３月'!L4</f>
        <v>2</v>
      </c>
      <c r="M4" s="28">
        <f>I4+'３月'!M4</f>
        <v>16307</v>
      </c>
      <c r="N4" s="28">
        <f>J4+'３月'!N4</f>
        <v>15941</v>
      </c>
      <c r="O4" s="25">
        <f>IF(ISERROR(N4/M4),"",N4/M4)</f>
        <v>0.9775556509474459</v>
      </c>
      <c r="P4" s="103">
        <f t="shared" si="3"/>
        <v>2.8040457343887422</v>
      </c>
      <c r="Q4" s="95">
        <f>R4+'３月'!Q4</f>
        <v>5685</v>
      </c>
      <c r="R4" s="95">
        <v>5685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1</v>
      </c>
      <c r="M6" s="28">
        <f>I6+'３月'!M6</f>
        <v>15387</v>
      </c>
      <c r="N6" s="28">
        <f>J6+'３月'!N6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R6+'３月'!Q6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5"/>
        <v/>
      </c>
      <c r="P7" s="103">
        <f t="shared" si="3"/>
        <v>0</v>
      </c>
      <c r="Q7" s="95">
        <f>R7+'３月'!Q7</f>
        <v>2493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0</v>
      </c>
      <c r="M13" s="28">
        <f>I13+'３月'!M13</f>
        <v>0</v>
      </c>
      <c r="N13" s="28">
        <f>J13+'３月'!N13</f>
        <v>0</v>
      </c>
      <c r="O13" s="25" t="str">
        <f t="shared" si="5"/>
        <v/>
      </c>
      <c r="P13" s="103">
        <f t="shared" si="3"/>
        <v>0</v>
      </c>
      <c r="Q13" s="95">
        <f>R13+'３月'!Q13</f>
        <v>25373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1</v>
      </c>
      <c r="M14" s="28">
        <f>I14+'３月'!M14</f>
        <v>5715</v>
      </c>
      <c r="N14" s="28">
        <f>J14+'３月'!N14</f>
        <v>3697</v>
      </c>
      <c r="O14" s="25">
        <f t="shared" si="5"/>
        <v>0.64689413823272091</v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17740</v>
      </c>
      <c r="N17" s="28">
        <f>J17+'３月'!N17</f>
        <v>16826</v>
      </c>
      <c r="O17" s="25">
        <f t="shared" si="5"/>
        <v>0.94847801578354007</v>
      </c>
      <c r="P17" s="103">
        <f t="shared" si="3"/>
        <v>1.0377451585049957</v>
      </c>
      <c r="Q17" s="95">
        <f>R17+'３月'!Q17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86937</v>
      </c>
      <c r="R19" s="95">
        <f>SUM(R3:R18)</f>
        <v>29469</v>
      </c>
    </row>
    <row r="20" spans="1:18" ht="30.75" customHeight="1" x14ac:dyDescent="0.15">
      <c r="A20" s="41" t="s">
        <v>23</v>
      </c>
      <c r="B20" s="42">
        <v>2</v>
      </c>
      <c r="C20" s="43">
        <v>29730</v>
      </c>
      <c r="D20" s="112">
        <v>29469</v>
      </c>
      <c r="E20" s="111">
        <v>0.99122098890010091</v>
      </c>
      <c r="F20" s="112">
        <v>0</v>
      </c>
      <c r="G20" s="112">
        <v>0</v>
      </c>
      <c r="H20" s="113" t="s">
        <v>40</v>
      </c>
      <c r="I20" s="43">
        <v>29730</v>
      </c>
      <c r="J20" s="43">
        <v>29469</v>
      </c>
      <c r="K20" s="109">
        <v>0.99122098890010091</v>
      </c>
      <c r="L20" s="91"/>
      <c r="M20" s="81"/>
      <c r="N20" s="81"/>
      <c r="O20" s="81"/>
      <c r="P20" s="65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15">
      <c r="A22" s="56" t="s">
        <v>16</v>
      </c>
      <c r="B22" s="57">
        <f>B19+'３月'!B22</f>
        <v>6</v>
      </c>
      <c r="C22" s="58">
        <f>C19+'３月'!C22</f>
        <v>5671</v>
      </c>
      <c r="D22" s="58">
        <f>D19+'３月'!D22</f>
        <v>5501</v>
      </c>
      <c r="E22" s="59">
        <f>IF(ISERROR(D22/C22),"  ",(D22/C22))</f>
        <v>0.97002292364662313</v>
      </c>
      <c r="F22" s="58">
        <f>F19+'３月'!F22</f>
        <v>72416</v>
      </c>
      <c r="G22" s="58">
        <f>G19+'３月'!G22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0.84859150879372414</v>
      </c>
    </row>
    <row r="23" spans="1:18" ht="30.75" customHeight="1" x14ac:dyDescent="0.15">
      <c r="A23" s="41" t="s">
        <v>24</v>
      </c>
      <c r="B23" s="42">
        <f>B20+'３月'!B23</f>
        <v>7</v>
      </c>
      <c r="C23" s="116">
        <f>C20+'３月'!C23</f>
        <v>32786</v>
      </c>
      <c r="D23" s="116">
        <f>D20+'３月'!D23</f>
        <v>32266</v>
      </c>
      <c r="E23" s="44">
        <f>IF(ISERROR(D23/C23),"",D23/C23)</f>
        <v>0.98413957176843769</v>
      </c>
      <c r="F23" s="43">
        <f>F20+'３月'!F23</f>
        <v>55741</v>
      </c>
      <c r="G23" s="43">
        <f>G20+'３月'!G23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7</v>
      </c>
      <c r="M23" s="90">
        <f>C23+F23</f>
        <v>88527</v>
      </c>
      <c r="N23" s="90">
        <f>D23+G23</f>
        <v>86937</v>
      </c>
      <c r="O23" s="66">
        <f>IF(ISERROR(N23/M23),"",N23/M23)</f>
        <v>0.98203937781693718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0.8571428571428571</v>
      </c>
      <c r="C24" s="68">
        <f t="shared" si="7"/>
        <v>0.17297017019459526</v>
      </c>
      <c r="D24" s="110">
        <f>IFERROR(D22/D23,"")</f>
        <v>0.17048905969131595</v>
      </c>
      <c r="E24" s="107"/>
      <c r="F24" s="106">
        <f>IFERROR(F22/F23,"")</f>
        <v>1.299151432518254</v>
      </c>
      <c r="G24" s="106">
        <f>IFERROR(G22/G23,"")</f>
        <v>1.2487973514294599</v>
      </c>
      <c r="H24" s="49"/>
      <c r="I24" s="69"/>
      <c r="J24" s="52"/>
      <c r="K24" s="70"/>
      <c r="L24" s="106">
        <f>IFERROR(L22/L23,"")</f>
        <v>0.8571428571428571</v>
      </c>
      <c r="M24" s="106">
        <f t="shared" ref="M24:N24" si="8">IFERROR(M22/M23,"")</f>
        <v>0.88206987698668204</v>
      </c>
      <c r="N24" s="106">
        <f t="shared" si="8"/>
        <v>0.84859150879372414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B3+'４月'!L3</f>
        <v>1</v>
      </c>
      <c r="M3" s="28">
        <f>I3+'４月'!M3</f>
        <v>22938</v>
      </c>
      <c r="N3" s="28">
        <f>J3+'４月'!N3</f>
        <v>22328</v>
      </c>
      <c r="O3" s="25">
        <f>IF(ISERROR(N3/M3),"",N3/M3)</f>
        <v>0.97340657424361321</v>
      </c>
      <c r="P3" s="103">
        <f t="shared" ref="P3:P18" si="3">IF(ISERROR(N3/Q3),"",N3/Q3)</f>
        <v>0.42932682138942835</v>
      </c>
      <c r="Q3" s="95">
        <f>R3+'４月'!Q3</f>
        <v>52007</v>
      </c>
      <c r="R3" s="95">
        <v>28223</v>
      </c>
    </row>
    <row r="4" spans="1:18" s="30" customFormat="1" ht="30.75" customHeight="1" x14ac:dyDescent="0.15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B4+'４月'!L4</f>
        <v>2</v>
      </c>
      <c r="M4" s="28">
        <f>I4+'４月'!M4</f>
        <v>16307</v>
      </c>
      <c r="N4" s="28">
        <f>J4+'４月'!N4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R4+'４月'!Q4</f>
        <v>13711</v>
      </c>
      <c r="R4" s="95">
        <v>8026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1</v>
      </c>
      <c r="M6" s="28">
        <f>I6+'４月'!M6</f>
        <v>15387</v>
      </c>
      <c r="N6" s="28">
        <f>J6+'４月'!N6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R6+'４月'!Q6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5"/>
        <v/>
      </c>
      <c r="P7" s="103">
        <f t="shared" si="3"/>
        <v>0</v>
      </c>
      <c r="Q7" s="95">
        <f>R7+'４月'!Q7</f>
        <v>2493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0</v>
      </c>
      <c r="M13" s="28">
        <f>I13+'４月'!M13</f>
        <v>0</v>
      </c>
      <c r="N13" s="28">
        <f>J13+'４月'!N13</f>
        <v>0</v>
      </c>
      <c r="O13" s="25" t="str">
        <f t="shared" si="5"/>
        <v/>
      </c>
      <c r="P13" s="103">
        <f t="shared" si="3"/>
        <v>0</v>
      </c>
      <c r="Q13" s="95">
        <f>R13+'４月'!Q13</f>
        <v>25373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B14+'４月'!L14</f>
        <v>1</v>
      </c>
      <c r="M14" s="28">
        <f>I14+'４月'!M14</f>
        <v>5715</v>
      </c>
      <c r="N14" s="28">
        <f>J14+'４月'!N14</f>
        <v>3697</v>
      </c>
      <c r="O14" s="25">
        <f t="shared" si="5"/>
        <v>0.64689413823272091</v>
      </c>
      <c r="P14" s="103">
        <f t="shared" si="3"/>
        <v>1.2011046133853152</v>
      </c>
      <c r="Q14" s="95">
        <f>R14+'４月'!Q14</f>
        <v>3078</v>
      </c>
      <c r="R14" s="95">
        <v>3078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17740</v>
      </c>
      <c r="N17" s="28">
        <f>J17+'４月'!N17</f>
        <v>16826</v>
      </c>
      <c r="O17" s="25">
        <f t="shared" si="5"/>
        <v>0.94847801578354007</v>
      </c>
      <c r="P17" s="103">
        <f t="shared" si="3"/>
        <v>1.0377451585049957</v>
      </c>
      <c r="Q17" s="95">
        <f>R17+'４月'!Q17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126264</v>
      </c>
      <c r="R19" s="95">
        <f>SUM(R3:R18)</f>
        <v>39327</v>
      </c>
    </row>
    <row r="20" spans="1:18" ht="30.75" customHeight="1" x14ac:dyDescent="0.15">
      <c r="A20" s="41" t="s">
        <v>23</v>
      </c>
      <c r="B20" s="42">
        <v>3</v>
      </c>
      <c r="C20" s="43">
        <v>8233</v>
      </c>
      <c r="D20" s="112">
        <v>8026</v>
      </c>
      <c r="E20" s="111">
        <v>0.97485728167132268</v>
      </c>
      <c r="F20" s="112">
        <v>33399</v>
      </c>
      <c r="G20" s="112">
        <v>31301</v>
      </c>
      <c r="H20" s="113">
        <v>0.93718374801640769</v>
      </c>
      <c r="I20" s="43">
        <v>41632</v>
      </c>
      <c r="J20" s="43">
        <v>39327</v>
      </c>
      <c r="K20" s="109">
        <v>0.94463393543428131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B19+'４月'!B22</f>
        <v>6</v>
      </c>
      <c r="C22" s="58">
        <f>C19+'４月'!C22</f>
        <v>5671</v>
      </c>
      <c r="D22" s="58">
        <f>D19+'４月'!D22</f>
        <v>5501</v>
      </c>
      <c r="E22" s="59">
        <f>IF(ISERROR(D22/C22),"  ",(D22/C22))</f>
        <v>0.97002292364662313</v>
      </c>
      <c r="F22" s="58">
        <f>F19+'４月'!F22</f>
        <v>72416</v>
      </c>
      <c r="G22" s="58">
        <f>G19+'４月'!G22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0.58428372299309383</v>
      </c>
    </row>
    <row r="23" spans="1:18" ht="30.75" customHeight="1" x14ac:dyDescent="0.15">
      <c r="A23" s="41" t="s">
        <v>24</v>
      </c>
      <c r="B23" s="42">
        <f>B20+'４月'!B23</f>
        <v>10</v>
      </c>
      <c r="C23" s="116">
        <f>C20+'４月'!C23</f>
        <v>41019</v>
      </c>
      <c r="D23" s="116">
        <f>D20+'４月'!D23</f>
        <v>40292</v>
      </c>
      <c r="E23" s="44">
        <f>IF(ISERROR(D23/C23),"",D23/C23)</f>
        <v>0.9822765060094103</v>
      </c>
      <c r="F23" s="43">
        <f>F20+'４月'!F23</f>
        <v>89140</v>
      </c>
      <c r="G23" s="43">
        <f>G20+'４月'!G23</f>
        <v>85972</v>
      </c>
      <c r="H23" s="111">
        <f>IF(ISERROR(G23/F23),"  ",(G23/F23))</f>
        <v>0.96446039937177475</v>
      </c>
      <c r="I23" s="63"/>
      <c r="J23" s="64"/>
      <c r="K23" s="65"/>
      <c r="L23" s="89">
        <f>B23</f>
        <v>10</v>
      </c>
      <c r="M23" s="90">
        <f>C23+F23</f>
        <v>130159</v>
      </c>
      <c r="N23" s="90">
        <f>D23+G23</f>
        <v>126264</v>
      </c>
      <c r="O23" s="66">
        <f>IF(ISERROR(N23/M23),"",N23/M23)</f>
        <v>0.97007506203950555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0.6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0.81238501234013916</v>
      </c>
      <c r="G24" s="106">
        <f>IFERROR(G22/G23,"")</f>
        <v>0.79413064718745641</v>
      </c>
      <c r="H24" s="49"/>
      <c r="I24" s="69"/>
      <c r="J24" s="52"/>
      <c r="K24" s="70"/>
      <c r="L24" s="106">
        <f>IFERROR(L22/L23,"")</f>
        <v>0.6</v>
      </c>
      <c r="M24" s="106">
        <f t="shared" ref="M24:N24" si="8">IFERROR(M22/M23,"")</f>
        <v>0.59993546354842919</v>
      </c>
      <c r="N24" s="106">
        <f t="shared" si="8"/>
        <v>0.58428372299309383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/>
  <dimension ref="A1:S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8" si="2">IF(ISERROR(J3/I3),"",J3/I3)</f>
        <v/>
      </c>
      <c r="L3" s="27">
        <f>B3+'５月'!L3</f>
        <v>1</v>
      </c>
      <c r="M3" s="28">
        <f>I3+'５月'!M3</f>
        <v>22938</v>
      </c>
      <c r="N3" s="28">
        <f>J3+'５月'!N3</f>
        <v>22328</v>
      </c>
      <c r="O3" s="25">
        <f>IF(ISERROR(N3/M3),"",N3/M3)</f>
        <v>0.97340657424361321</v>
      </c>
      <c r="P3" s="103">
        <f t="shared" ref="P3:P18" si="3">IF(ISERROR(N3/Q3),"",N3/Q3)</f>
        <v>0.42932682138942835</v>
      </c>
      <c r="Q3" s="95">
        <f>R3+'５月'!Q3</f>
        <v>52007</v>
      </c>
      <c r="R3" s="95">
        <v>0</v>
      </c>
      <c r="S3" s="46"/>
    </row>
    <row r="4" spans="1:19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16307</v>
      </c>
      <c r="N4" s="28">
        <f>J4+'５月'!N4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R4+'５月'!Q4</f>
        <v>13711</v>
      </c>
      <c r="R4" s="95">
        <v>0</v>
      </c>
      <c r="S4" s="46"/>
    </row>
    <row r="5" spans="1:19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1</v>
      </c>
      <c r="M6" s="28">
        <f>I6+'５月'!M6</f>
        <v>15387</v>
      </c>
      <c r="N6" s="28">
        <f>J6+'５月'!N6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R6+'５月'!Q6</f>
        <v>13388</v>
      </c>
      <c r="R6" s="95">
        <v>0</v>
      </c>
      <c r="S6" s="46"/>
    </row>
    <row r="7" spans="1:19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5"/>
        <v/>
      </c>
      <c r="P7" s="103">
        <f t="shared" si="3"/>
        <v>0</v>
      </c>
      <c r="Q7" s="95">
        <f>R7+'５月'!Q7</f>
        <v>4166</v>
      </c>
      <c r="R7" s="95">
        <v>1673</v>
      </c>
      <c r="S7" s="46"/>
    </row>
    <row r="8" spans="1:19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03" t="str">
        <f t="shared" si="3"/>
        <v/>
      </c>
      <c r="Q10" s="95">
        <f>R10+'５月'!Q10</f>
        <v>0</v>
      </c>
      <c r="R10" s="95">
        <v>0</v>
      </c>
      <c r="S10" s="46"/>
    </row>
    <row r="11" spans="1:19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B13+'５月'!L13</f>
        <v>0</v>
      </c>
      <c r="M13" s="28">
        <f>I13+'５月'!M13</f>
        <v>0</v>
      </c>
      <c r="N13" s="28">
        <f>J13+'５月'!N13</f>
        <v>0</v>
      </c>
      <c r="O13" s="25" t="str">
        <f t="shared" si="5"/>
        <v/>
      </c>
      <c r="P13" s="103">
        <f t="shared" si="3"/>
        <v>0</v>
      </c>
      <c r="Q13" s="95">
        <f>R13+'５月'!Q13</f>
        <v>53437</v>
      </c>
      <c r="R13" s="95">
        <v>28064</v>
      </c>
    </row>
    <row r="14" spans="1:19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5715</v>
      </c>
      <c r="N14" s="28">
        <f>J14+'５月'!N14</f>
        <v>3697</v>
      </c>
      <c r="O14" s="25">
        <f t="shared" si="5"/>
        <v>0.64689413823272091</v>
      </c>
      <c r="P14" s="103">
        <f t="shared" si="3"/>
        <v>1.2011046133853152</v>
      </c>
      <c r="Q14" s="95">
        <f>R14+'５月'!Q14</f>
        <v>3078</v>
      </c>
      <c r="R14" s="95">
        <v>0</v>
      </c>
    </row>
    <row r="15" spans="1:19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17740</v>
      </c>
      <c r="N17" s="28">
        <f>J17+'５月'!N17</f>
        <v>16826</v>
      </c>
      <c r="O17" s="25">
        <f t="shared" si="5"/>
        <v>0.94847801578354007</v>
      </c>
      <c r="P17" s="103">
        <f t="shared" si="3"/>
        <v>1.0377451585049957</v>
      </c>
      <c r="Q17" s="95">
        <f>R17+'５月'!Q17</f>
        <v>16214</v>
      </c>
      <c r="R17" s="95">
        <v>0</v>
      </c>
    </row>
    <row r="18" spans="1:19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15">
      <c r="A19" s="35" t="s">
        <v>15</v>
      </c>
      <c r="B19" s="36"/>
      <c r="C19" s="37"/>
      <c r="D19" s="37"/>
      <c r="E19" s="25"/>
      <c r="F19" s="37"/>
      <c r="G19" s="37"/>
      <c r="H19" s="79"/>
      <c r="I19" s="37"/>
      <c r="J19" s="37"/>
      <c r="K19" s="26"/>
      <c r="L19" s="38"/>
      <c r="M19" s="39"/>
      <c r="N19" s="39"/>
      <c r="O19" s="39"/>
      <c r="P19" s="40"/>
      <c r="Q19" s="95">
        <f>SUM(Q3:Q18)</f>
        <v>156001</v>
      </c>
      <c r="R19" s="95">
        <f>SUM(R3:R18)</f>
        <v>29737</v>
      </c>
    </row>
    <row r="20" spans="1:19" s="55" customFormat="1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30489</v>
      </c>
      <c r="G20" s="112">
        <v>29737</v>
      </c>
      <c r="H20" s="113">
        <v>0.97533536685361932</v>
      </c>
      <c r="I20" s="43">
        <v>30489</v>
      </c>
      <c r="J20" s="43">
        <v>29737</v>
      </c>
      <c r="K20" s="109">
        <v>0.97533536685361932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54"/>
    </row>
    <row r="22" spans="1:19" ht="30.75" customHeight="1" x14ac:dyDescent="0.15">
      <c r="A22" s="56" t="s">
        <v>16</v>
      </c>
      <c r="B22" s="57">
        <f>B19+'５月'!B22</f>
        <v>6</v>
      </c>
      <c r="C22" s="58">
        <f>C19+'５月'!C22</f>
        <v>5671</v>
      </c>
      <c r="D22" s="58">
        <f>D19+'５月'!D22</f>
        <v>5501</v>
      </c>
      <c r="E22" s="59">
        <f>IF(ISERROR(D22/C22),"  ",(D22/C22))</f>
        <v>0.97002292364662313</v>
      </c>
      <c r="F22" s="58">
        <f>F19+'５月'!F22</f>
        <v>72416</v>
      </c>
      <c r="G22" s="58">
        <f>G19+'５月'!G22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0.4729072249536862</v>
      </c>
    </row>
    <row r="23" spans="1:19" s="55" customFormat="1" ht="30.75" customHeight="1" x14ac:dyDescent="0.15">
      <c r="A23" s="41" t="s">
        <v>24</v>
      </c>
      <c r="B23" s="42">
        <f>B20+'５月'!B23</f>
        <v>12</v>
      </c>
      <c r="C23" s="42">
        <f>C20+'５月'!C23</f>
        <v>41019</v>
      </c>
      <c r="D23" s="42">
        <f>D20+'５月'!D23</f>
        <v>40292</v>
      </c>
      <c r="E23" s="44">
        <f>IF(ISERROR(D23/C23),"",D23/C23)</f>
        <v>0.9822765060094103</v>
      </c>
      <c r="F23" s="116">
        <f>F20+'５月'!F23</f>
        <v>119629</v>
      </c>
      <c r="G23" s="116">
        <f>G20+'５月'!G23</f>
        <v>115709</v>
      </c>
      <c r="H23" s="111">
        <f>IF(ISERROR(G23/F23),"  ",(G23/F23))</f>
        <v>0.96723202567939215</v>
      </c>
      <c r="I23" s="63"/>
      <c r="J23" s="64"/>
      <c r="K23" s="65"/>
      <c r="L23" s="89">
        <f>B23</f>
        <v>12</v>
      </c>
      <c r="M23" s="90">
        <f>C23+F23</f>
        <v>160648</v>
      </c>
      <c r="N23" s="90">
        <f>D23+G23</f>
        <v>156001</v>
      </c>
      <c r="O23" s="66">
        <f>IF(ISERROR(N23/M23),"",N23/M23)</f>
        <v>0.97107340271898812</v>
      </c>
      <c r="P23" s="85"/>
      <c r="Q23" s="73"/>
      <c r="R23" s="73"/>
      <c r="S23" s="81"/>
    </row>
    <row r="24" spans="1:19" ht="30.75" customHeight="1" thickBot="1" x14ac:dyDescent="0.2">
      <c r="A24" s="67" t="s">
        <v>30</v>
      </c>
      <c r="B24" s="68">
        <f t="shared" ref="B24:C24" si="7">IFERROR(B22/B23,"")</f>
        <v>0.5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0.60533817051049499</v>
      </c>
      <c r="G24" s="106">
        <f>IFERROR(G22/G23,"")</f>
        <v>0.5900405327156919</v>
      </c>
      <c r="H24" s="49"/>
      <c r="I24" s="69"/>
      <c r="J24" s="52"/>
      <c r="K24" s="70"/>
      <c r="L24" s="106">
        <f>IFERROR(L22/L23,"")</f>
        <v>0.5</v>
      </c>
      <c r="M24" s="106">
        <f t="shared" ref="M24:N24" si="8">IFERROR(M22/M23,"")</f>
        <v>0.4860751456600767</v>
      </c>
      <c r="N24" s="106">
        <f t="shared" si="8"/>
        <v>0.4729072249536862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B3+'６月'!L3</f>
        <v>1</v>
      </c>
      <c r="M3" s="28">
        <f>I3+'６月'!M3</f>
        <v>22938</v>
      </c>
      <c r="N3" s="28">
        <f>J3+'６月'!N3</f>
        <v>22328</v>
      </c>
      <c r="O3" s="25">
        <f>IF(ISERROR(N3/M3),"",N3/M3)</f>
        <v>0.97340657424361321</v>
      </c>
      <c r="P3" s="103">
        <f t="shared" ref="P3:P18" si="3">IF(ISERROR(N3/Q3),"",N3/Q3)</f>
        <v>0.32530085375448003</v>
      </c>
      <c r="Q3" s="95">
        <f>R3+'６月'!Q3</f>
        <v>68638</v>
      </c>
      <c r="R3" s="95">
        <v>16631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16307</v>
      </c>
      <c r="N4" s="28">
        <f>J4+'６月'!N4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R4+'６月'!Q4</f>
        <v>13711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1</v>
      </c>
      <c r="M6" s="28">
        <f>I6+'６月'!M6</f>
        <v>15387</v>
      </c>
      <c r="N6" s="28">
        <f>J6+'６月'!N6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R6+'６月'!Q6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0</v>
      </c>
      <c r="M7" s="28">
        <f>I7+'６月'!M7</f>
        <v>0</v>
      </c>
      <c r="N7" s="28">
        <f>J7+'６月'!N7</f>
        <v>0</v>
      </c>
      <c r="O7" s="25" t="str">
        <f t="shared" si="5"/>
        <v/>
      </c>
      <c r="P7" s="103">
        <f t="shared" si="3"/>
        <v>0</v>
      </c>
      <c r="Q7" s="95">
        <f>R7+'６月'!Q7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03" t="str">
        <f t="shared" si="3"/>
        <v/>
      </c>
      <c r="Q10" s="95">
        <f>R10+'６月'!Q10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0</v>
      </c>
      <c r="M13" s="28">
        <f>I13+'６月'!M13</f>
        <v>0</v>
      </c>
      <c r="N13" s="28">
        <f>J13+'６月'!N13</f>
        <v>0</v>
      </c>
      <c r="O13" s="25" t="str">
        <f t="shared" si="5"/>
        <v/>
      </c>
      <c r="P13" s="103">
        <f t="shared" si="3"/>
        <v>0</v>
      </c>
      <c r="Q13" s="95">
        <f>R13+'６月'!Q13</f>
        <v>53437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B14+'６月'!L14</f>
        <v>1</v>
      </c>
      <c r="M14" s="28">
        <f>I14+'６月'!M14</f>
        <v>5715</v>
      </c>
      <c r="N14" s="28">
        <f>J14+'６月'!N14</f>
        <v>3697</v>
      </c>
      <c r="O14" s="25">
        <f t="shared" si="5"/>
        <v>0.64689413823272091</v>
      </c>
      <c r="P14" s="103">
        <f t="shared" si="3"/>
        <v>0.35263258298359407</v>
      </c>
      <c r="Q14" s="95">
        <f>R14+'６月'!Q14</f>
        <v>10484</v>
      </c>
      <c r="R14" s="95">
        <v>7406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17740</v>
      </c>
      <c r="N17" s="28">
        <f>J17+'６月'!N17</f>
        <v>16826</v>
      </c>
      <c r="O17" s="25">
        <f t="shared" si="5"/>
        <v>0.94847801578354007</v>
      </c>
      <c r="P17" s="103">
        <f t="shared" si="3"/>
        <v>1.0377451585049957</v>
      </c>
      <c r="Q17" s="95">
        <f>R17+'６月'!Q17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180038</v>
      </c>
      <c r="R19" s="95">
        <f>SUM(R3:R18)</f>
        <v>24037</v>
      </c>
    </row>
    <row r="20" spans="1:18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24971</v>
      </c>
      <c r="G20" s="112">
        <v>24037</v>
      </c>
      <c r="H20" s="113">
        <v>0.96259661207000125</v>
      </c>
      <c r="I20" s="43">
        <v>24971</v>
      </c>
      <c r="J20" s="43">
        <v>24037</v>
      </c>
      <c r="K20" s="109">
        <v>0.96259661207000125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B19+'６月'!B22</f>
        <v>6</v>
      </c>
      <c r="C22" s="58">
        <f>C19+'６月'!C22</f>
        <v>5671</v>
      </c>
      <c r="D22" s="58">
        <f>D19+'６月'!D22</f>
        <v>5501</v>
      </c>
      <c r="E22" s="59">
        <f>IF(ISERROR(D22/C22),"  ",(D22/C22))</f>
        <v>0.97002292364662313</v>
      </c>
      <c r="F22" s="58">
        <f>F19+'６月'!F22</f>
        <v>72416</v>
      </c>
      <c r="G22" s="58">
        <f>G19+'６月'!G22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0.40976904875637365</v>
      </c>
    </row>
    <row r="23" spans="1:18" ht="30.75" customHeight="1" x14ac:dyDescent="0.15">
      <c r="A23" s="41" t="s">
        <v>24</v>
      </c>
      <c r="B23" s="42">
        <f>B20+'６月'!B23</f>
        <v>14</v>
      </c>
      <c r="C23" s="116">
        <f>C20+'６月'!C23</f>
        <v>41019</v>
      </c>
      <c r="D23" s="116">
        <f>D20+'６月'!D23</f>
        <v>40292</v>
      </c>
      <c r="E23" s="44">
        <f>IF(ISERROR(D23/C23),"",D23/C23)</f>
        <v>0.9822765060094103</v>
      </c>
      <c r="F23" s="43">
        <f>F20+'６月'!F23</f>
        <v>144600</v>
      </c>
      <c r="G23" s="43">
        <f>G20+'６月'!G23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14</v>
      </c>
      <c r="M23" s="90">
        <f>C23+F23</f>
        <v>185619</v>
      </c>
      <c r="N23" s="90">
        <f>D23+G23</f>
        <v>180038</v>
      </c>
      <c r="O23" s="66">
        <f>IF(ISERROR(N23/M23),"",N23/M23)</f>
        <v>0.9699330348725077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0.42857142857142855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0.50080221300138317</v>
      </c>
      <c r="G24" s="106">
        <f>IFERROR(G22/G23,"")</f>
        <v>0.48855065619051707</v>
      </c>
      <c r="H24" s="49"/>
      <c r="I24" s="69"/>
      <c r="J24" s="52"/>
      <c r="K24" s="70"/>
      <c r="L24" s="106">
        <f>IFERROR(L22/L23,"")</f>
        <v>0.42857142857142855</v>
      </c>
      <c r="M24" s="106">
        <f t="shared" ref="M24:N24" si="8">IFERROR(M22/M23,"")</f>
        <v>0.42068430494723064</v>
      </c>
      <c r="N24" s="106">
        <f t="shared" si="8"/>
        <v>0.40976904875637365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.6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B3+'７月'!L3</f>
        <v>1</v>
      </c>
      <c r="M3" s="28">
        <f>I3+'７月'!M3</f>
        <v>22938</v>
      </c>
      <c r="N3" s="28">
        <f>J3+'７月'!N3</f>
        <v>22328</v>
      </c>
      <c r="O3" s="29">
        <f>IF(ISERROR(N3/M3),"",N3/M3)</f>
        <v>0.97340657424361321</v>
      </c>
      <c r="P3" s="103">
        <f t="shared" ref="P3:P18" si="3">IF(ISERROR(N3/Q3),"",N3/Q3)</f>
        <v>0.26259893916050198</v>
      </c>
      <c r="Q3" s="95">
        <f>R3+'７月'!Q3</f>
        <v>85027</v>
      </c>
      <c r="R3" s="95">
        <v>16389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B4+'７月'!L4</f>
        <v>2</v>
      </c>
      <c r="M4" s="28">
        <f>I4+'７月'!M4</f>
        <v>16307</v>
      </c>
      <c r="N4" s="28">
        <f>J4+'７月'!N4</f>
        <v>15941</v>
      </c>
      <c r="O4" s="29">
        <f>IF(ISERROR(N4/M4),"",N4/M4)</f>
        <v>0.9775556509474459</v>
      </c>
      <c r="P4" s="103">
        <f t="shared" si="3"/>
        <v>0.92272516786293124</v>
      </c>
      <c r="Q4" s="95">
        <f>R4+'７月'!Q4</f>
        <v>17276</v>
      </c>
      <c r="R4" s="95">
        <v>3565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1</v>
      </c>
      <c r="M6" s="28">
        <f>I6+'７月'!M6</f>
        <v>15387</v>
      </c>
      <c r="N6" s="28">
        <f>J6+'７月'!N6</f>
        <v>14982</v>
      </c>
      <c r="O6" s="29">
        <f t="shared" si="5"/>
        <v>0.9736790797426399</v>
      </c>
      <c r="P6" s="103">
        <f t="shared" si="3"/>
        <v>1.1190618464296385</v>
      </c>
      <c r="Q6" s="95">
        <f>R6+'７月'!Q6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0</v>
      </c>
      <c r="M7" s="28">
        <f>I7+'７月'!M7</f>
        <v>0</v>
      </c>
      <c r="N7" s="28">
        <f>J7+'７月'!N7</f>
        <v>0</v>
      </c>
      <c r="O7" s="29" t="str">
        <f t="shared" si="5"/>
        <v/>
      </c>
      <c r="P7" s="103">
        <f t="shared" si="3"/>
        <v>0</v>
      </c>
      <c r="Q7" s="95">
        <f>R7+'７月'!Q7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03" t="str">
        <f t="shared" si="3"/>
        <v/>
      </c>
      <c r="Q10" s="95">
        <f>R10+'７月'!Q10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0</v>
      </c>
      <c r="M13" s="28">
        <f>I13+'７月'!M13</f>
        <v>0</v>
      </c>
      <c r="N13" s="28">
        <f>J13+'７月'!N13</f>
        <v>0</v>
      </c>
      <c r="O13" s="29" t="str">
        <f t="shared" si="5"/>
        <v/>
      </c>
      <c r="P13" s="103">
        <f t="shared" si="3"/>
        <v>0</v>
      </c>
      <c r="Q13" s="95">
        <f>R13+'７月'!Q13</f>
        <v>53437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1</v>
      </c>
      <c r="M14" s="28">
        <f>I14+'７月'!M14</f>
        <v>5715</v>
      </c>
      <c r="N14" s="28">
        <f>J14+'７月'!N14</f>
        <v>3697</v>
      </c>
      <c r="O14" s="29">
        <f t="shared" si="5"/>
        <v>0.64689413823272091</v>
      </c>
      <c r="P14" s="103">
        <f t="shared" si="3"/>
        <v>0.35263258298359407</v>
      </c>
      <c r="Q14" s="95">
        <f>R14+'７月'!Q14</f>
        <v>10484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17740</v>
      </c>
      <c r="N17" s="28">
        <f>J17+'７月'!N17</f>
        <v>16826</v>
      </c>
      <c r="O17" s="29">
        <f t="shared" si="5"/>
        <v>0.94847801578354007</v>
      </c>
      <c r="P17" s="103">
        <f t="shared" si="3"/>
        <v>1.0377451585049957</v>
      </c>
      <c r="Q17" s="95">
        <f>R17+'７月'!Q17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199992</v>
      </c>
      <c r="R19" s="95">
        <f>SUM(R3:R18)</f>
        <v>19954</v>
      </c>
    </row>
    <row r="20" spans="1:18" ht="30.75" customHeight="1" x14ac:dyDescent="0.15">
      <c r="A20" s="41" t="s">
        <v>23</v>
      </c>
      <c r="B20" s="42">
        <v>3</v>
      </c>
      <c r="C20" s="43">
        <v>22892</v>
      </c>
      <c r="D20" s="112">
        <v>19954</v>
      </c>
      <c r="E20" s="111">
        <v>0.87165822121265069</v>
      </c>
      <c r="F20" s="112">
        <v>0</v>
      </c>
      <c r="G20" s="112">
        <v>0</v>
      </c>
      <c r="H20" s="113" t="s">
        <v>40</v>
      </c>
      <c r="I20" s="43">
        <v>22892</v>
      </c>
      <c r="J20" s="43">
        <v>19954</v>
      </c>
      <c r="K20" s="109">
        <v>0.87165822121265069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15">
      <c r="A22" s="56" t="s">
        <v>16</v>
      </c>
      <c r="B22" s="57">
        <f>B19+'７月'!B22</f>
        <v>6</v>
      </c>
      <c r="C22" s="58">
        <f>C19+'７月'!C22</f>
        <v>5671</v>
      </c>
      <c r="D22" s="58">
        <f>D19+'７月'!D22</f>
        <v>5501</v>
      </c>
      <c r="E22" s="59">
        <f>IF(ISERROR(D22/C22),"  ",(D22/C22))</f>
        <v>0.97002292364662313</v>
      </c>
      <c r="F22" s="58">
        <f>F19+'７月'!F22</f>
        <v>72416</v>
      </c>
      <c r="G22" s="58">
        <f>G19+'７月'!G22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0.36888475539021559</v>
      </c>
    </row>
    <row r="23" spans="1:18" ht="30.75" customHeight="1" x14ac:dyDescent="0.15">
      <c r="A23" s="41" t="s">
        <v>24</v>
      </c>
      <c r="B23" s="42">
        <f>B20+'７月'!B23</f>
        <v>17</v>
      </c>
      <c r="C23" s="116">
        <f>C20+'７月'!C23</f>
        <v>63911</v>
      </c>
      <c r="D23" s="116">
        <f>D20+'７月'!D23</f>
        <v>60246</v>
      </c>
      <c r="E23" s="44">
        <f>IF(ISERROR(D23/C23),"",D23/C23)</f>
        <v>0.94265462909358322</v>
      </c>
      <c r="F23" s="43">
        <f>F20+'７月'!F23</f>
        <v>144600</v>
      </c>
      <c r="G23" s="43">
        <f>G20+'７月'!G23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17</v>
      </c>
      <c r="M23" s="90">
        <f>C23+F23</f>
        <v>208511</v>
      </c>
      <c r="N23" s="90">
        <f>D23+G23</f>
        <v>199992</v>
      </c>
      <c r="O23" s="66">
        <f>IF(ISERROR(N23/M23),"",N23/M23)</f>
        <v>0.95914364230184501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0.35294117647058826</v>
      </c>
      <c r="C24" s="68">
        <f t="shared" si="7"/>
        <v>8.873276900690022E-2</v>
      </c>
      <c r="D24" s="110">
        <f>IFERROR(D22/D23,"")</f>
        <v>9.1308966570394709E-2</v>
      </c>
      <c r="E24" s="107"/>
      <c r="F24" s="106">
        <f>IFERROR(F22/F23,"")</f>
        <v>0.50080221300138317</v>
      </c>
      <c r="G24" s="106">
        <f>IFERROR(G22/G23,"")</f>
        <v>0.48855065619051707</v>
      </c>
      <c r="H24" s="49"/>
      <c r="I24" s="69"/>
      <c r="J24" s="52"/>
      <c r="K24" s="70"/>
      <c r="L24" s="106">
        <f>IFERROR(L22/L23,"")</f>
        <v>0.35294117647058826</v>
      </c>
      <c r="M24" s="106">
        <f t="shared" ref="M24:N24" si="8">IFERROR(M22/M23,"")</f>
        <v>0.37449822791123727</v>
      </c>
      <c r="N24" s="106">
        <f t="shared" si="8"/>
        <v>0.36888475539021559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/>
  <dimension ref="A1:AD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.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B3+'８月'!L3</f>
        <v>1</v>
      </c>
      <c r="M3" s="28">
        <f>I3+'８月'!M3</f>
        <v>22938</v>
      </c>
      <c r="N3" s="28">
        <f>J3+'８月'!N3</f>
        <v>22328</v>
      </c>
      <c r="O3" s="25">
        <f>IF(ISERROR(N3/M3),"",N3/M3)</f>
        <v>0.97340657424361321</v>
      </c>
      <c r="P3" s="103">
        <f t="shared" ref="P3:P18" si="3">IF(ISERROR(N3/Q3),"",N3/Q3)</f>
        <v>0.26259893916050198</v>
      </c>
      <c r="Q3" s="95">
        <f>R3+'８月'!Q3</f>
        <v>85027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B4+'８月'!L4</f>
        <v>2</v>
      </c>
      <c r="M4" s="28">
        <f>I4+'８月'!M4</f>
        <v>16307</v>
      </c>
      <c r="N4" s="28">
        <f>J4+'８月'!N4</f>
        <v>15941</v>
      </c>
      <c r="O4" s="25">
        <f>IF(ISERROR(N4/M4),"",N4/M4)</f>
        <v>0.9775556509474459</v>
      </c>
      <c r="P4" s="103">
        <f t="shared" si="3"/>
        <v>0.66233172677413998</v>
      </c>
      <c r="Q4" s="95">
        <f>R4+'８月'!Q4</f>
        <v>24068</v>
      </c>
      <c r="R4" s="95">
        <v>6792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B6+'８月'!L6</f>
        <v>1</v>
      </c>
      <c r="M6" s="28">
        <f>I6+'８月'!M6</f>
        <v>15387</v>
      </c>
      <c r="N6" s="28">
        <f>J6+'８月'!N6</f>
        <v>14982</v>
      </c>
      <c r="O6" s="25">
        <f t="shared" si="5"/>
        <v>0.9736790797426399</v>
      </c>
      <c r="P6" s="103">
        <f t="shared" si="3"/>
        <v>0.70726525987820421</v>
      </c>
      <c r="Q6" s="95">
        <f>R6+'８月'!Q6</f>
        <v>21183</v>
      </c>
      <c r="R6" s="95">
        <v>7795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0</v>
      </c>
      <c r="M7" s="28">
        <f>I7+'８月'!M7</f>
        <v>0</v>
      </c>
      <c r="N7" s="28">
        <f>J7+'８月'!N7</f>
        <v>0</v>
      </c>
      <c r="O7" s="25" t="str">
        <f t="shared" si="5"/>
        <v/>
      </c>
      <c r="P7" s="103">
        <f t="shared" si="3"/>
        <v>0</v>
      </c>
      <c r="Q7" s="95">
        <f>R7+'８月'!Q7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B10+'８月'!L10</f>
        <v>0</v>
      </c>
      <c r="M10" s="28">
        <f>I10+'８月'!M10</f>
        <v>0</v>
      </c>
      <c r="N10" s="28">
        <f>J10+'８月'!N10</f>
        <v>0</v>
      </c>
      <c r="O10" s="25" t="str">
        <f t="shared" si="5"/>
        <v/>
      </c>
      <c r="P10" s="103">
        <f t="shared" si="3"/>
        <v>0</v>
      </c>
      <c r="Q10" s="95">
        <f>R10+'８月'!Q10</f>
        <v>9329</v>
      </c>
      <c r="R10" s="95">
        <v>9329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B13+'８月'!L13</f>
        <v>0</v>
      </c>
      <c r="M13" s="28">
        <f>I13+'８月'!M13</f>
        <v>0</v>
      </c>
      <c r="N13" s="28">
        <f>J13+'８月'!N13</f>
        <v>0</v>
      </c>
      <c r="O13" s="25" t="str">
        <f t="shared" si="5"/>
        <v/>
      </c>
      <c r="P13" s="103">
        <f t="shared" si="3"/>
        <v>0</v>
      </c>
      <c r="Q13" s="95">
        <f>R13+'８月'!Q13</f>
        <v>76570</v>
      </c>
      <c r="R13" s="95">
        <v>23133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1</v>
      </c>
      <c r="M14" s="28">
        <f>I14+'８月'!M14</f>
        <v>5715</v>
      </c>
      <c r="N14" s="28">
        <f>J14+'８月'!N14</f>
        <v>3697</v>
      </c>
      <c r="O14" s="25">
        <f t="shared" si="5"/>
        <v>0.64689413823272091</v>
      </c>
      <c r="P14" s="103">
        <f t="shared" si="3"/>
        <v>0.35263258298359407</v>
      </c>
      <c r="Q14" s="95">
        <f>R14+'８月'!Q14</f>
        <v>10484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17740</v>
      </c>
      <c r="N17" s="28">
        <f>J17+'８月'!N17</f>
        <v>16826</v>
      </c>
      <c r="O17" s="25">
        <f t="shared" si="5"/>
        <v>0.94847801578354007</v>
      </c>
      <c r="P17" s="103">
        <f t="shared" si="3"/>
        <v>1.0377451585049957</v>
      </c>
      <c r="Q17" s="95">
        <f>R17+'８月'!Q17</f>
        <v>16214</v>
      </c>
      <c r="R17" s="95">
        <v>0</v>
      </c>
    </row>
    <row r="18" spans="1:30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80"/>
      <c r="P19" s="40"/>
      <c r="Q19" s="95">
        <f>SUM(Q3:Q18)</f>
        <v>247041</v>
      </c>
      <c r="R19" s="95">
        <f>SUM(R3:R18)</f>
        <v>47049</v>
      </c>
    </row>
    <row r="20" spans="1:30" s="55" customFormat="1" ht="30.75" customHeight="1" x14ac:dyDescent="0.15">
      <c r="A20" s="41" t="s">
        <v>23</v>
      </c>
      <c r="B20" s="42">
        <v>6</v>
      </c>
      <c r="C20" s="43">
        <v>0</v>
      </c>
      <c r="D20" s="112">
        <v>0</v>
      </c>
      <c r="E20" s="111" t="s">
        <v>40</v>
      </c>
      <c r="F20" s="112">
        <v>49448</v>
      </c>
      <c r="G20" s="112">
        <v>47049</v>
      </c>
      <c r="H20" s="113">
        <v>0.95148438763954057</v>
      </c>
      <c r="I20" s="43">
        <v>49448</v>
      </c>
      <c r="J20" s="43">
        <v>47049</v>
      </c>
      <c r="K20" s="109">
        <v>0.95148438763954057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15">
      <c r="A22" s="56" t="s">
        <v>16</v>
      </c>
      <c r="B22" s="57">
        <f>B19+'８月'!B22</f>
        <v>6</v>
      </c>
      <c r="C22" s="58">
        <f>C19+'８月'!C22</f>
        <v>5671</v>
      </c>
      <c r="D22" s="58">
        <f>D19+'８月'!D22</f>
        <v>5501</v>
      </c>
      <c r="E22" s="59">
        <f>IF(ISERROR(D22/C22),"  ",(D22/C22))</f>
        <v>0.97002292364662313</v>
      </c>
      <c r="F22" s="58">
        <f>F19+'８月'!F22</f>
        <v>72416</v>
      </c>
      <c r="G22" s="58">
        <f>G19+'８月'!G22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0.29863059168316192</v>
      </c>
    </row>
    <row r="23" spans="1:30" s="55" customFormat="1" ht="30.75" customHeight="1" x14ac:dyDescent="0.15">
      <c r="A23" s="41" t="s">
        <v>24</v>
      </c>
      <c r="B23" s="42">
        <f>B20+'８月'!B23</f>
        <v>23</v>
      </c>
      <c r="C23" s="116">
        <f>C20+'８月'!C23</f>
        <v>63911</v>
      </c>
      <c r="D23" s="116">
        <f>D20+'８月'!D23</f>
        <v>60246</v>
      </c>
      <c r="E23" s="44">
        <f>IF(ISERROR(D23/C23),"",D23/C23)</f>
        <v>0.94265462909358322</v>
      </c>
      <c r="F23" s="43">
        <f>F20+'８月'!F23</f>
        <v>194048</v>
      </c>
      <c r="G23" s="43">
        <f>G20+'８月'!G23</f>
        <v>186795</v>
      </c>
      <c r="H23" s="111">
        <f>IF(ISERROR(G23/F23),"  ",(G23/F23))</f>
        <v>0.96262265006596304</v>
      </c>
      <c r="I23" s="63"/>
      <c r="J23" s="64"/>
      <c r="K23" s="65"/>
      <c r="L23" s="89">
        <f>B23</f>
        <v>23</v>
      </c>
      <c r="M23" s="90">
        <f>C23+F23</f>
        <v>257959</v>
      </c>
      <c r="N23" s="90">
        <f>D23+G23</f>
        <v>247041</v>
      </c>
      <c r="O23" s="66">
        <f>IF(ISERROR(N23/M23),"",N23/M23)</f>
        <v>0.95767544454738929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67" t="s">
        <v>30</v>
      </c>
      <c r="B24" s="68">
        <f t="shared" ref="B24:C24" si="7">IFERROR(B22/B23,"")</f>
        <v>0.2608695652173913</v>
      </c>
      <c r="C24" s="68">
        <f t="shared" si="7"/>
        <v>8.873276900690022E-2</v>
      </c>
      <c r="D24" s="110">
        <f>IFERROR(D22/D23,"")</f>
        <v>9.1308966570394709E-2</v>
      </c>
      <c r="E24" s="107"/>
      <c r="F24" s="106">
        <f>IFERROR(F22/F23,"")</f>
        <v>0.37318601583113459</v>
      </c>
      <c r="G24" s="106">
        <f>IFERROR(G22/G23,"")</f>
        <v>0.36549693514280363</v>
      </c>
      <c r="H24" s="49"/>
      <c r="I24" s="69"/>
      <c r="J24" s="52"/>
      <c r="K24" s="70"/>
      <c r="L24" s="106">
        <f>IFERROR(L22/L23,"")</f>
        <v>0.2608695652173913</v>
      </c>
      <c r="M24" s="106">
        <f t="shared" ref="M24:N24" si="8">IFERROR(M22/M23,"")</f>
        <v>0.30271089591756828</v>
      </c>
      <c r="N24" s="106">
        <f t="shared" si="8"/>
        <v>0.29863059168316192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18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7" width="8.75" style="73" customWidth="1"/>
    <col min="18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B3+'９月'!L3</f>
        <v>1</v>
      </c>
      <c r="M3" s="28">
        <f>I3+'９月'!M3</f>
        <v>22938</v>
      </c>
      <c r="N3" s="28">
        <f>J3+'９月'!N3</f>
        <v>22328</v>
      </c>
      <c r="O3" s="25">
        <f>IF(ISERROR(N3/M3),"",N3/M3)</f>
        <v>0.97340657424361321</v>
      </c>
      <c r="P3" s="103">
        <f t="shared" ref="P3:P18" si="3">IF(ISERROR(N3/Q3),"",N3/Q3)</f>
        <v>0.26259893916050198</v>
      </c>
      <c r="Q3" s="95">
        <f>R3+'９月'!Q3</f>
        <v>85027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B4+'９月'!L4</f>
        <v>2</v>
      </c>
      <c r="M4" s="28">
        <f>I4+'９月'!M4</f>
        <v>16307</v>
      </c>
      <c r="N4" s="28">
        <f>J4+'９月'!N4</f>
        <v>15941</v>
      </c>
      <c r="O4" s="25">
        <f>IF(ISERROR(N4/M4),"",N4/M4)</f>
        <v>0.9775556509474459</v>
      </c>
      <c r="P4" s="103">
        <f t="shared" si="3"/>
        <v>0.28145911683175312</v>
      </c>
      <c r="Q4" s="95">
        <f>R4+'９月'!Q4</f>
        <v>56637</v>
      </c>
      <c r="R4" s="95">
        <v>32569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B6+'９月'!L6</f>
        <v>1</v>
      </c>
      <c r="M6" s="28">
        <f>I6+'９月'!M6</f>
        <v>15387</v>
      </c>
      <c r="N6" s="28">
        <f>J6+'９月'!N6</f>
        <v>14982</v>
      </c>
      <c r="O6" s="25">
        <f t="shared" si="5"/>
        <v>0.9736790797426399</v>
      </c>
      <c r="P6" s="103">
        <f t="shared" si="3"/>
        <v>0.46085699344796827</v>
      </c>
      <c r="Q6" s="95">
        <f>R6+'９月'!Q6</f>
        <v>32509</v>
      </c>
      <c r="R6" s="95">
        <v>11326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0</v>
      </c>
      <c r="M7" s="28">
        <f>I7+'９月'!M7</f>
        <v>0</v>
      </c>
      <c r="N7" s="28">
        <f>J7+'９月'!N7</f>
        <v>0</v>
      </c>
      <c r="O7" s="25" t="str">
        <f t="shared" si="5"/>
        <v/>
      </c>
      <c r="P7" s="103">
        <f t="shared" si="3"/>
        <v>0</v>
      </c>
      <c r="Q7" s="95">
        <f>R7+'９月'!Q7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0</v>
      </c>
      <c r="M10" s="28">
        <f>I10+'９月'!M10</f>
        <v>0</v>
      </c>
      <c r="N10" s="28">
        <f>J10+'９月'!N10</f>
        <v>0</v>
      </c>
      <c r="O10" s="25" t="str">
        <f t="shared" si="5"/>
        <v/>
      </c>
      <c r="P10" s="103">
        <f t="shared" si="3"/>
        <v>0</v>
      </c>
      <c r="Q10" s="95">
        <f>R10+'９月'!Q10</f>
        <v>9329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0</v>
      </c>
      <c r="M13" s="28">
        <f>I13+'９月'!M13</f>
        <v>0</v>
      </c>
      <c r="N13" s="28">
        <f>J13+'９月'!N13</f>
        <v>0</v>
      </c>
      <c r="O13" s="25" t="str">
        <f t="shared" si="5"/>
        <v/>
      </c>
      <c r="P13" s="103">
        <f t="shared" si="3"/>
        <v>0</v>
      </c>
      <c r="Q13" s="95">
        <f>R13+'９月'!Q13</f>
        <v>76570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B14+'９月'!L14</f>
        <v>1</v>
      </c>
      <c r="M14" s="28">
        <f>I14+'９月'!M14</f>
        <v>5715</v>
      </c>
      <c r="N14" s="28">
        <f>J14+'９月'!N14</f>
        <v>3697</v>
      </c>
      <c r="O14" s="25">
        <f t="shared" si="5"/>
        <v>0.64689413823272091</v>
      </c>
      <c r="P14" s="103">
        <f t="shared" si="3"/>
        <v>0.2374133059337272</v>
      </c>
      <c r="Q14" s="95">
        <f>R14+'９月'!Q14</f>
        <v>15572</v>
      </c>
      <c r="R14" s="95">
        <v>5088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B17+'９月'!L17</f>
        <v>1</v>
      </c>
      <c r="M17" s="28">
        <f>I17+'９月'!M17</f>
        <v>17740</v>
      </c>
      <c r="N17" s="28">
        <f>J17+'９月'!N17</f>
        <v>16826</v>
      </c>
      <c r="O17" s="25">
        <f t="shared" si="5"/>
        <v>0.94847801578354007</v>
      </c>
      <c r="P17" s="103">
        <f t="shared" si="3"/>
        <v>0.54219701607965709</v>
      </c>
      <c r="Q17" s="95">
        <f>R17+'９月'!Q17</f>
        <v>31033</v>
      </c>
      <c r="R17" s="95">
        <v>14819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310843</v>
      </c>
      <c r="R19" s="95">
        <f>SUM(R3:R18)</f>
        <v>63802</v>
      </c>
    </row>
    <row r="20" spans="1:18" ht="30.75" customHeight="1" x14ac:dyDescent="0.15">
      <c r="A20" s="41" t="s">
        <v>23</v>
      </c>
      <c r="B20" s="42">
        <v>5</v>
      </c>
      <c r="C20" s="43">
        <v>22861</v>
      </c>
      <c r="D20" s="112">
        <v>20859</v>
      </c>
      <c r="E20" s="111">
        <v>0.91242727789685496</v>
      </c>
      <c r="F20" s="112">
        <v>44430</v>
      </c>
      <c r="G20" s="112">
        <v>42943</v>
      </c>
      <c r="H20" s="113">
        <v>0.96653162277740268</v>
      </c>
      <c r="I20" s="43">
        <v>67291</v>
      </c>
      <c r="J20" s="43">
        <v>63802</v>
      </c>
      <c r="K20" s="109">
        <v>0.94815056991276692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15">
      <c r="A22" s="56" t="s">
        <v>16</v>
      </c>
      <c r="B22" s="57">
        <f>B19+'９月'!B22</f>
        <v>6</v>
      </c>
      <c r="C22" s="58">
        <f>C19+'９月'!C22</f>
        <v>5671</v>
      </c>
      <c r="D22" s="58">
        <f>D19+'９月'!D22</f>
        <v>5501</v>
      </c>
      <c r="E22" s="59">
        <f>IF(ISERROR(D22/C22),"  ",(D22/C22))</f>
        <v>0.97002292364662313</v>
      </c>
      <c r="F22" s="58">
        <f>F19+'９月'!F22</f>
        <v>72416</v>
      </c>
      <c r="G22" s="58">
        <f>G19+'９月'!G22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0.23733524641056739</v>
      </c>
    </row>
    <row r="23" spans="1:18" ht="30.75" customHeight="1" x14ac:dyDescent="0.15">
      <c r="A23" s="41" t="s">
        <v>24</v>
      </c>
      <c r="B23" s="42">
        <f>B20+'９月'!B23</f>
        <v>28</v>
      </c>
      <c r="C23" s="116">
        <f>C20+'９月'!C23</f>
        <v>86772</v>
      </c>
      <c r="D23" s="116">
        <f>D20+'９月'!D23</f>
        <v>81105</v>
      </c>
      <c r="E23" s="44">
        <f>IF(ISERROR(D23/C23),"",D23/C23)</f>
        <v>0.93469091411976213</v>
      </c>
      <c r="F23" s="43">
        <f>F20+'９月'!F23</f>
        <v>238478</v>
      </c>
      <c r="G23" s="43">
        <f>G20+'９月'!G23</f>
        <v>229738</v>
      </c>
      <c r="H23" s="111">
        <f>IF(ISERROR(G23/F23),"  ",(G23/F23))</f>
        <v>0.96335091706572518</v>
      </c>
      <c r="I23" s="63"/>
      <c r="J23" s="64"/>
      <c r="K23" s="65"/>
      <c r="L23" s="89">
        <f>B23</f>
        <v>28</v>
      </c>
      <c r="M23" s="90">
        <f>C23+F23</f>
        <v>325250</v>
      </c>
      <c r="N23" s="90">
        <f>D23+G23</f>
        <v>310843</v>
      </c>
      <c r="O23" s="66">
        <f>IF(ISERROR(N23/M23),"",N23/M23)</f>
        <v>0.95570484242890086</v>
      </c>
      <c r="P23" s="85"/>
    </row>
    <row r="24" spans="1:18" s="55" customFormat="1" ht="30.75" customHeight="1" thickBot="1" x14ac:dyDescent="0.2">
      <c r="A24" s="67" t="s">
        <v>31</v>
      </c>
      <c r="B24" s="68">
        <f t="shared" ref="B24:C24" si="7">IFERROR(B22/B23,"")</f>
        <v>0.21428571428571427</v>
      </c>
      <c r="C24" s="68">
        <f t="shared" si="7"/>
        <v>6.5355183699810998E-2</v>
      </c>
      <c r="D24" s="110">
        <f>IFERROR(D22/D23,"")</f>
        <v>6.7825658097527899E-2</v>
      </c>
      <c r="E24" s="107"/>
      <c r="F24" s="106">
        <f>IFERROR(F22/F23,"")</f>
        <v>0.30365903773094371</v>
      </c>
      <c r="G24" s="106">
        <f>IFERROR(G22/G23,"")</f>
        <v>0.29717765454561285</v>
      </c>
      <c r="H24" s="49"/>
      <c r="I24" s="69"/>
      <c r="J24" s="52"/>
      <c r="K24" s="70"/>
      <c r="L24" s="106">
        <f>IFERROR(L22/L23,"")</f>
        <v>0.21428571428571427</v>
      </c>
      <c r="M24" s="106">
        <f t="shared" ref="M24:N24" si="8">IFERROR(M22/M23,"")</f>
        <v>0.24008301306687163</v>
      </c>
      <c r="N24" s="106">
        <f t="shared" si="8"/>
        <v>0.23733524641056739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B3+'１０月'!L3</f>
        <v>1</v>
      </c>
      <c r="M3" s="28">
        <f>I3+'１０月'!M3</f>
        <v>22938</v>
      </c>
      <c r="N3" s="28">
        <f>J3+'１０月'!N3</f>
        <v>22328</v>
      </c>
      <c r="O3" s="29">
        <f>IF(ISERROR(N3/M3),"",N3/M3)</f>
        <v>0.97340657424361321</v>
      </c>
      <c r="P3" s="103">
        <f t="shared" ref="P3:P18" si="3">IF(ISERROR(N3/Q3),"",N3/Q3)</f>
        <v>0.23585583301643639</v>
      </c>
      <c r="Q3" s="95">
        <f>R3+'１０月'!Q3</f>
        <v>94668</v>
      </c>
      <c r="R3" s="95">
        <v>9641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2</v>
      </c>
      <c r="M4" s="28">
        <f>I4+'１０月'!M4</f>
        <v>16307</v>
      </c>
      <c r="N4" s="28">
        <f>J4+'１０月'!N4</f>
        <v>15941</v>
      </c>
      <c r="O4" s="29">
        <f>IF(ISERROR(N4/M4),"",N4/M4)</f>
        <v>0.9775556509474459</v>
      </c>
      <c r="P4" s="103">
        <f t="shared" si="3"/>
        <v>0.28145911683175312</v>
      </c>
      <c r="Q4" s="95">
        <f>R4+'１０月'!Q4</f>
        <v>56637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1</v>
      </c>
      <c r="M6" s="28">
        <f>I6+'１０月'!M6</f>
        <v>15387</v>
      </c>
      <c r="N6" s="28">
        <f>J6+'１０月'!N6</f>
        <v>14982</v>
      </c>
      <c r="O6" s="29">
        <f t="shared" si="5"/>
        <v>0.9736790797426399</v>
      </c>
      <c r="P6" s="103">
        <f t="shared" si="3"/>
        <v>0.46085699344796827</v>
      </c>
      <c r="Q6" s="95">
        <f>R6+'１０月'!Q6</f>
        <v>32509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0</v>
      </c>
      <c r="M7" s="28">
        <f>I7+'１０月'!M7</f>
        <v>0</v>
      </c>
      <c r="N7" s="28">
        <f>J7+'１０月'!N7</f>
        <v>0</v>
      </c>
      <c r="O7" s="29" t="str">
        <f t="shared" si="5"/>
        <v/>
      </c>
      <c r="P7" s="103">
        <f t="shared" si="3"/>
        <v>0</v>
      </c>
      <c r="Q7" s="95">
        <f>R7+'１０月'!Q7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>
        <f t="shared" si="3"/>
        <v>0</v>
      </c>
      <c r="Q8" s="95">
        <f>R8+'１０月'!Q8</f>
        <v>10328</v>
      </c>
      <c r="R8" s="95">
        <v>10328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0</v>
      </c>
      <c r="M10" s="28">
        <f>I10+'１０月'!M10</f>
        <v>0</v>
      </c>
      <c r="N10" s="28">
        <f>J10+'１０月'!N10</f>
        <v>0</v>
      </c>
      <c r="O10" s="29" t="str">
        <f t="shared" si="5"/>
        <v/>
      </c>
      <c r="P10" s="103">
        <f t="shared" si="3"/>
        <v>0</v>
      </c>
      <c r="Q10" s="95">
        <f>R10+'１０月'!Q10</f>
        <v>9329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0</v>
      </c>
      <c r="M13" s="28">
        <f>I13+'１０月'!M13</f>
        <v>0</v>
      </c>
      <c r="N13" s="28">
        <f>J13+'１０月'!N13</f>
        <v>0</v>
      </c>
      <c r="O13" s="29" t="str">
        <f t="shared" si="5"/>
        <v/>
      </c>
      <c r="P13" s="103">
        <f t="shared" si="3"/>
        <v>0</v>
      </c>
      <c r="Q13" s="95">
        <f>R13+'１０月'!Q13</f>
        <v>98303</v>
      </c>
      <c r="R13" s="95">
        <v>21733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1</v>
      </c>
      <c r="M14" s="28">
        <f>I14+'１０月'!M14</f>
        <v>5715</v>
      </c>
      <c r="N14" s="28">
        <f>J14+'１０月'!N14</f>
        <v>3697</v>
      </c>
      <c r="O14" s="29">
        <f t="shared" si="5"/>
        <v>0.64689413823272091</v>
      </c>
      <c r="P14" s="103">
        <f t="shared" si="3"/>
        <v>0.2374133059337272</v>
      </c>
      <c r="Q14" s="95">
        <f>R14+'１０月'!Q14</f>
        <v>15572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1</v>
      </c>
      <c r="M17" s="28">
        <f>I17+'１０月'!M17</f>
        <v>17740</v>
      </c>
      <c r="N17" s="28">
        <f>J17+'１０月'!N17</f>
        <v>16826</v>
      </c>
      <c r="O17" s="29">
        <f t="shared" si="5"/>
        <v>0.94847801578354007</v>
      </c>
      <c r="P17" s="103">
        <f t="shared" si="3"/>
        <v>0.35796953450770147</v>
      </c>
      <c r="Q17" s="95">
        <f>R17+'１０月'!Q17</f>
        <v>47004</v>
      </c>
      <c r="R17" s="95">
        <v>15971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368516</v>
      </c>
      <c r="R19" s="95">
        <f>SUM(R3:R18)</f>
        <v>57673</v>
      </c>
    </row>
    <row r="20" spans="1:18" ht="30.75" customHeight="1" x14ac:dyDescent="0.15">
      <c r="A20" s="41" t="s">
        <v>23</v>
      </c>
      <c r="B20" s="42">
        <v>6</v>
      </c>
      <c r="C20" s="43">
        <v>21376</v>
      </c>
      <c r="D20" s="112">
        <v>19969</v>
      </c>
      <c r="E20" s="111">
        <v>0.93417851796407181</v>
      </c>
      <c r="F20" s="112">
        <v>41436</v>
      </c>
      <c r="G20" s="112">
        <v>37704</v>
      </c>
      <c r="H20" s="113">
        <v>0.90993339125398209</v>
      </c>
      <c r="I20" s="43">
        <v>62812</v>
      </c>
      <c r="J20" s="43">
        <v>57673</v>
      </c>
      <c r="K20" s="109">
        <v>0.91818442335859385</v>
      </c>
      <c r="L20" s="45"/>
      <c r="M20" s="46"/>
      <c r="N20" s="46"/>
      <c r="O20" s="46"/>
      <c r="P20" s="78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B19+'１０月'!B22</f>
        <v>6</v>
      </c>
      <c r="C22" s="58">
        <f>C19+'１０月'!C22</f>
        <v>5671</v>
      </c>
      <c r="D22" s="58">
        <f>D19+'１０月'!D22</f>
        <v>5501</v>
      </c>
      <c r="E22" s="59">
        <f>IF(ISERROR(D22/C22),"  ",(D22/C22))</f>
        <v>0.97002292364662313</v>
      </c>
      <c r="F22" s="58">
        <f>F19+'１０月'!F22</f>
        <v>72416</v>
      </c>
      <c r="G22" s="58">
        <f>G19+'１０月'!G22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0.20019212191600907</v>
      </c>
    </row>
    <row r="23" spans="1:18" ht="30.75" customHeight="1" x14ac:dyDescent="0.15">
      <c r="A23" s="41" t="s">
        <v>24</v>
      </c>
      <c r="B23" s="42">
        <f>B20+'１０月'!B23</f>
        <v>34</v>
      </c>
      <c r="C23" s="116">
        <f>C20+'１０月'!C23</f>
        <v>108148</v>
      </c>
      <c r="D23" s="116">
        <f>D20+'１０月'!D23</f>
        <v>101074</v>
      </c>
      <c r="E23" s="44">
        <f>IF(ISERROR(D23/C23),"",D23/C23)</f>
        <v>0.93458963642415949</v>
      </c>
      <c r="F23" s="43">
        <f>F20+'１０月'!F23</f>
        <v>279914</v>
      </c>
      <c r="G23" s="43">
        <f>G20+'１０月'!G23</f>
        <v>267442</v>
      </c>
      <c r="H23" s="111">
        <f>IF(ISERROR(G23/F23),"  ",(G23/F23))</f>
        <v>0.95544345763341598</v>
      </c>
      <c r="I23" s="63"/>
      <c r="J23" s="64"/>
      <c r="K23" s="65"/>
      <c r="L23" s="89">
        <f>B23</f>
        <v>34</v>
      </c>
      <c r="M23" s="90">
        <f>C23+F23</f>
        <v>388062</v>
      </c>
      <c r="N23" s="90">
        <f>D23+G23</f>
        <v>368516</v>
      </c>
      <c r="O23" s="66">
        <f>IF(ISERROR(N23/M23),"",N23/M23)</f>
        <v>0.9496317598734223</v>
      </c>
      <c r="P23" s="85"/>
    </row>
    <row r="24" spans="1:18" s="55" customFormat="1" ht="30.75" customHeight="1" thickBot="1" x14ac:dyDescent="0.2">
      <c r="A24" s="67" t="s">
        <v>29</v>
      </c>
      <c r="B24" s="68">
        <f t="shared" ref="B24:C24" si="7">IFERROR(B22/B23,"")</f>
        <v>0.17647058823529413</v>
      </c>
      <c r="C24" s="68">
        <f t="shared" si="7"/>
        <v>5.2437400599178903E-2</v>
      </c>
      <c r="D24" s="110">
        <f>IFERROR(D22/D23,"")</f>
        <v>5.4425470447394979E-2</v>
      </c>
      <c r="E24" s="107"/>
      <c r="F24" s="106">
        <f>IFERROR(F22/F23,"")</f>
        <v>0.25870803175260976</v>
      </c>
      <c r="G24" s="106">
        <f>IFERROR(G22/G23,"")</f>
        <v>0.25528151898355533</v>
      </c>
      <c r="H24" s="49"/>
      <c r="I24" s="69"/>
      <c r="J24" s="52"/>
      <c r="K24" s="70"/>
      <c r="L24" s="106">
        <f>IFERROR(L22/L23,"")</f>
        <v>0.17647058823529413</v>
      </c>
      <c r="M24" s="106">
        <f t="shared" ref="M24:N24" si="8">IFERROR(M22/M23,"")</f>
        <v>0.20122300044838196</v>
      </c>
      <c r="N24" s="106">
        <f t="shared" si="8"/>
        <v>0.20019212191600907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/>
  <dimension ref="A1:R24"/>
  <sheetViews>
    <sheetView showZeros="0" view="pageBreakPreview" zoomScale="85" zoomScaleNormal="85" zoomScaleSheetLayoutView="85" workbookViewId="0">
      <selection activeCell="D5" sqref="D5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3" width="10.125" style="73" customWidth="1"/>
    <col min="14" max="16" width="10.125" style="12" customWidth="1"/>
    <col min="17" max="17" width="9.625" style="73" bestFit="1" customWidth="1"/>
    <col min="18" max="18" width="9.125" style="73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B3+'１１月'!L3</f>
        <v>1</v>
      </c>
      <c r="M3" s="28">
        <f>I3+'１１月'!M3</f>
        <v>22938</v>
      </c>
      <c r="N3" s="28">
        <f>J3+'１１月'!N3</f>
        <v>22328</v>
      </c>
      <c r="O3" s="29">
        <f>IF(ISERROR(N3/M3),"",N3/M3)</f>
        <v>0.97340657424361321</v>
      </c>
      <c r="P3" s="103">
        <f t="shared" ref="P3:P18" si="3">IF(ISERROR(N3/Q3),"",N3/Q3)</f>
        <v>0.19095675079322996</v>
      </c>
      <c r="Q3" s="95">
        <f>R3+'１１月'!Q3</f>
        <v>116927</v>
      </c>
      <c r="R3" s="95">
        <v>22259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2</v>
      </c>
      <c r="M4" s="28">
        <f>I4+'１１月'!M4</f>
        <v>16307</v>
      </c>
      <c r="N4" s="28">
        <f>J4+'１１月'!N4</f>
        <v>15941</v>
      </c>
      <c r="O4" s="29">
        <f>IF(ISERROR(N4/M4),"",N4/M4)</f>
        <v>0.9775556509474459</v>
      </c>
      <c r="P4" s="103">
        <f t="shared" si="3"/>
        <v>0.23467494994700272</v>
      </c>
      <c r="Q4" s="95">
        <f>R4+'１１月'!Q4</f>
        <v>67928</v>
      </c>
      <c r="R4" s="95">
        <v>11291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1</v>
      </c>
      <c r="M6" s="28">
        <f>I6+'１１月'!M6</f>
        <v>15387</v>
      </c>
      <c r="N6" s="28">
        <f>J6+'１１月'!N6</f>
        <v>14982</v>
      </c>
      <c r="O6" s="29">
        <f t="shared" si="5"/>
        <v>0.9736790797426399</v>
      </c>
      <c r="P6" s="103">
        <f t="shared" si="3"/>
        <v>0.41089353299325326</v>
      </c>
      <c r="Q6" s="95">
        <f>R6+'１１月'!Q6</f>
        <v>36462</v>
      </c>
      <c r="R6" s="95">
        <v>3953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0</v>
      </c>
      <c r="M7" s="28">
        <f>I7+'１１月'!M7</f>
        <v>0</v>
      </c>
      <c r="N7" s="28">
        <f>J7+'１１月'!N7</f>
        <v>0</v>
      </c>
      <c r="O7" s="29" t="str">
        <f t="shared" si="5"/>
        <v/>
      </c>
      <c r="P7" s="103">
        <f t="shared" si="3"/>
        <v>0</v>
      </c>
      <c r="Q7" s="95">
        <f>R7+'１１月'!Q7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>
        <f t="shared" si="3"/>
        <v>0</v>
      </c>
      <c r="Q8" s="95">
        <f>R8+'１１月'!Q8</f>
        <v>10328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0</v>
      </c>
      <c r="M10" s="28">
        <f>I10+'１１月'!M10</f>
        <v>0</v>
      </c>
      <c r="N10" s="28">
        <f>J10+'１１月'!N10</f>
        <v>0</v>
      </c>
      <c r="O10" s="29" t="str">
        <f t="shared" si="5"/>
        <v/>
      </c>
      <c r="P10" s="103">
        <f t="shared" si="3"/>
        <v>0</v>
      </c>
      <c r="Q10" s="95">
        <f>R10+'１１月'!Q10</f>
        <v>10286</v>
      </c>
      <c r="R10" s="95">
        <v>957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0</v>
      </c>
      <c r="M13" s="28">
        <f>I13+'１１月'!M13</f>
        <v>0</v>
      </c>
      <c r="N13" s="28">
        <f>J13+'１１月'!N13</f>
        <v>0</v>
      </c>
      <c r="O13" s="29" t="str">
        <f t="shared" si="5"/>
        <v/>
      </c>
      <c r="P13" s="103">
        <f t="shared" si="3"/>
        <v>0</v>
      </c>
      <c r="Q13" s="95">
        <f>R13+'１１月'!Q13</f>
        <v>128338</v>
      </c>
      <c r="R13" s="95">
        <v>30035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1</v>
      </c>
      <c r="M14" s="28">
        <f>I14+'１１月'!M14</f>
        <v>5715</v>
      </c>
      <c r="N14" s="28">
        <f>J14+'１１月'!N14</f>
        <v>3697</v>
      </c>
      <c r="O14" s="29">
        <f t="shared" si="5"/>
        <v>0.64689413823272091</v>
      </c>
      <c r="P14" s="103">
        <f t="shared" si="3"/>
        <v>0.2374133059337272</v>
      </c>
      <c r="Q14" s="95">
        <f>R14+'１１月'!Q14</f>
        <v>15572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1</v>
      </c>
      <c r="M17" s="28">
        <f>I17+'１１月'!M17</f>
        <v>17740</v>
      </c>
      <c r="N17" s="28">
        <f>J17+'１１月'!N17</f>
        <v>16826</v>
      </c>
      <c r="O17" s="29">
        <f t="shared" si="5"/>
        <v>0.94847801578354007</v>
      </c>
      <c r="P17" s="103">
        <f t="shared" si="3"/>
        <v>0.34834996480476998</v>
      </c>
      <c r="Q17" s="95">
        <f>R17+'１１月'!Q17</f>
        <v>48302</v>
      </c>
      <c r="R17" s="95">
        <v>1298</v>
      </c>
    </row>
    <row r="18" spans="1:18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438309</v>
      </c>
      <c r="R19" s="95">
        <f>SUM(R3:R18)</f>
        <v>69793</v>
      </c>
    </row>
    <row r="20" spans="1:18" s="55" customFormat="1" ht="30.75" customHeight="1" x14ac:dyDescent="0.15">
      <c r="A20" s="41" t="s">
        <v>23</v>
      </c>
      <c r="B20" s="42">
        <v>11</v>
      </c>
      <c r="C20" s="43">
        <v>0</v>
      </c>
      <c r="D20" s="112">
        <v>0</v>
      </c>
      <c r="E20" s="111" t="s">
        <v>40</v>
      </c>
      <c r="F20" s="112">
        <v>73149</v>
      </c>
      <c r="G20" s="112">
        <v>69793</v>
      </c>
      <c r="H20" s="113">
        <v>0.95412104061572955</v>
      </c>
      <c r="I20" s="43">
        <v>73149</v>
      </c>
      <c r="J20" s="43">
        <v>69793</v>
      </c>
      <c r="K20" s="109">
        <v>0.95412104061572955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15">
      <c r="A22" s="56" t="s">
        <v>16</v>
      </c>
      <c r="B22" s="57">
        <f>B19+'１１月'!B22</f>
        <v>6</v>
      </c>
      <c r="C22" s="58">
        <f>C19+'１１月'!C22</f>
        <v>5671</v>
      </c>
      <c r="D22" s="58">
        <f>D19+'１１月'!D22</f>
        <v>5501</v>
      </c>
      <c r="E22" s="59">
        <f>IF(ISERROR(D22/C22),"  ",(D22/C22))</f>
        <v>0.97002292364662313</v>
      </c>
      <c r="F22" s="58">
        <f>F19+'１１月'!F22</f>
        <v>72416</v>
      </c>
      <c r="G22" s="58">
        <f>G19+'１１月'!G22</f>
        <v>68273</v>
      </c>
      <c r="H22" s="59">
        <f>IF(ISERROR(G22/F22),"  ",(G22/F22))</f>
        <v>0.94278888643393721</v>
      </c>
      <c r="I22" s="60"/>
      <c r="J22" s="61"/>
      <c r="K22" s="62"/>
      <c r="L22" s="88">
        <f>SUM(L3:L18)</f>
        <v>6</v>
      </c>
      <c r="M22" s="58">
        <f>SUM(M3:M18)</f>
        <v>78087</v>
      </c>
      <c r="N22" s="58">
        <f>SUM(N3:N18)</f>
        <v>73774</v>
      </c>
      <c r="O22" s="87">
        <f>IF(ISERROR(N22/M22),"",N22/M22)</f>
        <v>0.94476673453968008</v>
      </c>
      <c r="P22" s="102">
        <f>IF(ISERROR(N22/Q19),"  ",(N22/Q19))</f>
        <v>0.16831504714710399</v>
      </c>
    </row>
    <row r="23" spans="1:18" s="55" customFormat="1" ht="30.75" customHeight="1" x14ac:dyDescent="0.15">
      <c r="A23" s="41" t="s">
        <v>24</v>
      </c>
      <c r="B23" s="42">
        <f>B20+'１１月'!B23</f>
        <v>45</v>
      </c>
      <c r="C23" s="116">
        <f>C20+'１１月'!C23</f>
        <v>108148</v>
      </c>
      <c r="D23" s="116">
        <f>D20+'１１月'!D23</f>
        <v>101074</v>
      </c>
      <c r="E23" s="44">
        <f>IF(ISERROR(D23/C23),"",D23/C23)</f>
        <v>0.93458963642415949</v>
      </c>
      <c r="F23" s="43">
        <f>F20+'１１月'!F23</f>
        <v>353063</v>
      </c>
      <c r="G23" s="43">
        <f>G20+'１１月'!G23</f>
        <v>337235</v>
      </c>
      <c r="H23" s="111">
        <f>IF(ISERROR(G23/F23),"  ",(G23/F23))</f>
        <v>0.95516947400322327</v>
      </c>
      <c r="I23" s="63"/>
      <c r="J23" s="64"/>
      <c r="K23" s="65"/>
      <c r="L23" s="89">
        <f>B23</f>
        <v>45</v>
      </c>
      <c r="M23" s="90">
        <f>C23+F23</f>
        <v>461211</v>
      </c>
      <c r="N23" s="90">
        <f>D23+G23</f>
        <v>438309</v>
      </c>
      <c r="O23" s="66">
        <f>IF(ISERROR(N23/M23),"",N23/M23)</f>
        <v>0.95034376890403738</v>
      </c>
      <c r="P23" s="85"/>
      <c r="Q23" s="73"/>
      <c r="R23" s="73"/>
    </row>
    <row r="24" spans="1:18" ht="30.75" customHeight="1" thickBot="1" x14ac:dyDescent="0.2">
      <c r="A24" s="67" t="s">
        <v>30</v>
      </c>
      <c r="B24" s="68">
        <f t="shared" ref="B24:C24" si="7">IFERROR(B22/B23,"")</f>
        <v>0.13333333333333333</v>
      </c>
      <c r="C24" s="68">
        <f t="shared" si="7"/>
        <v>5.2437400599178903E-2</v>
      </c>
      <c r="D24" s="110">
        <f>IFERROR(D22/D23,"")</f>
        <v>5.4425470447394979E-2</v>
      </c>
      <c r="E24" s="107"/>
      <c r="F24" s="106">
        <f>IFERROR(F22/F23,"")</f>
        <v>0.2051078702667796</v>
      </c>
      <c r="G24" s="106">
        <f>IFERROR(G22/G23,"")</f>
        <v>0.20244933058549677</v>
      </c>
      <c r="H24" s="49"/>
      <c r="I24" s="69"/>
      <c r="J24" s="52"/>
      <c r="K24" s="70"/>
      <c r="L24" s="106">
        <f>IFERROR(L22/L23,"")</f>
        <v>0.13333333333333333</v>
      </c>
      <c r="M24" s="106">
        <f t="shared" ref="M24:N24" si="8">IFERROR(M22/M23,"")</f>
        <v>0.16930862446906081</v>
      </c>
      <c r="N24" s="106">
        <f t="shared" si="8"/>
        <v>0.16831504714710399</v>
      </c>
      <c r="O24" s="71"/>
      <c r="P24" s="72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2026-04-12T06:59:46Z</dcterms:modified>
</cp:coreProperties>
</file>