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777" documentId="6_{FFC7F13B-3C29-4B73-9A84-36E90138DB09}" xr6:coauthVersionLast="47" xr6:coauthVersionMax="47" xr10:uidLastSave="{A60AC9FB-5452-47BD-AA4A-B1920A941E79}"/>
  <bookViews>
    <workbookView xWindow="-28920" yWindow="-120" windowWidth="29040" windowHeight="15720" tabRatio="568"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<sst xmlns="http://schemas.openxmlformats.org/spreadsheetml/2006/main" count="623" uniqueCount="319">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</sst>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1">
    <xf numFmtId="0" fontId="0" fillId="0" borderId="0" xfId="0">
      <alignment vertical="center"/>
    </xf>
    <xf numFmtId="0" fontId="4" fillId="0" borderId="0" xfId="0" applyFont="1" applyProtection="1">
      <alignment vertical="center"/>
      <protection locked="0"/>
    </xf>
    <xf numFmtId="0" fontId="4" fillId="0" borderId="10"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10" fillId="0" borderId="1" xfId="0" applyFont="1" applyBorder="1" applyAlignment="1" applyProtection="1">
      <alignment vertical="center" shrinkToFit="1"/>
      <protection locked="0"/>
    </xf>
    <xf numFmtId="177" fontId="10" fillId="0" borderId="1" xfId="0" applyNumberFormat="1" applyFont="1" applyBorder="1" applyAlignment="1" applyProtection="1">
      <alignment vertical="center" shrinkToFit="1"/>
      <protection locked="0"/>
    </xf>
    <xf numFmtId="180" fontId="10" fillId="0" borderId="1" xfId="0" applyNumberFormat="1" applyFont="1" applyBorder="1" applyAlignment="1" applyProtection="1">
      <alignment vertical="center" shrinkToFit="1"/>
      <protection locked="0"/>
    </xf>
    <xf numFmtId="180" fontId="10" fillId="0" borderId="11" xfId="0" applyNumberFormat="1" applyFont="1" applyBorder="1" applyAlignment="1" applyProtection="1">
      <alignment vertical="center" shrinkToFit="1"/>
      <protection locked="0"/>
    </xf>
    <xf numFmtId="177" fontId="4" fillId="0" borderId="1" xfId="0" applyNumberFormat="1" applyFont="1" applyBorder="1" applyAlignment="1" applyProtection="1">
      <alignment vertical="center" shrinkToFit="1"/>
      <protection locked="0"/>
    </xf>
    <xf numFmtId="180" fontId="4" fillId="0" borderId="1" xfId="0" applyNumberFormat="1" applyFont="1" applyBorder="1" applyAlignment="1" applyProtection="1">
      <alignment vertical="center" shrinkToFit="1"/>
      <protection locked="0"/>
    </xf>
    <xf numFmtId="180" fontId="4" fillId="0" borderId="11" xfId="0" applyNumberFormat="1" applyFont="1" applyBorder="1" applyAlignment="1" applyProtection="1">
      <alignment vertical="center" shrinkToFit="1"/>
      <protection locked="0"/>
    </xf>
    <xf numFmtId="0" fontId="4" fillId="0" borderId="11" xfId="0" applyFont="1" applyBorder="1" applyAlignment="1" applyProtection="1">
      <alignment horizontal="center" vertical="center" shrinkToFit="1"/>
      <protection locked="0"/>
    </xf>
    <xf numFmtId="0" fontId="4" fillId="0" borderId="6" xfId="0" applyFont="1" applyBorder="1" applyAlignment="1" applyProtection="1">
      <alignment vertical="center" shrinkToFit="1"/>
      <protection locked="0"/>
    </xf>
    <xf numFmtId="0" fontId="4" fillId="0" borderId="7" xfId="0" applyFont="1" applyBorder="1" applyAlignment="1" applyProtection="1">
      <alignment horizontal="left" vertical="center"/>
      <protection locked="0"/>
    </xf>
    <xf numFmtId="177" fontId="4" fillId="0" borderId="0" xfId="0" applyNumberFormat="1" applyFont="1" applyProtection="1">
      <alignment vertical="center"/>
      <protection locked="0"/>
    </xf>
    <xf numFmtId="0" fontId="9" fillId="0" borderId="0" xfId="0" applyFont="1" applyProtection="1">
      <alignment vertical="center"/>
      <protection locked="0"/>
    </xf>
    <xf numFmtId="0" fontId="10" fillId="0" borderId="0" xfId="0" applyFont="1" applyProtection="1">
      <alignment vertical="center"/>
      <protection locked="0"/>
    </xf>
    <xf numFmtId="0" fontId="4" fillId="0" borderId="0" xfId="0" applyFont="1" applyAlignment="1" applyProtection="1">
      <alignment horizontal="left" vertical="top" wrapText="1"/>
      <protection locked="0"/>
    </xf>
    <xf numFmtId="177" fontId="10" fillId="0" borderId="1" xfId="1" applyNumberFormat="1" applyFont="1" applyFill="1" applyBorder="1" applyAlignment="1" applyProtection="1">
      <alignment vertical="center" shrinkToFit="1"/>
      <protection locked="0"/>
    </xf>
    <xf numFmtId="177" fontId="10" fillId="0" borderId="1" xfId="1" applyNumberFormat="1" applyFont="1" applyFill="1" applyBorder="1" applyAlignment="1" applyProtection="1">
      <alignment vertical="top" shrinkToFit="1"/>
      <protection locked="0"/>
    </xf>
    <xf numFmtId="177" fontId="4" fillId="0" borderId="6" xfId="1" applyNumberFormat="1" applyFont="1" applyFill="1" applyBorder="1" applyAlignment="1" applyProtection="1">
      <alignment vertical="top" shrinkToFit="1"/>
      <protection locked="0"/>
    </xf>
    <xf numFmtId="177" fontId="4" fillId="0" borderId="10" xfId="1" applyNumberFormat="1" applyFont="1" applyFill="1" applyBorder="1" applyAlignment="1" applyProtection="1">
      <alignment vertical="top" shrinkToFit="1"/>
      <protection locked="0"/>
    </xf>
    <xf numFmtId="0" fontId="4" fillId="0" borderId="0" xfId="0" applyFont="1" applyAlignment="1" applyProtection="1">
      <alignment vertical="top" wrapText="1"/>
      <protection locked="0"/>
    </xf>
    <xf numFmtId="177" fontId="4" fillId="0" borderId="0" xfId="1" applyNumberFormat="1" applyFont="1" applyFill="1" applyBorder="1" applyAlignment="1" applyProtection="1">
      <alignment vertical="top" wrapText="1"/>
      <protection locked="0"/>
    </xf>
    <xf numFmtId="38" fontId="10" fillId="0" borderId="1" xfId="1" applyFont="1" applyFill="1" applyBorder="1" applyAlignment="1" applyProtection="1">
      <alignment vertical="center" shrinkToFit="1"/>
      <protection locked="0"/>
    </xf>
    <xf numFmtId="38" fontId="10" fillId="0" borderId="1" xfId="1" applyFont="1" applyFill="1" applyBorder="1" applyAlignment="1" applyProtection="1">
      <alignment vertical="top" shrinkToFit="1"/>
      <protection locked="0"/>
    </xf>
    <xf numFmtId="179" fontId="10" fillId="0" borderId="1" xfId="1" applyNumberFormat="1" applyFont="1" applyFill="1" applyBorder="1" applyAlignment="1" applyProtection="1">
      <alignment vertical="center" shrinkToFit="1"/>
      <protection locked="0"/>
    </xf>
    <xf numFmtId="38" fontId="6"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top" shrinkToFit="1"/>
      <protection locked="0"/>
    </xf>
    <xf numFmtId="38" fontId="4" fillId="0" borderId="10" xfId="1" applyFont="1" applyFill="1" applyBorder="1" applyAlignment="1" applyProtection="1">
      <alignment vertical="center" shrinkToFit="1"/>
      <protection locked="0"/>
    </xf>
    <xf numFmtId="38" fontId="6" fillId="0" borderId="0" xfId="1" applyFont="1" applyFill="1" applyBorder="1" applyAlignment="1" applyProtection="1">
      <alignment vertical="center" wrapText="1"/>
      <protection locked="0"/>
    </xf>
    <xf numFmtId="38" fontId="4" fillId="0" borderId="0" xfId="1" applyFont="1" applyFill="1" applyBorder="1" applyAlignment="1" applyProtection="1">
      <alignment vertical="center"/>
      <protection locked="0"/>
    </xf>
    <xf numFmtId="38" fontId="4" fillId="0" borderId="0" xfId="1" applyFont="1" applyFill="1" applyBorder="1" applyAlignment="1" applyProtection="1">
      <alignment vertical="top" wrapText="1"/>
      <protection locked="0"/>
    </xf>
    <xf numFmtId="177" fontId="4" fillId="0" borderId="0" xfId="1" applyNumberFormat="1" applyFont="1" applyFill="1" applyBorder="1" applyAlignment="1" applyProtection="1">
      <alignment horizontal="right" vertical="center" wrapText="1"/>
      <protection locked="0"/>
    </xf>
    <xf numFmtId="0" fontId="10" fillId="0" borderId="3" xfId="0" applyFont="1" applyBorder="1" applyAlignment="1" applyProtection="1">
      <alignment vertical="center" shrinkToFit="1"/>
      <protection locked="0"/>
    </xf>
    <xf numFmtId="38" fontId="10" fillId="0" borderId="3" xfId="1" applyFont="1" applyFill="1" applyBorder="1" applyAlignment="1" applyProtection="1">
      <alignment vertical="center" shrinkToFit="1"/>
      <protection locked="0"/>
    </xf>
    <xf numFmtId="38" fontId="10" fillId="0" borderId="3" xfId="1" applyFont="1" applyFill="1" applyBorder="1" applyAlignment="1" applyProtection="1">
      <alignment vertical="top" shrinkToFit="1"/>
      <protection locked="0"/>
    </xf>
    <xf numFmtId="38" fontId="11" fillId="0" borderId="1" xfId="1" applyFont="1" applyFill="1" applyBorder="1" applyAlignment="1" applyProtection="1">
      <alignment vertical="center" shrinkToFit="1"/>
      <protection locked="0"/>
    </xf>
    <xf numFmtId="179" fontId="10" fillId="0" borderId="1" xfId="1" applyNumberFormat="1" applyFont="1" applyFill="1" applyBorder="1" applyAlignment="1" applyProtection="1">
      <alignment vertical="top" shrinkToFit="1"/>
      <protection locked="0"/>
    </xf>
    <xf numFmtId="176" fontId="11" fillId="0" borderId="1" xfId="1" applyNumberFormat="1" applyFont="1" applyFill="1" applyBorder="1" applyAlignment="1" applyProtection="1">
      <alignment vertical="center" shrinkToFit="1"/>
      <protection locked="0"/>
    </xf>
    <xf numFmtId="179" fontId="10" fillId="0" borderId="1" xfId="0" applyNumberFormat="1" applyFont="1" applyBorder="1" applyAlignment="1" applyProtection="1">
      <alignment vertical="center" shrinkToFit="1"/>
      <protection locked="0"/>
    </xf>
    <xf numFmtId="38" fontId="10" fillId="0" borderId="1" xfId="1" applyFont="1" applyBorder="1" applyAlignment="1" applyProtection="1">
      <alignment vertical="center" shrinkToFit="1"/>
      <protection locked="0"/>
    </xf>
    <xf numFmtId="176" fontId="4" fillId="0" borderId="6" xfId="1" applyNumberFormat="1" applyFont="1" applyFill="1" applyBorder="1" applyAlignment="1" applyProtection="1">
      <alignment vertical="center" shrinkToFit="1"/>
      <protection locked="0"/>
    </xf>
    <xf numFmtId="176" fontId="4" fillId="0" borderId="6" xfId="0" applyNumberFormat="1" applyFont="1" applyBorder="1" applyAlignment="1" applyProtection="1">
      <alignment vertical="center" shrinkToFit="1"/>
      <protection locked="0"/>
    </xf>
    <xf numFmtId="177" fontId="10" fillId="0" borderId="1" xfId="1" applyNumberFormat="1" applyFont="1" applyBorder="1" applyAlignment="1" applyProtection="1">
      <alignment vertical="center" shrinkToFit="1"/>
      <protection locked="0"/>
    </xf>
    <xf numFmtId="179" fontId="10" fillId="0" borderId="1" xfId="1" applyNumberFormat="1" applyFont="1" applyBorder="1" applyAlignment="1" applyProtection="1">
      <alignment vertical="center" shrinkToFit="1"/>
      <protection locked="0"/>
    </xf>
    <xf numFmtId="0" fontId="10" fillId="0" borderId="1" xfId="0" quotePrefix="1" applyFont="1" applyBorder="1" applyAlignment="1" applyProtection="1">
      <alignment horizontal="right" vertical="center" shrinkToFit="1"/>
      <protection locked="0"/>
    </xf>
    <xf numFmtId="0" fontId="4" fillId="0" borderId="0" xfId="0" applyFont="1" applyAlignment="1" applyProtection="1">
      <protection locked="0"/>
    </xf>
    <xf numFmtId="0" fontId="12" fillId="0" borderId="0" xfId="0" applyFont="1" applyProtection="1">
      <alignment vertical="center"/>
      <protection locked="0"/>
    </xf>
    <xf numFmtId="0" fontId="4" fillId="0" borderId="0" xfId="0" quotePrefix="1" applyFont="1" applyProtection="1">
      <alignment vertical="center"/>
      <protection locked="0"/>
    </xf>
    <xf numFmtId="0" fontId="8" fillId="0" borderId="0" xfId="0" applyFont="1" applyProtection="1">
      <alignment vertical="center"/>
      <protection locked="0"/>
    </xf>
    <xf numFmtId="0" fontId="4" fillId="0" borderId="0" xfId="0" applyFont="1" applyAlignment="1" applyProtection="1">
      <alignment vertical="top"/>
      <protection locked="0"/>
    </xf>
    <xf numFmtId="0" fontId="10" fillId="0" borderId="9" xfId="0" applyFont="1" applyBorder="1" applyAlignment="1" applyProtection="1">
      <alignment vertical="top" wrapText="1"/>
      <protection locked="0"/>
    </xf>
    <xf numFmtId="0" fontId="10" fillId="0" borderId="0" xfId="0" applyFont="1" applyAlignment="1" applyProtection="1">
      <alignment vertical="top" wrapText="1"/>
      <protection locked="0"/>
    </xf>
    <xf numFmtId="0" fontId="4" fillId="0" borderId="9" xfId="0" applyFont="1" applyBorder="1" applyProtection="1">
      <alignment vertical="center"/>
      <protection locked="0"/>
    </xf>
    <xf numFmtId="0" fontId="4" fillId="0" borderId="1" xfId="0" applyFont="1" applyBorder="1" applyAlignment="1" applyProtection="1">
      <alignment horizontal="right" vertical="center" shrinkToFit="1"/>
      <protection locked="0"/>
    </xf>
    <xf numFmtId="0" fontId="4" fillId="0" borderId="0" xfId="0" applyFont="1">
      <alignment vertical="center"/>
    </xf>
    <xf numFmtId="0" fontId="5" fillId="0" borderId="0" xfId="0" applyFont="1">
      <alignment vertical="center"/>
    </xf>
    <xf numFmtId="0" fontId="4" fillId="0" borderId="0" xfId="0" applyFont="1" applyAlignment="1">
      <alignment horizontal="left" vertical="top" wrapText="1"/>
    </xf>
    <xf numFmtId="0" fontId="4" fillId="0" borderId="0" xfId="0" applyFont="1" applyAlignment="1">
      <alignment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shrinkToFit="1"/>
    </xf>
    <xf numFmtId="0" fontId="4" fillId="0" borderId="3" xfId="0" applyFont="1" applyBorder="1" applyAlignment="1">
      <alignment vertical="center" shrinkToFit="1"/>
    </xf>
    <xf numFmtId="0" fontId="4" fillId="0" borderId="3" xfId="0" applyFont="1" applyBorder="1" applyAlignment="1">
      <alignment horizontal="center" vertical="center" shrinkToFit="1"/>
    </xf>
    <xf numFmtId="0" fontId="4" fillId="0" borderId="3" xfId="0" applyFont="1" applyBorder="1" applyAlignment="1">
      <alignment horizontal="center" vertical="top" shrinkToFit="1"/>
    </xf>
    <xf numFmtId="177" fontId="4" fillId="2" borderId="1" xfId="1" applyNumberFormat="1" applyFont="1" applyFill="1" applyBorder="1" applyAlignment="1" applyProtection="1">
      <alignment vertical="top" shrinkToFit="1"/>
    </xf>
    <xf numFmtId="0" fontId="9" fillId="0" borderId="0" xfId="0" applyFont="1" applyAlignment="1" applyProtection="1">
      <alignment horizontal="left" vertical="top" wrapText="1"/>
      <protection locked="0"/>
    </xf>
    <xf numFmtId="0" fontId="0" fillId="0" borderId="0" xfId="0" applyAlignment="1">
      <alignment horizontal="left" vertical="top"/>
    </xf>
    <xf numFmtId="0" fontId="4" fillId="0" borderId="1" xfId="0" applyFont="1" applyBorder="1" applyAlignment="1">
      <alignment horizontal="center" vertical="center" shrinkToFit="1"/>
    </xf>
    <xf numFmtId="0" fontId="9" fillId="0" borderId="5" xfId="0" applyFont="1" applyBorder="1" applyAlignment="1">
      <alignment horizontal="center" vertical="center" shrinkToFit="1"/>
    </xf>
    <xf numFmtId="0" fontId="4" fillId="0" borderId="1" xfId="0" applyFont="1" applyBorder="1" applyAlignment="1">
      <alignment vertical="center" shrinkToFit="1"/>
    </xf>
    <xf numFmtId="177" fontId="4" fillId="2" borderId="11" xfId="1" applyNumberFormat="1" applyFont="1" applyFill="1" applyBorder="1" applyAlignment="1" applyProtection="1">
      <alignment vertical="center" shrinkToFit="1"/>
    </xf>
    <xf numFmtId="0" fontId="4" fillId="0" borderId="10" xfId="0" applyFont="1" applyBorder="1" applyAlignment="1">
      <alignment vertical="center" shrinkToFit="1"/>
    </xf>
    <xf numFmtId="0" fontId="9" fillId="0" borderId="9"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4" xfId="0" applyFont="1" applyBorder="1" applyAlignment="1">
      <alignment horizontal="center" vertical="center" shrinkToFit="1"/>
    </xf>
    <xf numFmtId="0" fontId="4" fillId="0" borderId="4" xfId="0" applyFont="1" applyBorder="1" applyAlignment="1">
      <alignment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176" fontId="4" fillId="2" borderId="11" xfId="1" applyNumberFormat="1" applyFont="1" applyFill="1" applyBorder="1" applyAlignment="1" applyProtection="1">
      <alignment vertical="center" shrinkToFit="1"/>
    </xf>
    <xf numFmtId="181" fontId="4" fillId="2" borderId="11" xfId="1" applyNumberFormat="1" applyFont="1" applyFill="1" applyBorder="1" applyAlignment="1" applyProtection="1">
      <alignment vertical="center" shrinkToFit="1"/>
    </xf>
    <xf numFmtId="182" fontId="7" fillId="3" borderId="11" xfId="0"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4" fillId="2" borderId="11" xfId="0" applyFont="1" applyFill="1" applyBorder="1" applyAlignment="1">
      <alignment horizontal="right" vertical="center" shrinkToFit="1"/>
    </xf>
    <xf numFmtId="38" fontId="4" fillId="2" borderId="10" xfId="1" applyFont="1" applyFill="1" applyBorder="1" applyAlignment="1" applyProtection="1">
      <alignment vertical="center" shrinkToFit="1"/>
    </xf>
    <xf numFmtId="178" fontId="4" fillId="2" borderId="11" xfId="1" applyNumberFormat="1" applyFont="1" applyFill="1" applyBorder="1" applyAlignment="1" applyProtection="1">
      <alignment vertical="center" shrinkToFit="1"/>
    </xf>
    <xf numFmtId="0" fontId="9" fillId="0" borderId="0" xfId="0" applyFont="1">
      <alignment vertical="center"/>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0" fontId="9" fillId="0" borderId="9" xfId="0" applyFont="1" applyBorder="1">
      <alignment vertical="center"/>
    </xf>
    <xf numFmtId="0" fontId="9" fillId="0" borderId="0" xfId="0" applyFont="1" applyAlignment="1">
      <alignment vertical="center" shrinkToFit="1"/>
    </xf>
    <xf numFmtId="0" fontId="9" fillId="0" borderId="8" xfId="0" applyFont="1" applyBorder="1" applyAlignment="1">
      <alignment vertical="center" shrinkToFit="1"/>
    </xf>
    <xf numFmtId="0" fontId="9" fillId="0" borderId="0" xfId="0" applyFont="1" applyAlignment="1">
      <alignment vertical="top" wrapTex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9" xfId="0" applyFont="1" applyBorder="1" applyAlignment="1">
      <alignment horizontal="left" vertical="top"/>
    </xf>
    <xf numFmtId="0" fontId="9" fillId="0" borderId="0" xfId="0" applyFont="1" applyAlignment="1">
      <alignment horizontal="left" vertical="top"/>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0" xfId="0" applyFont="1" applyAlignment="1">
      <alignment horizontal="left" vertical="top" shrinkToFit="1"/>
    </xf>
    <xf numFmtId="0" fontId="9" fillId="0" borderId="14" xfId="0" applyFont="1" applyBorder="1">
      <alignment vertical="center"/>
    </xf>
    <xf numFmtId="0" fontId="9" fillId="0" borderId="2" xfId="0" applyFont="1" applyBorder="1">
      <alignment vertical="center"/>
    </xf>
    <xf numFmtId="0" fontId="9" fillId="0" borderId="2" xfId="0" applyFont="1" applyBorder="1" applyAlignment="1">
      <alignment vertical="center" shrinkToFit="1"/>
    </xf>
    <xf numFmtId="0" fontId="9" fillId="0" borderId="15" xfId="0" applyFont="1" applyBorder="1" applyAlignment="1">
      <alignment vertical="center" shrinkToFit="1"/>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14" fillId="0" borderId="0" xfId="2" applyFont="1" applyProtection="1">
      <alignment vertical="center"/>
    </xf>
    <xf numFmtId="0" fontId="13" fillId="0" borderId="0" xfId="0" applyFont="1">
      <alignment vertical="center"/>
    </xf>
    <xf numFmtId="0" fontId="4" fillId="0" borderId="0" xfId="0" applyFont="1" applyAlignment="1">
      <alignment horizontal="distributed" vertical="center"/>
    </xf>
    <xf numFmtId="0" fontId="9" fillId="0" borderId="0" xfId="0" applyFont="1" applyAlignment="1">
      <alignment horizontal="right" vertical="center"/>
    </xf>
    <xf numFmtId="0" fontId="4" fillId="0" borderId="5" xfId="0" applyFont="1" applyBorder="1" applyAlignment="1">
      <alignment horizontal="center" vertical="center"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179" fontId="4" fillId="2" borderId="1" xfId="0" applyNumberFormat="1" applyFont="1" applyFill="1" applyBorder="1" applyAlignment="1">
      <alignment vertical="center" shrinkToFit="1"/>
    </xf>
    <xf numFmtId="38" fontId="4" fillId="2" borderId="1" xfId="1" applyFont="1" applyFill="1" applyBorder="1" applyAlignment="1" applyProtection="1">
      <alignment vertical="center" shrinkToFi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8" fillId="0" borderId="1" xfId="0" applyFont="1" applyBorder="1">
      <alignment vertical="center"/>
    </xf>
    <xf numFmtId="0" fontId="8" fillId="0" borderId="1" xfId="0" applyFont="1" applyBorder="1" applyAlignment="1">
      <alignment horizontal="right" vertical="center"/>
    </xf>
    <xf numFmtId="0" fontId="8" fillId="0" borderId="4" xfId="0" applyFont="1" applyBorder="1" applyAlignment="1">
      <alignment horizontal="right" vertical="center"/>
    </xf>
    <xf numFmtId="0" fontId="8" fillId="0" borderId="5" xfId="0" applyFont="1" applyBorder="1">
      <alignment vertical="center"/>
    </xf>
    <xf numFmtId="0" fontId="8" fillId="0" borderId="5" xfId="0" applyFont="1" applyBorder="1" applyAlignment="1">
      <alignment horizontal="right" vertical="center"/>
    </xf>
    <xf numFmtId="0" fontId="8" fillId="0" borderId="9" xfId="0" applyFont="1" applyBorder="1">
      <alignment vertical="center"/>
    </xf>
    <xf numFmtId="0" fontId="8" fillId="0" borderId="8" xfId="0" applyFont="1" applyBorder="1">
      <alignment vertical="center"/>
    </xf>
    <xf numFmtId="0" fontId="8" fillId="0" borderId="15" xfId="0" applyFont="1" applyBorder="1">
      <alignment vertical="center"/>
    </xf>
    <xf numFmtId="0" fontId="8" fillId="0" borderId="13" xfId="0" applyFont="1" applyBorder="1">
      <alignment vertical="center"/>
    </xf>
    <xf numFmtId="0" fontId="8" fillId="0" borderId="3" xfId="0" applyFont="1" applyBorder="1">
      <alignment vertical="center"/>
    </xf>
    <xf numFmtId="0" fontId="8" fillId="0" borderId="3" xfId="0" applyFont="1" applyBorder="1" applyAlignment="1">
      <alignment horizontal="right" vertical="center"/>
    </xf>
    <xf numFmtId="0" fontId="4" fillId="0" borderId="0" xfId="0" applyFont="1" applyAlignment="1"/>
    <xf numFmtId="0" fontId="4" fillId="0" borderId="0" xfId="0" applyFont="1" applyAlignment="1">
      <alignment vertical="top"/>
    </xf>
    <xf numFmtId="0" fontId="6" fillId="0" borderId="0" xfId="0" applyFont="1" applyAlignment="1">
      <alignment horizontal="right" vertical="top"/>
    </xf>
    <xf numFmtId="0" fontId="4" fillId="0" borderId="3" xfId="0" applyFont="1" applyBorder="1" applyAlignment="1">
      <alignment horizontal="left" vertical="top" shrinkToFit="1"/>
    </xf>
    <xf numFmtId="0" fontId="4" fillId="0" borderId="3" xfId="0" applyFont="1" applyBorder="1" applyAlignment="1">
      <alignment horizontal="center" vertical="center" wrapText="1" shrinkToFit="1"/>
    </xf>
    <xf numFmtId="177" fontId="4" fillId="2" borderId="1" xfId="0" applyNumberFormat="1" applyFont="1" applyFill="1" applyBorder="1" applyAlignment="1">
      <alignment vertical="center" shrinkToFit="1"/>
    </xf>
    <xf numFmtId="0" fontId="8" fillId="0" borderId="0" xfId="0" applyFont="1" applyAlignment="1">
      <alignment horizontal="right" vertical="center"/>
    </xf>
    <xf numFmtId="0" fontId="8" fillId="0" borderId="0" xfId="0" quotePrefix="1" applyFont="1">
      <alignment vertical="center"/>
    </xf>
    <xf numFmtId="0" fontId="8" fillId="0" borderId="0" xfId="0" applyFont="1">
      <alignment vertical="center"/>
    </xf>
    <xf numFmtId="0" fontId="8" fillId="0" borderId="9" xfId="0" quotePrefix="1" applyFont="1" applyBorder="1">
      <alignment vertical="center"/>
    </xf>
    <xf numFmtId="0" fontId="4" fillId="0" borderId="0" xfId="0" applyFont="1" applyAlignment="1">
      <alignment horizontal="left" vertical="center"/>
    </xf>
    <xf numFmtId="0" fontId="4" fillId="0" borderId="4" xfId="0" applyFont="1" applyBorder="1" applyAlignment="1">
      <alignment horizontal="center" vertical="top" shrinkToFit="1"/>
    </xf>
    <xf numFmtId="176" fontId="4" fillId="0" borderId="3" xfId="1" applyNumberFormat="1" applyFont="1" applyFill="1" applyBorder="1" applyAlignment="1" applyProtection="1">
      <alignment horizontal="center" vertical="top" shrinkToFit="1"/>
    </xf>
    <xf numFmtId="0" fontId="4" fillId="0" borderId="3" xfId="0" applyFont="1" applyBorder="1" applyAlignment="1">
      <alignment horizontal="center" vertical="top" wrapText="1" shrinkToFit="1"/>
    </xf>
    <xf numFmtId="0" fontId="4" fillId="0" borderId="0" xfId="0" applyFont="1" applyAlignment="1">
      <alignment vertical="top" wrapText="1"/>
    </xf>
    <xf numFmtId="177" fontId="4" fillId="0" borderId="4" xfId="0" applyNumberFormat="1" applyFont="1" applyBorder="1" applyAlignment="1">
      <alignment horizontal="center" vertical="center" shrinkToFit="1"/>
    </xf>
    <xf numFmtId="177" fontId="4" fillId="0" borderId="3" xfId="1" applyNumberFormat="1" applyFont="1" applyFill="1" applyBorder="1" applyAlignment="1" applyProtection="1">
      <alignment horizontal="center" vertical="center" shrinkToFit="1"/>
    </xf>
    <xf numFmtId="177" fontId="4" fillId="0" borderId="3" xfId="0" applyNumberFormat="1" applyFont="1" applyBorder="1" applyAlignment="1">
      <alignment horizontal="center" vertical="center" shrinkToFit="1"/>
    </xf>
    <xf numFmtId="177" fontId="4" fillId="2" borderId="1"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top" shrinkToFit="1"/>
    </xf>
    <xf numFmtId="38" fontId="4" fillId="0" borderId="0" xfId="1" applyFont="1" applyFill="1" applyBorder="1" applyProtection="1">
      <alignment vertical="center"/>
    </xf>
    <xf numFmtId="38" fontId="4" fillId="0" borderId="3" xfId="1" applyFont="1" applyFill="1" applyBorder="1" applyAlignment="1" applyProtection="1">
      <alignment horizontal="center" vertical="top" shrinkToFit="1"/>
    </xf>
    <xf numFmtId="177" fontId="4" fillId="2" borderId="1" xfId="1" applyNumberFormat="1" applyFont="1" applyFill="1" applyBorder="1" applyAlignment="1" applyProtection="1">
      <alignment horizontal="right" vertical="center" shrinkToFit="1"/>
    </xf>
    <xf numFmtId="0" fontId="4" fillId="0" borderId="0" xfId="0" applyFont="1" applyAlignment="1" applyProtection="1">
      <alignment horizontal="left" vertical="top"/>
      <protection locked="0"/>
    </xf>
    <xf numFmtId="0" fontId="4" fillId="0" borderId="0" xfId="0" applyFont="1" applyAlignment="1">
      <alignment horizontal="left" vertical="top"/>
    </xf>
    <xf numFmtId="180" fontId="4" fillId="2" borderId="1" xfId="0" applyNumberFormat="1" applyFont="1" applyFill="1" applyBorder="1" applyAlignment="1">
      <alignment vertical="center" shrinkToFit="1"/>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8" xfId="0" applyFont="1" applyBorder="1">
      <alignment vertical="center"/>
    </xf>
    <xf numFmtId="0" fontId="9" fillId="0" borderId="16" xfId="0" applyFont="1" applyBorder="1" applyAlignment="1">
      <alignment vertical="top"/>
    </xf>
    <xf numFmtId="0" fontId="9" fillId="0" borderId="17" xfId="0" applyFont="1" applyBorder="1">
      <alignment vertical="center"/>
    </xf>
    <xf numFmtId="0" fontId="9" fillId="0" borderId="18" xfId="0" applyFont="1" applyBorder="1">
      <alignment vertical="center"/>
    </xf>
    <xf numFmtId="0" fontId="9" fillId="0" borderId="15" xfId="0" applyFont="1" applyBorder="1">
      <alignment vertical="center"/>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horizontal="left" vertical="center"/>
    </xf>
    <xf numFmtId="0" fontId="4" fillId="0" borderId="8" xfId="0" applyFont="1" applyBorder="1">
      <alignment vertical="center"/>
    </xf>
    <xf numFmtId="0" fontId="4" fillId="0" borderId="2" xfId="0" applyFont="1" applyBorder="1">
      <alignment vertical="center"/>
    </xf>
    <xf numFmtId="0" fontId="4" fillId="0" borderId="15" xfId="0" applyFont="1" applyBorder="1">
      <alignment vertical="center"/>
    </xf>
    <xf numFmtId="0" fontId="8" fillId="0" borderId="0" xfId="0" applyFont="1" applyAlignment="1">
      <alignment horizontal="left" vertical="top" wrapText="1"/>
    </xf>
    <xf numFmtId="0" fontId="8" fillId="0" borderId="0" xfId="0" applyFont="1" applyAlignment="1">
      <alignment horizontal="left" vertical="top"/>
    </xf>
    <xf numFmtId="0" fontId="16" fillId="0" borderId="0" xfId="0" applyFont="1" applyAlignment="1">
      <alignment horizontal="left" vertical="top"/>
    </xf>
    <xf numFmtId="0" fontId="4" fillId="0" borderId="5" xfId="0" applyFont="1" applyBorder="1" applyAlignment="1">
      <alignment vertical="center" shrinkToFi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0" xfId="0" applyFont="1" applyAlignment="1">
      <alignment horizontal="left" vertical="top" wrapText="1"/>
    </xf>
    <xf numFmtId="0" fontId="0" fillId="0" borderId="0" xfId="0"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9" xfId="0" applyFont="1" applyBorder="1">
      <alignment vertical="center"/>
    </xf>
    <xf numFmtId="0" fontId="9" fillId="0" borderId="0" xfId="0" applyFont="1">
      <alignment vertical="center"/>
    </xf>
    <xf numFmtId="0" fontId="9" fillId="0" borderId="14" xfId="0" applyFont="1" applyBorder="1">
      <alignment vertical="center"/>
    </xf>
    <xf numFmtId="0" fontId="9" fillId="0" borderId="2" xfId="0" applyFont="1" applyBorder="1">
      <alignment vertical="center"/>
    </xf>
    <xf numFmtId="0" fontId="9" fillId="0" borderId="9" xfId="0" applyFont="1" applyBorder="1" applyAlignment="1">
      <alignment vertical="top" shrinkToFit="1"/>
    </xf>
    <xf numFmtId="0" fontId="9" fillId="0" borderId="0" xfId="0" applyFont="1" applyAlignment="1">
      <alignment vertical="top" shrinkToFit="1"/>
    </xf>
    <xf numFmtId="0" fontId="9" fillId="0" borderId="9" xfId="0" applyFont="1" applyBorder="1" applyAlignment="1">
      <alignment vertical="top" wrapText="1"/>
    </xf>
    <xf numFmtId="0" fontId="9" fillId="0" borderId="0" xfId="0" applyFont="1" applyAlignment="1">
      <alignment vertical="top" wrapText="1"/>
    </xf>
    <xf numFmtId="0" fontId="9" fillId="0" borderId="16" xfId="0" applyFont="1" applyBorder="1" applyAlignment="1">
      <alignment horizontal="left" vertical="top"/>
    </xf>
    <xf numFmtId="0" fontId="9" fillId="0" borderId="17" xfId="0" applyFont="1" applyBorder="1" applyAlignment="1">
      <alignment horizontal="left" vertical="top"/>
    </xf>
    <xf numFmtId="0" fontId="9" fillId="0" borderId="9" xfId="0" applyFont="1" applyBorder="1" applyAlignment="1">
      <alignment horizontal="left" vertical="top"/>
    </xf>
    <xf numFmtId="0" fontId="9" fillId="0" borderId="0" xfId="0" applyFont="1" applyAlignment="1">
      <alignment horizontal="left" vertical="top"/>
    </xf>
    <xf numFmtId="0" fontId="4" fillId="0" borderId="0" xfId="0" applyFont="1" applyAlignment="1">
      <alignment horizontal="left" vertical="top" wrapText="1"/>
    </xf>
    <xf numFmtId="0" fontId="0" fillId="0" borderId="0" xfId="0" applyAlignment="1">
      <alignment vertical="center" wrapText="1"/>
    </xf>
    <xf numFmtId="38" fontId="10" fillId="0" borderId="11" xfId="1" applyFont="1" applyBorder="1" applyAlignment="1" applyProtection="1">
      <alignment horizontal="right" vertical="center" shrinkToFit="1"/>
      <protection locked="0"/>
    </xf>
    <xf numFmtId="38" fontId="10" fillId="0" borderId="10" xfId="1" applyFont="1" applyBorder="1" applyAlignment="1" applyProtection="1">
      <alignment horizontal="right" vertical="center" shrinkToFit="1"/>
      <protection locked="0"/>
    </xf>
    <xf numFmtId="38" fontId="4" fillId="2" borderId="11" xfId="1" applyFont="1" applyFill="1" applyBorder="1" applyAlignment="1" applyProtection="1">
      <alignment horizontal="right" vertical="center" shrinkToFit="1"/>
    </xf>
    <xf numFmtId="38" fontId="4" fillId="0" borderId="10" xfId="1" applyFont="1" applyBorder="1" applyAlignment="1" applyProtection="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38" fontId="4" fillId="2" borderId="6" xfId="1" applyFont="1" applyFill="1" applyBorder="1" applyAlignment="1" applyProtection="1">
      <alignment horizontal="right" vertical="center" shrinkToFit="1"/>
    </xf>
    <xf numFmtId="38" fontId="4" fillId="0" borderId="6" xfId="1" applyFont="1" applyBorder="1" applyAlignment="1" applyProtection="1">
      <alignment horizontal="right" vertical="center" shrinkToFit="1"/>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0" xfId="1" applyFont="1" applyFill="1" applyBorder="1" applyAlignment="1" applyProtection="1">
      <alignment horizontal="right" vertical="center" shrinkToFit="1"/>
    </xf>
    <xf numFmtId="0" fontId="8" fillId="0" borderId="4" xfId="0" applyFont="1" applyBorder="1">
      <alignment vertical="center"/>
    </xf>
    <xf numFmtId="0" fontId="8" fillId="0" borderId="11" xfId="0" applyFont="1" applyBorder="1">
      <alignment vertical="center"/>
    </xf>
    <xf numFmtId="0" fontId="8" fillId="0" borderId="10" xfId="0" applyFont="1" applyBorder="1">
      <alignment vertical="center"/>
    </xf>
    <xf numFmtId="0" fontId="4" fillId="0" borderId="0" xfId="0" applyFont="1" applyAlignment="1" applyProtection="1">
      <alignment horizontal="left" vertical="center"/>
      <protection locked="0"/>
    </xf>
    <xf numFmtId="0" fontId="8" fillId="0" borderId="1" xfId="0" applyFont="1" applyBorder="1">
      <alignment vertical="center"/>
    </xf>
    <xf numFmtId="0" fontId="8" fillId="0" borderId="5" xfId="0" applyFont="1" applyBorder="1">
      <alignment vertical="center"/>
    </xf>
    <xf numFmtId="0" fontId="8" fillId="0" borderId="12" xfId="0" applyFont="1" applyBorder="1">
      <alignment vertical="center"/>
    </xf>
    <xf numFmtId="0" fontId="8" fillId="0" borderId="9" xfId="0" applyFont="1" applyBorder="1">
      <alignment vertical="center"/>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lignment vertical="center"/>
    </xf>
    <xf numFmtId="0" fontId="4" fillId="0" borderId="0" xfId="0" applyFont="1">
      <alignmen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8" fillId="0" borderId="1" xfId="0" applyFont="1" applyBorder="1" applyAlignment="1">
      <alignment vertical="center" wrapText="1"/>
    </xf>
    <xf numFmtId="0" fontId="8" fillId="0" borderId="14" xfId="0" applyFont="1" applyBorder="1">
      <alignment vertical="center"/>
    </xf>
    <xf numFmtId="0" fontId="8" fillId="0" borderId="3" xfId="0" applyFont="1" applyBorder="1">
      <alignment vertical="center"/>
    </xf>
    <xf numFmtId="0" fontId="8" fillId="0" borderId="2" xfId="0" quotePrefix="1" applyFont="1" applyBorder="1" applyAlignment="1">
      <alignment horizontal="center"/>
    </xf>
    <xf numFmtId="0" fontId="8" fillId="0" borderId="7" xfId="0" quotePrefix="1" applyFont="1" applyBorder="1" applyAlignment="1">
      <alignment horizontal="center" vertical="top"/>
    </xf>
    <xf numFmtId="0" fontId="8" fillId="0" borderId="0" xfId="0" applyFont="1" applyAlignment="1">
      <alignment horizontal="left" vertical="center"/>
    </xf>
    <xf numFmtId="0" fontId="8" fillId="0" borderId="0" xfId="0" quotePrefix="1" applyFont="1" applyAlignment="1">
      <alignment horizontal="right" vertical="center"/>
    </xf>
    <xf numFmtId="0" fontId="8"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FF"/>
      <color rgb="FF0000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H9" sqref="H9"/>
    </sheetView>
  </sheetViews>
  <sheetFormatPr defaultRowHeight="13.5" x14ac:dyDescent="0.15"/>
  <cols>
    <col min="1" max="1" width="11.625" style="1" customWidth="1"/>
    <col min="2" max="5" width="2.625" style="1" customWidth="1"/>
    <col min="6" max="6" width="30" style="1" customWidth="1"/>
    <col min="7" max="7" width="10.25" style="1" customWidth="1"/>
    <col min="8" max="8" width="8.625" style="1" customWidth="1"/>
    <col min="9" max="9" width="19.625" style="1" customWidth="1"/>
    <col min="10" max="10" width="1.625" style="1" customWidth="1"/>
    <col min="11" max="16" width="9.625" style="1" customWidth="1"/>
    <col min="17" max="17" width="2.625" style="1" customWidth="1"/>
    <col min="18" max="16384" width="9" style="1"/>
  </cols>
  <sheetData>
    <row r="1" spans="3:16" ht="15.95" customHeight="1" x14ac:dyDescent="0.15"/>
    <row r="2" spans="3:16" ht="15.95" customHeight="1" x14ac:dyDescent="0.15">
      <c r="C2" s="58" t="s">
        <v>0</v>
      </c>
      <c r="D2" s="57"/>
      <c r="E2" s="57"/>
      <c r="F2" s="57"/>
      <c r="G2" s="57"/>
      <c r="H2" s="57"/>
      <c r="I2" s="57"/>
      <c r="J2" s="57"/>
      <c r="K2" s="57"/>
      <c r="L2" s="57"/>
      <c r="M2" s="57"/>
      <c r="N2" s="57"/>
      <c r="O2" s="57"/>
      <c r="P2" s="57"/>
    </row>
    <row r="3" spans="3:16" ht="15.95" customHeight="1" x14ac:dyDescent="0.15">
      <c r="C3" s="57"/>
      <c r="D3" s="57"/>
      <c r="E3" s="57"/>
      <c r="F3" s="57"/>
      <c r="G3" s="57"/>
      <c r="H3" s="57"/>
      <c r="I3" s="57"/>
      <c r="J3" s="57"/>
      <c r="K3" s="57"/>
      <c r="L3" s="57"/>
      <c r="M3" s="57"/>
      <c r="N3" s="57"/>
      <c r="O3" s="57"/>
      <c r="P3" s="57"/>
    </row>
    <row r="4" spans="3:16" ht="15.95" customHeight="1" x14ac:dyDescent="0.15">
      <c r="C4" s="57" t="s">
        <v>34</v>
      </c>
      <c r="D4" s="57"/>
      <c r="E4" s="57"/>
      <c r="F4" s="57"/>
      <c r="G4" s="57"/>
      <c r="H4" s="57"/>
      <c r="I4" s="57"/>
      <c r="J4" s="57"/>
      <c r="K4" s="57"/>
      <c r="L4" s="57"/>
      <c r="M4" s="57"/>
      <c r="N4" s="57"/>
      <c r="O4" s="57"/>
      <c r="P4" s="57"/>
    </row>
    <row r="5" spans="3:16" ht="15.95" customHeight="1" x14ac:dyDescent="0.15">
      <c r="C5" s="57" t="s">
        <v>35</v>
      </c>
      <c r="D5" s="57"/>
      <c r="E5" s="57"/>
      <c r="F5" s="57"/>
      <c r="G5" s="57"/>
      <c r="H5" s="57"/>
      <c r="I5" s="57"/>
      <c r="J5" s="57"/>
      <c r="K5" s="57"/>
      <c r="L5" s="57"/>
      <c r="M5" s="57"/>
      <c r="N5" s="57"/>
      <c r="O5" s="57"/>
      <c r="P5" s="57"/>
    </row>
    <row r="6" spans="3:16" ht="15.95" customHeight="1" x14ac:dyDescent="0.15">
      <c r="C6" s="179" t="s">
        <v>314</v>
      </c>
      <c r="D6" s="180"/>
      <c r="E6" s="180"/>
      <c r="F6" s="180"/>
      <c r="G6" s="180"/>
      <c r="H6" s="180"/>
      <c r="I6" s="180"/>
      <c r="J6" s="180"/>
      <c r="K6" s="180"/>
      <c r="L6" s="180"/>
      <c r="M6" s="180"/>
      <c r="N6" s="180"/>
      <c r="O6" s="180"/>
      <c r="P6" s="180"/>
    </row>
    <row r="7" spans="3:16" ht="15.95" customHeight="1" x14ac:dyDescent="0.15">
      <c r="C7" s="181"/>
      <c r="D7" s="181"/>
      <c r="E7" s="181"/>
      <c r="F7" s="181"/>
      <c r="G7" s="181"/>
      <c r="H7" s="181"/>
      <c r="I7" s="181"/>
      <c r="J7" s="181"/>
      <c r="K7" s="181"/>
      <c r="L7" s="181"/>
      <c r="M7" s="181"/>
      <c r="N7" s="181"/>
      <c r="O7" s="181"/>
      <c r="P7" s="181"/>
    </row>
    <row r="8" spans="3:16" ht="15.95" customHeight="1" x14ac:dyDescent="0.15">
      <c r="C8" s="181"/>
      <c r="D8" s="181"/>
      <c r="E8" s="181"/>
      <c r="F8" s="181"/>
      <c r="G8" s="181"/>
      <c r="H8" s="181"/>
      <c r="I8" s="181"/>
      <c r="J8" s="181"/>
      <c r="K8" s="181"/>
      <c r="L8" s="181"/>
      <c r="M8" s="181"/>
      <c r="N8" s="181"/>
      <c r="O8" s="181"/>
      <c r="P8" s="181"/>
    </row>
    <row r="9" spans="3:16" ht="15.95" customHeight="1" x14ac:dyDescent="0.15">
      <c r="C9" s="69"/>
      <c r="D9" s="69"/>
      <c r="E9" s="69"/>
      <c r="F9" s="69"/>
      <c r="G9" s="69"/>
      <c r="H9" s="69"/>
      <c r="I9" s="69"/>
      <c r="J9" s="69"/>
      <c r="K9" s="69"/>
      <c r="L9" s="69"/>
      <c r="M9" s="69"/>
      <c r="N9" s="69"/>
      <c r="O9" s="69"/>
      <c r="P9" s="69"/>
    </row>
    <row r="10" spans="3:16" ht="15.95" customHeight="1" x14ac:dyDescent="0.15">
      <c r="C10" s="57"/>
      <c r="D10" s="57"/>
      <c r="E10" s="57"/>
      <c r="F10" s="57"/>
      <c r="G10" s="57"/>
      <c r="H10" s="57"/>
      <c r="I10" s="57"/>
      <c r="J10" s="57"/>
      <c r="K10" s="189" t="s">
        <v>1</v>
      </c>
      <c r="L10" s="190"/>
      <c r="M10" s="190"/>
      <c r="N10" s="190"/>
      <c r="O10" s="190"/>
      <c r="P10" s="191"/>
    </row>
    <row r="11" spans="3:16" ht="15.95" customHeight="1" x14ac:dyDescent="0.15">
      <c r="C11" s="184" t="s">
        <v>2</v>
      </c>
      <c r="D11" s="184"/>
      <c r="E11" s="184"/>
      <c r="F11" s="184"/>
      <c r="G11" s="184" t="s">
        <v>3</v>
      </c>
      <c r="H11" s="184"/>
      <c r="I11" s="70" t="s">
        <v>4</v>
      </c>
      <c r="J11" s="60"/>
      <c r="K11" s="192" t="s">
        <v>282</v>
      </c>
      <c r="L11" s="188" t="s">
        <v>5</v>
      </c>
      <c r="M11" s="188"/>
      <c r="N11" s="188" t="s">
        <v>6</v>
      </c>
      <c r="O11" s="188"/>
      <c r="P11" s="192" t="s">
        <v>7</v>
      </c>
    </row>
    <row r="12" spans="3:16" ht="15.95" customHeight="1" x14ac:dyDescent="0.15">
      <c r="C12" s="183" t="s">
        <v>8</v>
      </c>
      <c r="D12" s="183"/>
      <c r="E12" s="183"/>
      <c r="F12" s="183"/>
      <c r="G12" s="73">
        <f>事業費!G17</f>
        <v>0</v>
      </c>
      <c r="H12" s="74" t="s">
        <v>9</v>
      </c>
      <c r="I12" s="3"/>
      <c r="J12" s="60"/>
      <c r="K12" s="192"/>
      <c r="L12" s="75"/>
      <c r="M12" s="194" t="s">
        <v>278</v>
      </c>
      <c r="N12" s="75"/>
      <c r="O12" s="194" t="s">
        <v>279</v>
      </c>
      <c r="P12" s="193"/>
    </row>
    <row r="13" spans="3:16" ht="15.95" customHeight="1" x14ac:dyDescent="0.15">
      <c r="C13" s="183" t="s">
        <v>10</v>
      </c>
      <c r="D13" s="183"/>
      <c r="E13" s="183"/>
      <c r="F13" s="183"/>
      <c r="G13" s="73">
        <f>SUM(G15,G21,G24,G26)</f>
        <v>0</v>
      </c>
      <c r="H13" s="74" t="s">
        <v>11</v>
      </c>
      <c r="I13" s="3"/>
      <c r="J13" s="60"/>
      <c r="K13" s="192"/>
      <c r="L13" s="75"/>
      <c r="M13" s="195"/>
      <c r="N13" s="75"/>
      <c r="O13" s="195"/>
      <c r="P13" s="193"/>
    </row>
    <row r="14" spans="3:16" ht="15.95" customHeight="1" x14ac:dyDescent="0.15">
      <c r="C14" s="182" t="s">
        <v>12</v>
      </c>
      <c r="D14" s="183"/>
      <c r="E14" s="183"/>
      <c r="F14" s="183"/>
      <c r="G14" s="73"/>
      <c r="H14" s="74"/>
      <c r="I14" s="3"/>
      <c r="J14" s="60"/>
      <c r="K14" s="192"/>
      <c r="L14" s="77"/>
      <c r="M14" s="195"/>
      <c r="N14" s="77"/>
      <c r="O14" s="195"/>
      <c r="P14" s="193"/>
    </row>
    <row r="15" spans="3:16" ht="15.95" customHeight="1" x14ac:dyDescent="0.15">
      <c r="C15" s="78"/>
      <c r="D15" s="182" t="s">
        <v>13</v>
      </c>
      <c r="E15" s="183"/>
      <c r="F15" s="183"/>
      <c r="G15" s="73">
        <f>G16</f>
        <v>0</v>
      </c>
      <c r="H15" s="74"/>
      <c r="I15" s="3"/>
      <c r="J15" s="60"/>
      <c r="K15" s="71"/>
      <c r="L15" s="79"/>
      <c r="M15" s="80"/>
      <c r="N15" s="79"/>
      <c r="O15" s="80"/>
      <c r="P15" s="71"/>
    </row>
    <row r="16" spans="3:16" ht="15.95" customHeight="1" x14ac:dyDescent="0.15">
      <c r="C16" s="78"/>
      <c r="D16" s="78"/>
      <c r="E16" s="182" t="s">
        <v>14</v>
      </c>
      <c r="F16" s="183"/>
      <c r="G16" s="73">
        <f>SUM(G17:G20)</f>
        <v>0</v>
      </c>
      <c r="H16" s="74"/>
      <c r="I16" s="3"/>
      <c r="J16" s="60"/>
      <c r="K16" s="81"/>
      <c r="L16" s="77"/>
      <c r="M16" s="82"/>
      <c r="N16" s="77"/>
      <c r="O16" s="82"/>
      <c r="P16" s="81"/>
    </row>
    <row r="17" spans="3:16" ht="15.95" customHeight="1" x14ac:dyDescent="0.15">
      <c r="C17" s="78"/>
      <c r="D17" s="78"/>
      <c r="E17" s="78"/>
      <c r="F17" s="72" t="s">
        <v>15</v>
      </c>
      <c r="G17" s="73">
        <f>作付増加!L26</f>
        <v>0</v>
      </c>
      <c r="H17" s="74"/>
      <c r="I17" s="3"/>
      <c r="J17" s="60"/>
      <c r="K17" s="76" t="s">
        <v>16</v>
      </c>
      <c r="L17" s="83"/>
      <c r="M17" s="84" t="s">
        <v>17</v>
      </c>
      <c r="N17" s="83"/>
      <c r="O17" s="84" t="s">
        <v>18</v>
      </c>
      <c r="P17" s="76"/>
    </row>
    <row r="18" spans="3:16" ht="15.95" customHeight="1" x14ac:dyDescent="0.15">
      <c r="C18" s="78"/>
      <c r="D18" s="78"/>
      <c r="E18" s="78"/>
      <c r="F18" s="72" t="s">
        <v>19</v>
      </c>
      <c r="G18" s="73">
        <f>単収増加!L26</f>
        <v>0</v>
      </c>
      <c r="H18" s="74"/>
      <c r="I18" s="3"/>
      <c r="J18" s="60"/>
      <c r="K18" s="76" t="s">
        <v>16</v>
      </c>
      <c r="L18" s="83"/>
      <c r="M18" s="84"/>
      <c r="N18" s="83"/>
      <c r="O18" s="84"/>
      <c r="P18" s="76"/>
    </row>
    <row r="19" spans="3:16" ht="15.95" customHeight="1" x14ac:dyDescent="0.15">
      <c r="C19" s="78"/>
      <c r="D19" s="78"/>
      <c r="E19" s="78"/>
      <c r="F19" s="72" t="s">
        <v>20</v>
      </c>
      <c r="G19" s="73">
        <f>品質向上!L26</f>
        <v>0</v>
      </c>
      <c r="H19" s="74"/>
      <c r="I19" s="3"/>
      <c r="J19" s="60"/>
      <c r="K19" s="76" t="s">
        <v>16</v>
      </c>
      <c r="L19" s="83"/>
      <c r="M19" s="84"/>
      <c r="N19" s="83"/>
      <c r="O19" s="84"/>
      <c r="P19" s="76"/>
    </row>
    <row r="20" spans="3:16" ht="15.95" customHeight="1" x14ac:dyDescent="0.15">
      <c r="C20" s="78"/>
      <c r="D20" s="64"/>
      <c r="E20" s="64"/>
      <c r="F20" s="72" t="s">
        <v>21</v>
      </c>
      <c r="G20" s="73">
        <f>農産加工!M28</f>
        <v>0</v>
      </c>
      <c r="H20" s="74"/>
      <c r="I20" s="3"/>
      <c r="J20" s="60"/>
      <c r="K20" s="76"/>
      <c r="L20" s="83" t="s">
        <v>16</v>
      </c>
      <c r="M20" s="84" t="s">
        <v>16</v>
      </c>
      <c r="N20" s="83"/>
      <c r="O20" s="84"/>
      <c r="P20" s="76"/>
    </row>
    <row r="21" spans="3:16" ht="15.95" customHeight="1" x14ac:dyDescent="0.15">
      <c r="C21" s="78"/>
      <c r="D21" s="182" t="s">
        <v>22</v>
      </c>
      <c r="E21" s="183"/>
      <c r="F21" s="183"/>
      <c r="G21" s="73">
        <f>SUM(G22:G23)</f>
        <v>0</v>
      </c>
      <c r="H21" s="74"/>
      <c r="I21" s="3"/>
      <c r="J21" s="60"/>
      <c r="K21" s="76"/>
      <c r="L21" s="83"/>
      <c r="M21" s="84"/>
      <c r="N21" s="83"/>
      <c r="O21" s="84"/>
      <c r="P21" s="76"/>
    </row>
    <row r="22" spans="3:16" ht="15.95" customHeight="1" x14ac:dyDescent="0.15">
      <c r="C22" s="78"/>
      <c r="D22" s="78"/>
      <c r="E22" s="183" t="s">
        <v>23</v>
      </c>
      <c r="F22" s="183"/>
      <c r="G22" s="73">
        <f>販売促進!I22</f>
        <v>0</v>
      </c>
      <c r="H22" s="74"/>
      <c r="I22" s="3"/>
      <c r="J22" s="60"/>
      <c r="K22" s="76"/>
      <c r="L22" s="83"/>
      <c r="M22" s="84"/>
      <c r="N22" s="83" t="s">
        <v>16</v>
      </c>
      <c r="O22" s="84" t="s">
        <v>16</v>
      </c>
      <c r="P22" s="76"/>
    </row>
    <row r="23" spans="3:16" ht="15.95" customHeight="1" x14ac:dyDescent="0.15">
      <c r="C23" s="78"/>
      <c r="D23" s="64"/>
      <c r="E23" s="183" t="s">
        <v>24</v>
      </c>
      <c r="F23" s="183"/>
      <c r="G23" s="73">
        <f>流通経費!G20</f>
        <v>0</v>
      </c>
      <c r="H23" s="74"/>
      <c r="I23" s="3"/>
      <c r="J23" s="60"/>
      <c r="K23" s="76"/>
      <c r="L23" s="83"/>
      <c r="M23" s="84"/>
      <c r="N23" s="83" t="s">
        <v>16</v>
      </c>
      <c r="O23" s="84" t="s">
        <v>16</v>
      </c>
      <c r="P23" s="76"/>
    </row>
    <row r="24" spans="3:16" ht="15.95" customHeight="1" x14ac:dyDescent="0.15">
      <c r="C24" s="78"/>
      <c r="D24" s="182" t="s">
        <v>25</v>
      </c>
      <c r="E24" s="183"/>
      <c r="F24" s="183"/>
      <c r="G24" s="73">
        <f>G25</f>
        <v>0</v>
      </c>
      <c r="H24" s="74"/>
      <c r="I24" s="3"/>
      <c r="J24" s="60"/>
      <c r="K24" s="76"/>
      <c r="L24" s="83"/>
      <c r="M24" s="84"/>
      <c r="N24" s="83"/>
      <c r="O24" s="84"/>
      <c r="P24" s="76"/>
    </row>
    <row r="25" spans="3:16" ht="15.95" customHeight="1" x14ac:dyDescent="0.15">
      <c r="C25" s="78"/>
      <c r="D25" s="64"/>
      <c r="E25" s="183" t="s">
        <v>26</v>
      </c>
      <c r="F25" s="183"/>
      <c r="G25" s="73">
        <f>就業機会!I24</f>
        <v>0</v>
      </c>
      <c r="H25" s="74"/>
      <c r="I25" s="3"/>
      <c r="J25" s="60"/>
      <c r="K25" s="76" t="s">
        <v>16</v>
      </c>
      <c r="L25" s="83" t="s">
        <v>16</v>
      </c>
      <c r="M25" s="84" t="s">
        <v>16</v>
      </c>
      <c r="N25" s="83" t="s">
        <v>16</v>
      </c>
      <c r="O25" s="84" t="s">
        <v>16</v>
      </c>
      <c r="P25" s="76" t="s">
        <v>16</v>
      </c>
    </row>
    <row r="26" spans="3:16" ht="15.95" customHeight="1" x14ac:dyDescent="0.15">
      <c r="C26" s="64"/>
      <c r="D26" s="183" t="s">
        <v>27</v>
      </c>
      <c r="E26" s="183"/>
      <c r="F26" s="183"/>
      <c r="G26" s="73">
        <f>維持管理!G25</f>
        <v>0</v>
      </c>
      <c r="H26" s="74"/>
      <c r="I26" s="3"/>
      <c r="J26" s="60"/>
      <c r="K26" s="76" t="s">
        <v>16</v>
      </c>
      <c r="L26" s="83" t="s">
        <v>16</v>
      </c>
      <c r="M26" s="84" t="s">
        <v>16</v>
      </c>
      <c r="N26" s="83" t="s">
        <v>16</v>
      </c>
      <c r="O26" s="84" t="s">
        <v>16</v>
      </c>
      <c r="P26" s="76" t="s">
        <v>16</v>
      </c>
    </row>
    <row r="27" spans="3:16" ht="15.95" customHeight="1" x14ac:dyDescent="0.15">
      <c r="C27" s="183" t="s">
        <v>28</v>
      </c>
      <c r="D27" s="183"/>
      <c r="E27" s="183"/>
      <c r="F27" s="183"/>
      <c r="G27" s="85" t="e">
        <f>ROUNDDOWN(事業費!E18,1)</f>
        <v>#DIV/0!</v>
      </c>
      <c r="H27" s="74" t="s">
        <v>29</v>
      </c>
      <c r="I27" s="72" t="s">
        <v>241</v>
      </c>
      <c r="J27" s="57"/>
      <c r="K27" s="187" t="s">
        <v>280</v>
      </c>
      <c r="L27" s="187"/>
      <c r="M27" s="187"/>
      <c r="N27" s="187"/>
      <c r="O27" s="187"/>
      <c r="P27" s="187"/>
    </row>
    <row r="28" spans="3:16" ht="15.95" customHeight="1" x14ac:dyDescent="0.15">
      <c r="C28" s="183" t="s">
        <v>30</v>
      </c>
      <c r="D28" s="183"/>
      <c r="E28" s="183"/>
      <c r="F28" s="183"/>
      <c r="G28" s="86" t="e">
        <f>ROUNDUP((0.04*(1+0.04)^G27)/((1+0.04)^G27-1),6)</f>
        <v>#DIV/0!</v>
      </c>
      <c r="H28" s="74"/>
      <c r="I28" s="72"/>
      <c r="J28" s="57"/>
      <c r="K28" s="185"/>
      <c r="L28" s="185"/>
      <c r="M28" s="185"/>
      <c r="N28" s="185"/>
      <c r="O28" s="185"/>
      <c r="P28" s="185"/>
    </row>
    <row r="29" spans="3:16" ht="15.95" customHeight="1" x14ac:dyDescent="0.15">
      <c r="C29" s="183" t="s">
        <v>31</v>
      </c>
      <c r="D29" s="183"/>
      <c r="E29" s="183"/>
      <c r="F29" s="183"/>
      <c r="G29" s="73" t="e">
        <f>ROUND(G13/ROUND(G28,4),0)</f>
        <v>#DIV/0!</v>
      </c>
      <c r="H29" s="74" t="s">
        <v>9</v>
      </c>
      <c r="I29" s="72"/>
      <c r="J29" s="57"/>
      <c r="K29" s="57"/>
      <c r="L29" s="57"/>
      <c r="M29" s="57"/>
      <c r="N29" s="57"/>
      <c r="O29" s="57"/>
      <c r="P29" s="57"/>
    </row>
    <row r="30" spans="3:16" ht="15.95" customHeight="1" x14ac:dyDescent="0.15">
      <c r="C30" s="183" t="s">
        <v>32</v>
      </c>
      <c r="D30" s="183"/>
      <c r="E30" s="183"/>
      <c r="F30" s="183"/>
      <c r="G30" s="73">
        <f>廃用損失!L15</f>
        <v>0</v>
      </c>
      <c r="H30" s="74" t="s">
        <v>9</v>
      </c>
      <c r="I30" s="72"/>
      <c r="J30" s="57"/>
      <c r="K30" s="185" t="s">
        <v>289</v>
      </c>
      <c r="L30" s="186"/>
      <c r="M30" s="186"/>
      <c r="N30" s="186"/>
      <c r="O30" s="186"/>
      <c r="P30" s="186"/>
    </row>
    <row r="31" spans="3:16" ht="32.1" customHeight="1" x14ac:dyDescent="0.15">
      <c r="C31" s="183" t="s">
        <v>33</v>
      </c>
      <c r="D31" s="183"/>
      <c r="E31" s="183"/>
      <c r="F31" s="183"/>
      <c r="G31" s="87" t="e">
        <f>ROUNDDOWN((G29-G30)/G12,2)</f>
        <v>#DIV/0!</v>
      </c>
      <c r="H31" s="74"/>
      <c r="I31" s="88" t="s">
        <v>275</v>
      </c>
      <c r="J31" s="57"/>
      <c r="K31" s="186"/>
      <c r="L31" s="186"/>
      <c r="M31" s="186"/>
      <c r="N31" s="186"/>
      <c r="O31" s="186"/>
      <c r="P31" s="186"/>
    </row>
    <row r="32" spans="3:16" ht="15.95" customHeight="1" x14ac:dyDescent="0.15">
      <c r="K32" s="68"/>
      <c r="L32" s="68"/>
      <c r="M32" s="68"/>
      <c r="N32" s="68"/>
      <c r="O32" s="68"/>
      <c r="P32" s="68"/>
    </row>
  </sheetData>
  <sheetProtection algorithmName="SHA-512" hashValue="nIyKiqZdUUECMdKbxsKDCFgbiYJY8HebQtsgg6QLW/HZGxjtNZq3XHvsyjc+sHZIJG8gqxAe3FI1zWdVgJoLbg==" saltValue="K1KiL/SfasFjJAVmB6sCGw==" spinCount="100000" sheet="1" objects="1" scenarios="1" formatCells="0"/>
  <mergeCells count="28">
    <mergeCell ref="K30:P31"/>
    <mergeCell ref="C31:F31"/>
    <mergeCell ref="E16:F16"/>
    <mergeCell ref="D21:F21"/>
    <mergeCell ref="E22:F22"/>
    <mergeCell ref="E23:F23"/>
    <mergeCell ref="D24:F24"/>
    <mergeCell ref="E25:F25"/>
    <mergeCell ref="D26:F26"/>
    <mergeCell ref="C27:F27"/>
    <mergeCell ref="C28:F28"/>
    <mergeCell ref="C29:F29"/>
    <mergeCell ref="C30:F30"/>
    <mergeCell ref="K27:P28"/>
    <mergeCell ref="C6:P8"/>
    <mergeCell ref="D15:F15"/>
    <mergeCell ref="C11:F11"/>
    <mergeCell ref="G11:H11"/>
    <mergeCell ref="C12:F12"/>
    <mergeCell ref="C13:F13"/>
    <mergeCell ref="C14:F14"/>
    <mergeCell ref="L11:M11"/>
    <mergeCell ref="N11:O11"/>
    <mergeCell ref="K10:P10"/>
    <mergeCell ref="K11:K14"/>
    <mergeCell ref="P11:P14"/>
    <mergeCell ref="M12:M14"/>
    <mergeCell ref="O12:O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K13" sqref="K13"/>
    </sheetView>
  </sheetViews>
  <sheetFormatPr defaultRowHeight="13.5" x14ac:dyDescent="0.15"/>
  <cols>
    <col min="1" max="1" width="11.625" style="1" customWidth="1"/>
    <col min="2" max="3" width="2.625" style="1" customWidth="1"/>
    <col min="4" max="4" width="23.625" style="1" customWidth="1"/>
    <col min="5" max="5" width="10.625" style="1" customWidth="1"/>
    <col min="6" max="6" width="3.625" style="1" customWidth="1"/>
    <col min="7" max="7" width="7.625" style="1" customWidth="1"/>
    <col min="8" max="8" width="3.625" style="1" customWidth="1"/>
    <col min="9" max="9" width="8.625" style="1" customWidth="1"/>
    <col min="10" max="10" width="9" style="1"/>
    <col min="11" max="11" width="23.625" style="1" customWidth="1"/>
    <col min="12" max="12" width="9.625" style="1" customWidth="1"/>
    <col min="13" max="13" width="3.625" style="1" customWidth="1"/>
    <col min="14" max="14" width="7.625" style="1" customWidth="1"/>
    <col min="15" max="15" width="3.625" style="1" customWidth="1"/>
    <col min="16" max="16384" width="9" style="1"/>
  </cols>
  <sheetData>
    <row r="1" spans="3:17" ht="15" customHeight="1" x14ac:dyDescent="0.15"/>
    <row r="2" spans="3:17" ht="15" customHeight="1" x14ac:dyDescent="0.15">
      <c r="C2" s="58" t="s">
        <v>36</v>
      </c>
      <c r="D2" s="57"/>
      <c r="E2" s="57"/>
      <c r="F2" s="57"/>
      <c r="G2" s="57"/>
      <c r="H2" s="57"/>
      <c r="I2" s="57"/>
      <c r="J2" s="57"/>
      <c r="K2" s="57"/>
      <c r="L2" s="57"/>
      <c r="M2" s="57"/>
      <c r="N2" s="57"/>
      <c r="O2" s="57"/>
      <c r="P2" s="57"/>
      <c r="Q2" s="57"/>
    </row>
    <row r="3" spans="3:17" ht="9" customHeight="1" x14ac:dyDescent="0.15">
      <c r="C3" s="57"/>
      <c r="D3" s="57"/>
      <c r="E3" s="57"/>
      <c r="F3" s="57"/>
      <c r="G3" s="57"/>
      <c r="H3" s="57"/>
      <c r="I3" s="57"/>
      <c r="J3" s="57"/>
      <c r="K3" s="57"/>
      <c r="L3" s="57"/>
      <c r="M3" s="57"/>
      <c r="N3" s="57"/>
      <c r="O3" s="57"/>
      <c r="P3" s="57"/>
      <c r="Q3" s="57"/>
    </row>
    <row r="4" spans="3:17" ht="30.95" customHeight="1" x14ac:dyDescent="0.15">
      <c r="C4" s="57"/>
      <c r="D4" s="208" t="s">
        <v>37</v>
      </c>
      <c r="E4" s="208"/>
      <c r="F4" s="208"/>
      <c r="G4" s="208"/>
      <c r="H4" s="208"/>
      <c r="I4" s="208"/>
      <c r="J4" s="208"/>
      <c r="K4" s="208"/>
      <c r="L4" s="209"/>
      <c r="M4" s="209"/>
      <c r="N4" s="209"/>
      <c r="O4" s="209"/>
      <c r="P4" s="209"/>
      <c r="Q4" s="209"/>
    </row>
    <row r="5" spans="3:17" ht="9" customHeight="1" x14ac:dyDescent="0.15">
      <c r="C5" s="57"/>
      <c r="D5" s="59"/>
      <c r="E5" s="59"/>
      <c r="F5" s="59"/>
      <c r="G5" s="59"/>
      <c r="H5" s="59"/>
      <c r="I5" s="59"/>
      <c r="J5" s="59"/>
      <c r="K5" s="59"/>
      <c r="L5" s="57"/>
      <c r="M5" s="57"/>
      <c r="N5" s="57"/>
      <c r="O5" s="57"/>
      <c r="P5" s="57"/>
      <c r="Q5" s="57"/>
    </row>
    <row r="6" spans="3:17" ht="14.1" customHeight="1" x14ac:dyDescent="0.15">
      <c r="C6" s="57"/>
      <c r="D6" s="57" t="s">
        <v>266</v>
      </c>
      <c r="E6" s="57"/>
      <c r="F6" s="57"/>
      <c r="G6" s="57"/>
      <c r="H6" s="57"/>
      <c r="I6" s="57"/>
      <c r="J6" s="57"/>
      <c r="K6" s="57"/>
      <c r="L6" s="57"/>
      <c r="M6" s="57"/>
      <c r="N6" s="57"/>
      <c r="O6" s="57"/>
      <c r="P6" s="57"/>
      <c r="Q6" s="57"/>
    </row>
    <row r="7" spans="3:17" ht="14.1" customHeight="1" x14ac:dyDescent="0.15">
      <c r="C7" s="57"/>
      <c r="D7" s="57" t="s">
        <v>52</v>
      </c>
      <c r="E7" s="57"/>
      <c r="F7" s="57"/>
      <c r="G7" s="57"/>
      <c r="H7" s="57"/>
      <c r="I7" s="57"/>
      <c r="J7" s="57"/>
      <c r="K7" s="57"/>
      <c r="L7" s="57"/>
      <c r="M7" s="57"/>
      <c r="N7" s="57"/>
      <c r="O7" s="57"/>
      <c r="P7" s="57"/>
      <c r="Q7" s="57"/>
    </row>
    <row r="8" spans="3:17" ht="14.1" customHeight="1" x14ac:dyDescent="0.15">
      <c r="D8" s="184" t="s">
        <v>38</v>
      </c>
      <c r="E8" s="184" t="s">
        <v>39</v>
      </c>
      <c r="F8" s="216" t="s">
        <v>40</v>
      </c>
      <c r="G8" s="216"/>
      <c r="H8" s="216" t="s">
        <v>41</v>
      </c>
      <c r="I8" s="216"/>
    </row>
    <row r="9" spans="3:17" ht="14.1" customHeight="1" x14ac:dyDescent="0.15">
      <c r="D9" s="184"/>
      <c r="E9" s="184"/>
      <c r="F9" s="217"/>
      <c r="G9" s="217"/>
      <c r="H9" s="217" t="s">
        <v>42</v>
      </c>
      <c r="I9" s="217"/>
    </row>
    <row r="10" spans="3:17" ht="14.1" customHeight="1" x14ac:dyDescent="0.15">
      <c r="D10" s="184"/>
      <c r="E10" s="216"/>
      <c r="F10" s="217" t="s">
        <v>43</v>
      </c>
      <c r="G10" s="217"/>
      <c r="H10" s="217" t="s">
        <v>43</v>
      </c>
      <c r="I10" s="217"/>
    </row>
    <row r="11" spans="3:17" ht="14.1" customHeight="1" x14ac:dyDescent="0.15">
      <c r="D11" s="184"/>
      <c r="E11" s="65" t="s">
        <v>44</v>
      </c>
      <c r="F11" s="218" t="s">
        <v>45</v>
      </c>
      <c r="G11" s="218"/>
      <c r="H11" s="218" t="s">
        <v>46</v>
      </c>
      <c r="I11" s="218"/>
    </row>
    <row r="12" spans="3:17" ht="15" customHeight="1" x14ac:dyDescent="0.15">
      <c r="D12" s="4"/>
      <c r="E12" s="42"/>
      <c r="F12" s="210"/>
      <c r="G12" s="211"/>
      <c r="H12" s="212" t="str">
        <f>IFERROR(ROUND(F12/E12,0),"")</f>
        <v/>
      </c>
      <c r="I12" s="229"/>
    </row>
    <row r="13" spans="3:17" ht="15" customHeight="1" x14ac:dyDescent="0.15">
      <c r="D13" s="4"/>
      <c r="E13" s="42"/>
      <c r="F13" s="210"/>
      <c r="G13" s="211"/>
      <c r="H13" s="212" t="str">
        <f t="shared" ref="H13:H14" si="0">IFERROR(ROUND(F13/E13,0),"")</f>
        <v/>
      </c>
      <c r="I13" s="213"/>
    </row>
    <row r="14" spans="3:17" ht="15" customHeight="1" x14ac:dyDescent="0.15">
      <c r="D14" s="4"/>
      <c r="E14" s="42"/>
      <c r="F14" s="210"/>
      <c r="G14" s="211"/>
      <c r="H14" s="212" t="str">
        <f t="shared" si="0"/>
        <v/>
      </c>
      <c r="I14" s="213"/>
    </row>
    <row r="15" spans="3:17" ht="15" customHeight="1" x14ac:dyDescent="0.15">
      <c r="D15" s="4"/>
      <c r="E15" s="42"/>
      <c r="F15" s="210"/>
      <c r="G15" s="211"/>
      <c r="H15" s="212" t="str">
        <f t="shared" ref="H15:H16" si="1">IFERROR(ROUND(F15/E15,0),"")</f>
        <v/>
      </c>
      <c r="I15" s="213"/>
    </row>
    <row r="16" spans="3:17" ht="15" customHeight="1" x14ac:dyDescent="0.15">
      <c r="D16" s="4"/>
      <c r="E16" s="42"/>
      <c r="F16" s="210"/>
      <c r="G16" s="211"/>
      <c r="H16" s="212" t="str">
        <f t="shared" si="1"/>
        <v/>
      </c>
      <c r="I16" s="213"/>
    </row>
    <row r="17" spans="4:15" ht="15" customHeight="1" x14ac:dyDescent="0.15">
      <c r="D17" s="70" t="s">
        <v>47</v>
      </c>
      <c r="E17" s="56" t="s">
        <v>48</v>
      </c>
      <c r="F17" s="89" t="s">
        <v>49</v>
      </c>
      <c r="G17" s="90">
        <f>SUM(F12:G16)</f>
        <v>0</v>
      </c>
      <c r="H17" s="89" t="s">
        <v>50</v>
      </c>
      <c r="I17" s="90">
        <f>SUM(H12:I16)</f>
        <v>0</v>
      </c>
    </row>
    <row r="18" spans="4:15" ht="15" customHeight="1" x14ac:dyDescent="0.15">
      <c r="D18" s="72" t="s">
        <v>51</v>
      </c>
      <c r="E18" s="91" t="e">
        <f>ROUNDDOWN(G17/I17,1)</f>
        <v>#DIV/0!</v>
      </c>
      <c r="F18" s="219"/>
      <c r="G18" s="220"/>
      <c r="H18" s="219"/>
      <c r="I18" s="213"/>
    </row>
    <row r="19" spans="4:15" ht="9" customHeight="1" x14ac:dyDescent="0.15"/>
    <row r="20" spans="4:15" ht="14.1" customHeight="1" x14ac:dyDescent="0.15">
      <c r="D20" s="92" t="s">
        <v>53</v>
      </c>
      <c r="E20" s="92"/>
      <c r="F20" s="92"/>
      <c r="G20" s="92"/>
      <c r="H20" s="92"/>
    </row>
    <row r="21" spans="4:15" ht="14.1" customHeight="1" x14ac:dyDescent="0.15">
      <c r="D21" s="221" t="s">
        <v>54</v>
      </c>
      <c r="E21" s="222"/>
      <c r="F21" s="222"/>
      <c r="G21" s="222"/>
      <c r="H21" s="223"/>
      <c r="K21" s="221" t="s">
        <v>56</v>
      </c>
      <c r="L21" s="222"/>
      <c r="M21" s="222"/>
      <c r="N21" s="222"/>
      <c r="O21" s="223"/>
    </row>
    <row r="22" spans="4:15" ht="14.1" customHeight="1" x14ac:dyDescent="0.15">
      <c r="D22" s="93" t="s">
        <v>244</v>
      </c>
      <c r="E22" s="94"/>
      <c r="F22" s="94"/>
      <c r="G22" s="94"/>
      <c r="H22" s="95"/>
      <c r="K22" s="112" t="s">
        <v>255</v>
      </c>
      <c r="L22" s="113"/>
      <c r="M22" s="113"/>
      <c r="N22" s="113"/>
      <c r="O22" s="114"/>
    </row>
    <row r="23" spans="4:15" ht="14.1" customHeight="1" x14ac:dyDescent="0.15">
      <c r="D23" s="196" t="s">
        <v>245</v>
      </c>
      <c r="E23" s="197"/>
      <c r="F23" s="197"/>
      <c r="G23" s="97">
        <v>15</v>
      </c>
      <c r="H23" s="98" t="s">
        <v>55</v>
      </c>
      <c r="I23" s="16"/>
      <c r="K23" s="214" t="s">
        <v>258</v>
      </c>
      <c r="L23" s="215"/>
      <c r="M23" s="215"/>
      <c r="N23" s="227">
        <v>17</v>
      </c>
      <c r="O23" s="228" t="s">
        <v>55</v>
      </c>
    </row>
    <row r="24" spans="4:15" ht="14.1" customHeight="1" x14ac:dyDescent="0.15">
      <c r="D24" s="196" t="s">
        <v>246</v>
      </c>
      <c r="E24" s="197"/>
      <c r="F24" s="197"/>
      <c r="G24" s="97">
        <v>14</v>
      </c>
      <c r="H24" s="98" t="s">
        <v>55</v>
      </c>
      <c r="K24" s="214"/>
      <c r="L24" s="215"/>
      <c r="M24" s="215"/>
      <c r="N24" s="227"/>
      <c r="O24" s="228"/>
    </row>
    <row r="25" spans="4:15" ht="14.1" customHeight="1" x14ac:dyDescent="0.15">
      <c r="D25" s="200" t="s">
        <v>247</v>
      </c>
      <c r="E25" s="201"/>
      <c r="F25" s="201"/>
      <c r="G25" s="97">
        <v>38</v>
      </c>
      <c r="H25" s="98" t="s">
        <v>55</v>
      </c>
      <c r="K25" s="196" t="s">
        <v>256</v>
      </c>
      <c r="L25" s="197"/>
      <c r="M25" s="197"/>
      <c r="N25" s="97">
        <v>14</v>
      </c>
      <c r="O25" s="98" t="s">
        <v>55</v>
      </c>
    </row>
    <row r="26" spans="4:15" ht="14.1" customHeight="1" x14ac:dyDescent="0.15">
      <c r="D26" s="202" t="s">
        <v>248</v>
      </c>
      <c r="E26" s="203"/>
      <c r="F26" s="203"/>
      <c r="G26" s="97">
        <v>34</v>
      </c>
      <c r="H26" s="98" t="s">
        <v>55</v>
      </c>
      <c r="K26" s="198" t="s">
        <v>257</v>
      </c>
      <c r="L26" s="199"/>
      <c r="M26" s="199"/>
      <c r="N26" s="110">
        <v>5</v>
      </c>
      <c r="O26" s="111" t="s">
        <v>55</v>
      </c>
    </row>
    <row r="27" spans="4:15" ht="14.1" customHeight="1" x14ac:dyDescent="0.15">
      <c r="D27" s="224" t="s">
        <v>249</v>
      </c>
      <c r="E27" s="225"/>
      <c r="F27" s="225"/>
      <c r="G27" s="225"/>
      <c r="H27" s="226"/>
      <c r="K27" s="92"/>
      <c r="L27" s="92"/>
      <c r="M27" s="92"/>
      <c r="N27" s="92"/>
      <c r="O27" s="92"/>
    </row>
    <row r="28" spans="4:15" ht="14.1" customHeight="1" x14ac:dyDescent="0.15">
      <c r="D28" s="206" t="s">
        <v>250</v>
      </c>
      <c r="E28" s="207"/>
      <c r="F28" s="207"/>
      <c r="G28" s="97">
        <v>31</v>
      </c>
      <c r="H28" s="98" t="s">
        <v>55</v>
      </c>
      <c r="K28" s="221" t="s">
        <v>57</v>
      </c>
      <c r="L28" s="222"/>
      <c r="M28" s="222"/>
      <c r="N28" s="222"/>
      <c r="O28" s="223"/>
    </row>
    <row r="29" spans="4:15" ht="14.1" customHeight="1" x14ac:dyDescent="0.15">
      <c r="D29" s="206" t="s">
        <v>251</v>
      </c>
      <c r="E29" s="207"/>
      <c r="F29" s="207"/>
      <c r="G29" s="97">
        <v>24</v>
      </c>
      <c r="H29" s="98" t="s">
        <v>55</v>
      </c>
      <c r="K29" s="196" t="s">
        <v>259</v>
      </c>
      <c r="L29" s="197"/>
      <c r="M29" s="197"/>
      <c r="N29" s="97">
        <v>7</v>
      </c>
      <c r="O29" s="98" t="s">
        <v>55</v>
      </c>
    </row>
    <row r="30" spans="4:15" ht="14.1" customHeight="1" x14ac:dyDescent="0.15">
      <c r="D30" s="204" t="s">
        <v>252</v>
      </c>
      <c r="E30" s="205"/>
      <c r="F30" s="205"/>
      <c r="G30" s="105">
        <v>17</v>
      </c>
      <c r="H30" s="106" t="s">
        <v>55</v>
      </c>
      <c r="K30" s="196" t="s">
        <v>260</v>
      </c>
      <c r="L30" s="197"/>
      <c r="M30" s="197"/>
      <c r="N30" s="97">
        <v>10</v>
      </c>
      <c r="O30" s="98" t="s">
        <v>55</v>
      </c>
    </row>
    <row r="31" spans="4:15" ht="14.1" customHeight="1" x14ac:dyDescent="0.15">
      <c r="D31" s="100" t="s">
        <v>253</v>
      </c>
      <c r="E31" s="101"/>
      <c r="F31" s="101"/>
      <c r="G31" s="97"/>
      <c r="H31" s="98"/>
      <c r="K31" s="96" t="s">
        <v>261</v>
      </c>
      <c r="L31" s="92"/>
      <c r="M31" s="92"/>
      <c r="N31" s="97"/>
      <c r="O31" s="98"/>
    </row>
    <row r="32" spans="4:15" ht="14.1" customHeight="1" x14ac:dyDescent="0.15">
      <c r="D32" s="206" t="s">
        <v>245</v>
      </c>
      <c r="E32" s="207"/>
      <c r="F32" s="207"/>
      <c r="G32" s="97">
        <v>22</v>
      </c>
      <c r="H32" s="98" t="s">
        <v>55</v>
      </c>
      <c r="I32" s="16"/>
      <c r="K32" s="196" t="s">
        <v>262</v>
      </c>
      <c r="L32" s="197"/>
      <c r="M32" s="197"/>
      <c r="N32" s="97">
        <v>17</v>
      </c>
      <c r="O32" s="98" t="s">
        <v>55</v>
      </c>
    </row>
    <row r="33" spans="4:15" ht="14.1" customHeight="1" x14ac:dyDescent="0.15">
      <c r="D33" s="206" t="s">
        <v>246</v>
      </c>
      <c r="E33" s="207"/>
      <c r="F33" s="207"/>
      <c r="G33" s="97">
        <v>20</v>
      </c>
      <c r="H33" s="98" t="s">
        <v>55</v>
      </c>
      <c r="K33" s="198" t="s">
        <v>263</v>
      </c>
      <c r="L33" s="199"/>
      <c r="M33" s="199"/>
      <c r="N33" s="110">
        <v>8</v>
      </c>
      <c r="O33" s="111" t="s">
        <v>55</v>
      </c>
    </row>
    <row r="34" spans="4:15" ht="14.1" customHeight="1" x14ac:dyDescent="0.15">
      <c r="D34" s="214" t="s">
        <v>254</v>
      </c>
      <c r="E34" s="215"/>
      <c r="F34" s="215"/>
      <c r="G34" s="97">
        <v>39</v>
      </c>
      <c r="H34" s="98" t="s">
        <v>55</v>
      </c>
      <c r="K34" s="92"/>
      <c r="L34" s="92"/>
      <c r="M34" s="92"/>
      <c r="N34" s="92"/>
      <c r="O34" s="92"/>
    </row>
    <row r="35" spans="4:15" ht="14.1" customHeight="1" x14ac:dyDescent="0.15">
      <c r="D35" s="202" t="s">
        <v>248</v>
      </c>
      <c r="E35" s="203"/>
      <c r="F35" s="203"/>
      <c r="G35" s="97">
        <v>38</v>
      </c>
      <c r="H35" s="98" t="s">
        <v>55</v>
      </c>
      <c r="K35" s="92" t="s">
        <v>58</v>
      </c>
      <c r="L35" s="92"/>
      <c r="M35" s="92"/>
      <c r="N35" s="92"/>
      <c r="O35" s="92"/>
    </row>
    <row r="36" spans="4:15" ht="14.1" customHeight="1" x14ac:dyDescent="0.15">
      <c r="D36" s="96" t="s">
        <v>249</v>
      </c>
      <c r="E36" s="92"/>
      <c r="F36" s="92"/>
      <c r="G36" s="97"/>
      <c r="H36" s="98"/>
      <c r="K36" s="115" t="s">
        <v>59</v>
      </c>
      <c r="L36" s="92" t="s">
        <v>60</v>
      </c>
      <c r="M36" s="92"/>
      <c r="N36" s="92"/>
      <c r="O36" s="92"/>
    </row>
    <row r="37" spans="4:15" ht="14.1" customHeight="1" x14ac:dyDescent="0.15">
      <c r="D37" s="196" t="s">
        <v>250</v>
      </c>
      <c r="E37" s="197"/>
      <c r="F37" s="197"/>
      <c r="G37" s="97">
        <v>34</v>
      </c>
      <c r="H37" s="98" t="s">
        <v>55</v>
      </c>
    </row>
    <row r="38" spans="4:15" ht="14.1" customHeight="1" x14ac:dyDescent="0.15">
      <c r="D38" s="196" t="s">
        <v>251</v>
      </c>
      <c r="E38" s="197"/>
      <c r="F38" s="197"/>
      <c r="G38" s="97">
        <v>27</v>
      </c>
      <c r="H38" s="98" t="s">
        <v>55</v>
      </c>
    </row>
    <row r="39" spans="4:15" ht="14.1" customHeight="1" x14ac:dyDescent="0.15">
      <c r="D39" s="198" t="s">
        <v>252</v>
      </c>
      <c r="E39" s="199"/>
      <c r="F39" s="199"/>
      <c r="G39" s="110">
        <v>19</v>
      </c>
      <c r="H39" s="111" t="s">
        <v>55</v>
      </c>
    </row>
    <row r="40" spans="4:15" ht="15" customHeight="1" x14ac:dyDescent="0.15"/>
    <row r="41" spans="4:15" ht="15" customHeight="1" x14ac:dyDescent="0.15"/>
    <row r="42" spans="4:15" ht="15" customHeight="1" x14ac:dyDescent="0.15"/>
    <row r="43" spans="4:15" ht="15" customHeight="1" x14ac:dyDescent="0.15"/>
    <row r="44" spans="4:15" ht="15" customHeight="1" x14ac:dyDescent="0.15"/>
    <row r="45" spans="4:15" ht="15" customHeight="1" x14ac:dyDescent="0.15">
      <c r="I45" s="16"/>
    </row>
    <row r="46" spans="4:15" ht="15" customHeight="1" x14ac:dyDescent="0.15"/>
    <row r="47" spans="4:15" ht="15" customHeight="1" x14ac:dyDescent="0.15"/>
    <row r="48" spans="4:15" ht="15" customHeight="1" x14ac:dyDescent="0.15"/>
    <row r="49" spans="9:9" ht="15" customHeight="1" x14ac:dyDescent="0.15"/>
    <row r="50" spans="9:9" ht="15" customHeight="1" x14ac:dyDescent="0.15">
      <c r="I50" s="16"/>
    </row>
    <row r="51" spans="9:9" ht="15" customHeight="1" x14ac:dyDescent="0.15"/>
    <row r="52" spans="9:9" ht="15" customHeight="1" x14ac:dyDescent="0.15"/>
    <row r="53" spans="9:9" ht="15" customHeight="1" x14ac:dyDescent="0.15">
      <c r="I53" s="16"/>
    </row>
    <row r="54" spans="9:9" ht="15" customHeight="1" x14ac:dyDescent="0.15"/>
    <row r="55" spans="9:9" ht="15" customHeight="1" x14ac:dyDescent="0.15"/>
    <row r="56" spans="9:9" ht="15" customHeight="1" x14ac:dyDescent="0.15"/>
  </sheetData>
  <sheetProtection algorithmName="SHA-512" hashValue="GUrYP0iuRxlF6j9P+XHn4l8x2wEjX+0ALbgIa6eomUhw8LsBMnst54Tb1y4U3apvA713KDMCR/VTo1CtfTgkJg==" saltValue="QvD09me/QZRf/DKmM0RK3w==" spinCount="100000" sheet="1" objects="1" scenarios="1" formatCells="0"/>
  <mergeCells count="49">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 ref="K23:M24"/>
    <mergeCell ref="H8:I8"/>
    <mergeCell ref="H9:I9"/>
    <mergeCell ref="F13:G13"/>
    <mergeCell ref="H13:I13"/>
    <mergeCell ref="F15:G15"/>
    <mergeCell ref="H15:I15"/>
    <mergeCell ref="F14:G14"/>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D37:F37"/>
    <mergeCell ref="D38:F38"/>
    <mergeCell ref="D39:F39"/>
    <mergeCell ref="D25:F25"/>
    <mergeCell ref="D26:F26"/>
    <mergeCell ref="D30:F30"/>
    <mergeCell ref="D32:F32"/>
    <mergeCell ref="D33:F33"/>
    <mergeCell ref="D28:F28"/>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P51"/>
  <sheetViews>
    <sheetView view="pageBreakPreview" zoomScaleNormal="100" zoomScaleSheetLayoutView="100" workbookViewId="0">
      <selection activeCell="L24" sqref="L24"/>
    </sheetView>
  </sheetViews>
  <sheetFormatPr defaultRowHeight="13.5" x14ac:dyDescent="0.1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6" width="7.625" style="1" customWidth="1"/>
    <col min="17" max="16384" width="9" style="1"/>
  </cols>
  <sheetData>
    <row r="1" spans="3:16" ht="15.95" customHeight="1" x14ac:dyDescent="0.15"/>
    <row r="2" spans="3:16" ht="15.95" customHeight="1" x14ac:dyDescent="0.15">
      <c r="C2" s="116" t="s">
        <v>61</v>
      </c>
      <c r="D2" s="57"/>
      <c r="E2" s="57"/>
      <c r="F2" s="57"/>
      <c r="G2" s="57"/>
      <c r="H2" s="57"/>
      <c r="I2" s="57"/>
      <c r="J2" s="57"/>
      <c r="K2" s="57"/>
      <c r="L2" s="57"/>
      <c r="M2" s="57"/>
      <c r="N2" s="57"/>
      <c r="O2" s="57"/>
      <c r="P2" s="57"/>
    </row>
    <row r="3" spans="3:16" ht="9" customHeight="1" x14ac:dyDescent="0.15">
      <c r="C3" s="57"/>
      <c r="D3" s="57"/>
      <c r="E3" s="57"/>
      <c r="F3" s="57"/>
      <c r="G3" s="57"/>
      <c r="H3" s="57"/>
      <c r="I3" s="57"/>
      <c r="J3" s="57"/>
      <c r="K3" s="57"/>
      <c r="L3" s="57"/>
      <c r="M3" s="57"/>
      <c r="N3" s="57"/>
      <c r="O3" s="57"/>
      <c r="P3" s="57"/>
    </row>
    <row r="4" spans="3:16" ht="15.95" customHeight="1" x14ac:dyDescent="0.15">
      <c r="C4" s="57" t="s">
        <v>62</v>
      </c>
      <c r="D4" s="57"/>
      <c r="E4" s="57"/>
      <c r="F4" s="57"/>
      <c r="G4" s="57"/>
      <c r="H4" s="57"/>
      <c r="I4" s="57"/>
      <c r="J4" s="57"/>
      <c r="K4" s="57"/>
      <c r="L4" s="57"/>
      <c r="M4" s="57"/>
      <c r="N4" s="57"/>
      <c r="O4" s="57"/>
      <c r="P4" s="57"/>
    </row>
    <row r="5" spans="3:16" ht="15.95" customHeight="1" x14ac:dyDescent="0.15">
      <c r="C5" s="57"/>
      <c r="D5" s="163" t="s">
        <v>63</v>
      </c>
      <c r="E5" s="163"/>
      <c r="F5" s="163"/>
      <c r="G5" s="163"/>
      <c r="H5" s="163"/>
      <c r="I5" s="163"/>
      <c r="J5" s="163"/>
      <c r="K5" s="163"/>
      <c r="L5" s="163"/>
      <c r="M5" s="57"/>
      <c r="N5" s="57"/>
      <c r="O5" s="57"/>
      <c r="P5" s="57"/>
    </row>
    <row r="6" spans="3:16" ht="9" customHeight="1" x14ac:dyDescent="0.15">
      <c r="C6" s="57"/>
      <c r="D6" s="57"/>
      <c r="E6" s="57"/>
      <c r="F6" s="57"/>
      <c r="G6" s="57"/>
      <c r="H6" s="57"/>
      <c r="I6" s="57"/>
      <c r="J6" s="57"/>
      <c r="K6" s="57"/>
      <c r="L6" s="57"/>
      <c r="M6" s="57"/>
      <c r="N6" s="57"/>
      <c r="O6" s="57"/>
      <c r="P6" s="57"/>
    </row>
    <row r="7" spans="3:16" ht="15.95" customHeight="1" x14ac:dyDescent="0.15">
      <c r="C7" s="57"/>
      <c r="D7" s="117" t="s">
        <v>80</v>
      </c>
      <c r="E7" s="57" t="s">
        <v>81</v>
      </c>
      <c r="F7" s="57"/>
      <c r="G7" s="57"/>
      <c r="H7" s="57"/>
      <c r="I7" s="57"/>
      <c r="J7" s="57"/>
      <c r="K7" s="57"/>
      <c r="L7" s="57"/>
      <c r="M7" s="57"/>
      <c r="N7" s="57"/>
      <c r="O7" s="57"/>
      <c r="P7" s="57"/>
    </row>
    <row r="8" spans="3:16" ht="15.95" customHeight="1" x14ac:dyDescent="0.15">
      <c r="C8" s="57"/>
      <c r="D8" s="117" t="s">
        <v>82</v>
      </c>
      <c r="E8" s="57" t="s">
        <v>83</v>
      </c>
      <c r="F8" s="57"/>
      <c r="G8" s="57"/>
      <c r="H8" s="57"/>
      <c r="I8" s="57"/>
      <c r="J8" s="57"/>
      <c r="K8" s="57"/>
      <c r="L8" s="57"/>
      <c r="M8" s="57"/>
      <c r="N8" s="57"/>
      <c r="O8" s="57"/>
      <c r="P8" s="57"/>
    </row>
    <row r="9" spans="3:16" ht="15.95" customHeight="1" x14ac:dyDescent="0.15">
      <c r="C9" s="57"/>
      <c r="D9" s="117" t="s">
        <v>84</v>
      </c>
      <c r="E9" s="57" t="s">
        <v>237</v>
      </c>
      <c r="F9" s="57"/>
      <c r="G9" s="57"/>
      <c r="H9" s="57"/>
      <c r="I9" s="57"/>
      <c r="J9" s="57"/>
      <c r="K9" s="57"/>
      <c r="L9" s="57"/>
      <c r="M9" s="57"/>
      <c r="N9" s="57"/>
      <c r="O9" s="57"/>
      <c r="P9" s="57"/>
    </row>
    <row r="10" spans="3:16" ht="15.95" customHeight="1" x14ac:dyDescent="0.15">
      <c r="C10" s="57"/>
      <c r="D10" s="117"/>
      <c r="E10" s="57" t="s">
        <v>85</v>
      </c>
      <c r="F10" s="57"/>
      <c r="G10" s="57"/>
      <c r="H10" s="57"/>
      <c r="I10" s="57"/>
      <c r="J10" s="57"/>
      <c r="K10" s="57"/>
      <c r="L10" s="57"/>
      <c r="M10" s="57"/>
      <c r="N10" s="57"/>
      <c r="O10" s="57"/>
      <c r="P10" s="57"/>
    </row>
    <row r="11" spans="3:16" ht="15.95" customHeight="1" x14ac:dyDescent="0.15">
      <c r="C11" s="57"/>
      <c r="D11" s="117" t="s">
        <v>86</v>
      </c>
      <c r="E11" s="57" t="s">
        <v>87</v>
      </c>
      <c r="F11" s="57"/>
      <c r="G11" s="57"/>
      <c r="H11" s="57"/>
      <c r="I11" s="57"/>
      <c r="J11" s="57"/>
      <c r="K11" s="57"/>
      <c r="L11" s="57"/>
      <c r="M11" s="57"/>
      <c r="N11" s="57"/>
      <c r="O11" s="57"/>
      <c r="P11" s="57"/>
    </row>
    <row r="12" spans="3:16" ht="15.95" customHeight="1" x14ac:dyDescent="0.15">
      <c r="C12" s="57"/>
      <c r="D12" s="117"/>
      <c r="E12" s="57" t="s">
        <v>85</v>
      </c>
      <c r="F12" s="57"/>
      <c r="G12" s="57"/>
      <c r="H12" s="57"/>
      <c r="I12" s="57"/>
      <c r="J12" s="57"/>
      <c r="K12" s="57"/>
      <c r="L12" s="57"/>
      <c r="M12" s="57"/>
      <c r="N12" s="57"/>
      <c r="O12" s="57"/>
      <c r="P12" s="57"/>
    </row>
    <row r="13" spans="3:16" ht="15.95" customHeight="1" x14ac:dyDescent="0.15">
      <c r="C13" s="57"/>
      <c r="D13" s="117" t="s">
        <v>88</v>
      </c>
      <c r="E13" s="57" t="s">
        <v>89</v>
      </c>
      <c r="F13" s="57"/>
      <c r="G13" s="57"/>
      <c r="H13" s="57"/>
      <c r="I13" s="57"/>
      <c r="J13" s="57"/>
      <c r="K13" s="57"/>
      <c r="L13" s="57"/>
      <c r="M13" s="57"/>
      <c r="N13" s="57"/>
      <c r="O13" s="57"/>
      <c r="P13" s="57"/>
    </row>
    <row r="14" spans="3:16" ht="15.95" customHeight="1" x14ac:dyDescent="0.15">
      <c r="C14" s="57"/>
      <c r="D14" s="117" t="s">
        <v>90</v>
      </c>
      <c r="E14" s="57" t="s">
        <v>91</v>
      </c>
      <c r="F14" s="57"/>
      <c r="G14" s="57"/>
      <c r="H14" s="57"/>
      <c r="I14" s="57"/>
      <c r="J14" s="57"/>
      <c r="K14" s="57"/>
      <c r="L14" s="57"/>
      <c r="M14" s="57"/>
      <c r="N14" s="57"/>
      <c r="O14" s="57"/>
      <c r="P14" s="57"/>
    </row>
    <row r="15" spans="3:16" ht="9" customHeight="1" x14ac:dyDescent="0.15">
      <c r="C15" s="57"/>
      <c r="D15" s="57"/>
      <c r="E15" s="57"/>
      <c r="F15" s="57"/>
      <c r="G15" s="57"/>
      <c r="H15" s="57"/>
      <c r="I15" s="57"/>
      <c r="J15" s="57"/>
      <c r="K15" s="57"/>
      <c r="L15" s="57"/>
      <c r="M15" s="57"/>
      <c r="N15" s="57"/>
      <c r="O15" s="57"/>
      <c r="P15" s="57"/>
    </row>
    <row r="16" spans="3:16" ht="15.95" customHeight="1" x14ac:dyDescent="0.15">
      <c r="C16" s="57"/>
      <c r="D16" s="57" t="s">
        <v>266</v>
      </c>
      <c r="E16" s="57"/>
      <c r="F16" s="57"/>
      <c r="G16" s="57"/>
      <c r="H16" s="57"/>
      <c r="I16" s="57"/>
      <c r="J16" s="57"/>
      <c r="K16" s="57"/>
      <c r="L16" s="57"/>
      <c r="M16" s="118" t="s">
        <v>270</v>
      </c>
      <c r="N16" s="57"/>
      <c r="O16" s="57"/>
      <c r="P16" s="57"/>
    </row>
    <row r="17" spans="3:16" ht="15.95" customHeight="1" x14ac:dyDescent="0.15">
      <c r="C17" s="57"/>
      <c r="D17" s="57" t="s">
        <v>79</v>
      </c>
      <c r="E17" s="57"/>
      <c r="F17" s="57"/>
      <c r="G17" s="57"/>
      <c r="H17" s="57"/>
      <c r="I17" s="57"/>
      <c r="J17" s="57"/>
      <c r="K17" s="57"/>
      <c r="L17" s="57"/>
      <c r="M17" s="57"/>
      <c r="N17" s="57"/>
      <c r="O17" s="57"/>
      <c r="P17" s="57"/>
    </row>
    <row r="18" spans="3:16" ht="40.5" x14ac:dyDescent="0.15">
      <c r="D18" s="243" t="s">
        <v>64</v>
      </c>
      <c r="E18" s="119" t="s">
        <v>273</v>
      </c>
      <c r="F18" s="119" t="s">
        <v>274</v>
      </c>
      <c r="G18" s="119" t="s">
        <v>272</v>
      </c>
      <c r="H18" s="119" t="s">
        <v>65</v>
      </c>
      <c r="I18" s="119" t="s">
        <v>66</v>
      </c>
      <c r="J18" s="119" t="s">
        <v>67</v>
      </c>
      <c r="K18" s="119" t="s">
        <v>68</v>
      </c>
      <c r="L18" s="119" t="s">
        <v>69</v>
      </c>
    </row>
    <row r="19" spans="3:16" ht="15.95" customHeight="1" x14ac:dyDescent="0.15">
      <c r="D19" s="244"/>
      <c r="E19" s="63" t="s">
        <v>70</v>
      </c>
      <c r="F19" s="63" t="s">
        <v>70</v>
      </c>
      <c r="G19" s="63" t="s">
        <v>70</v>
      </c>
      <c r="H19" s="63" t="s">
        <v>71</v>
      </c>
      <c r="I19" s="63" t="s">
        <v>72</v>
      </c>
      <c r="J19" s="63" t="s">
        <v>73</v>
      </c>
      <c r="K19" s="63" t="s">
        <v>73</v>
      </c>
      <c r="L19" s="63" t="s">
        <v>43</v>
      </c>
    </row>
    <row r="20" spans="3:16" ht="40.5" x14ac:dyDescent="0.15">
      <c r="D20" s="120"/>
      <c r="E20" s="121" t="s">
        <v>44</v>
      </c>
      <c r="F20" s="121" t="s">
        <v>45</v>
      </c>
      <c r="G20" s="121" t="s">
        <v>74</v>
      </c>
      <c r="H20" s="121" t="s">
        <v>49</v>
      </c>
      <c r="I20" s="121" t="s">
        <v>50</v>
      </c>
      <c r="J20" s="121" t="s">
        <v>75</v>
      </c>
      <c r="K20" s="121" t="s">
        <v>76</v>
      </c>
      <c r="L20" s="121" t="s">
        <v>77</v>
      </c>
    </row>
    <row r="21" spans="3:16" ht="15.95" customHeight="1" x14ac:dyDescent="0.15">
      <c r="D21" s="4"/>
      <c r="E21" s="46"/>
      <c r="F21" s="46"/>
      <c r="G21" s="122">
        <f>F21-E21</f>
        <v>0</v>
      </c>
      <c r="H21" s="42"/>
      <c r="I21" s="42"/>
      <c r="J21" s="4"/>
      <c r="K21" s="3">
        <v>100</v>
      </c>
      <c r="L21" s="123">
        <f>ROUND(G21*(H21/100)*I21*(J21/100)*(K21/100),0)</f>
        <v>0</v>
      </c>
    </row>
    <row r="22" spans="3:16" ht="15.95" customHeight="1" x14ac:dyDescent="0.15">
      <c r="D22" s="4"/>
      <c r="E22" s="46"/>
      <c r="F22" s="46"/>
      <c r="G22" s="122">
        <f>F22-E22</f>
        <v>0</v>
      </c>
      <c r="H22" s="42"/>
      <c r="I22" s="42"/>
      <c r="J22" s="47"/>
      <c r="K22" s="3">
        <v>100</v>
      </c>
      <c r="L22" s="123">
        <f>ROUND(G22*(H22/100)*I22*(J22/100)*(K22/100),0)</f>
        <v>0</v>
      </c>
      <c r="M22" s="53"/>
      <c r="N22" s="54"/>
      <c r="O22" s="54"/>
    </row>
    <row r="23" spans="3:16" ht="15.95" customHeight="1" x14ac:dyDescent="0.15">
      <c r="D23" s="4"/>
      <c r="E23" s="46"/>
      <c r="F23" s="46"/>
      <c r="G23" s="122">
        <f t="shared" ref="G23:G25" si="0">F23-E23</f>
        <v>0</v>
      </c>
      <c r="H23" s="42"/>
      <c r="I23" s="42"/>
      <c r="J23" s="4"/>
      <c r="K23" s="3">
        <v>100</v>
      </c>
      <c r="L23" s="123">
        <f t="shared" ref="L23:L25" si="1">ROUND(G23*(H23/100)*I23*(J23/100)*(K23/100),0)</f>
        <v>0</v>
      </c>
      <c r="M23" s="53"/>
      <c r="N23" s="54"/>
      <c r="O23" s="54"/>
    </row>
    <row r="24" spans="3:16" ht="15.95" customHeight="1" x14ac:dyDescent="0.15">
      <c r="D24" s="4"/>
      <c r="E24" s="46"/>
      <c r="F24" s="46"/>
      <c r="G24" s="122">
        <f t="shared" si="0"/>
        <v>0</v>
      </c>
      <c r="H24" s="42"/>
      <c r="I24" s="42"/>
      <c r="J24" s="4"/>
      <c r="K24" s="3">
        <v>100</v>
      </c>
      <c r="L24" s="123">
        <f t="shared" si="1"/>
        <v>0</v>
      </c>
    </row>
    <row r="25" spans="3:16" ht="15.95" customHeight="1" x14ac:dyDescent="0.15">
      <c r="D25" s="4"/>
      <c r="E25" s="46"/>
      <c r="F25" s="46"/>
      <c r="G25" s="122">
        <f t="shared" si="0"/>
        <v>0</v>
      </c>
      <c r="H25" s="42"/>
      <c r="I25" s="42"/>
      <c r="J25" s="4"/>
      <c r="K25" s="3">
        <v>100</v>
      </c>
      <c r="L25" s="123">
        <f t="shared" si="1"/>
        <v>0</v>
      </c>
    </row>
    <row r="26" spans="3:16" ht="15.95" customHeight="1" x14ac:dyDescent="0.15">
      <c r="D26" s="11" t="s">
        <v>78</v>
      </c>
      <c r="E26" s="12"/>
      <c r="F26" s="12"/>
      <c r="G26" s="12"/>
      <c r="H26" s="12"/>
      <c r="I26" s="12"/>
      <c r="J26" s="12"/>
      <c r="K26" s="2"/>
      <c r="L26" s="123">
        <f>SUM(L21:L25)</f>
        <v>0</v>
      </c>
    </row>
    <row r="27" spans="3:16" ht="15.95" customHeight="1" x14ac:dyDescent="0.15">
      <c r="D27" s="13" t="s">
        <v>290</v>
      </c>
      <c r="E27" s="13"/>
      <c r="F27" s="13"/>
      <c r="G27" s="13"/>
      <c r="H27" s="13"/>
      <c r="I27" s="13"/>
      <c r="J27" s="13"/>
      <c r="K27" s="13"/>
      <c r="L27" s="13"/>
    </row>
    <row r="28" spans="3:16" ht="15.95" customHeight="1" x14ac:dyDescent="0.15">
      <c r="D28" s="1" t="s">
        <v>291</v>
      </c>
    </row>
    <row r="29" spans="3:16" ht="15.95" customHeight="1" x14ac:dyDescent="0.15">
      <c r="D29" s="246" t="s">
        <v>92</v>
      </c>
      <c r="E29" s="246"/>
      <c r="F29" s="246"/>
      <c r="G29" s="246"/>
    </row>
    <row r="30" spans="3:16" ht="15.95" customHeight="1" x14ac:dyDescent="0.15">
      <c r="D30" s="124"/>
      <c r="E30" s="124"/>
      <c r="F30" s="124"/>
      <c r="G30" s="125" t="s">
        <v>93</v>
      </c>
    </row>
    <row r="31" spans="3:16" ht="15.95" customHeight="1" x14ac:dyDescent="0.15">
      <c r="D31" s="245" t="s">
        <v>94</v>
      </c>
      <c r="E31" s="245"/>
      <c r="F31" s="245"/>
      <c r="G31" s="119" t="s">
        <v>67</v>
      </c>
      <c r="I31" s="57" t="s">
        <v>95</v>
      </c>
      <c r="J31" s="57"/>
      <c r="K31" s="57"/>
      <c r="L31" s="57"/>
      <c r="M31" s="57"/>
      <c r="N31" s="57"/>
    </row>
    <row r="32" spans="3:16" ht="15.95" customHeight="1" x14ac:dyDescent="0.15">
      <c r="D32" s="245"/>
      <c r="E32" s="245"/>
      <c r="F32" s="245"/>
      <c r="G32" s="126" t="s">
        <v>96</v>
      </c>
      <c r="I32" s="57"/>
      <c r="J32" s="57"/>
      <c r="K32" s="57"/>
      <c r="L32" s="57"/>
      <c r="M32" s="57"/>
      <c r="N32" s="57"/>
    </row>
    <row r="33" spans="4:15" ht="15.95" customHeight="1" x14ac:dyDescent="0.15">
      <c r="D33" s="234" t="s">
        <v>97</v>
      </c>
      <c r="E33" s="234" t="s">
        <v>98</v>
      </c>
      <c r="F33" s="234"/>
      <c r="G33" s="128">
        <v>26</v>
      </c>
      <c r="I33" s="242" t="s">
        <v>99</v>
      </c>
      <c r="J33" s="242"/>
      <c r="K33" s="242"/>
      <c r="L33" s="138"/>
      <c r="M33" s="138"/>
      <c r="N33" s="138"/>
      <c r="O33" s="233"/>
    </row>
    <row r="34" spans="4:15" ht="15.95" customHeight="1" x14ac:dyDescent="0.15">
      <c r="D34" s="234"/>
      <c r="E34" s="234" t="s">
        <v>100</v>
      </c>
      <c r="F34" s="234"/>
      <c r="G34" s="129" t="s">
        <v>48</v>
      </c>
      <c r="I34" s="242"/>
      <c r="J34" s="242"/>
      <c r="K34" s="242"/>
      <c r="L34" s="139"/>
      <c r="M34" s="139"/>
      <c r="N34" s="139"/>
      <c r="O34" s="233"/>
    </row>
    <row r="35" spans="4:15" ht="15.95" customHeight="1" x14ac:dyDescent="0.15">
      <c r="D35" s="234" t="s">
        <v>101</v>
      </c>
      <c r="E35" s="235" t="s">
        <v>102</v>
      </c>
      <c r="F35" s="235"/>
      <c r="G35" s="131">
        <v>9</v>
      </c>
      <c r="I35" s="57"/>
      <c r="J35" s="57"/>
      <c r="K35" s="57"/>
      <c r="L35" s="57"/>
      <c r="M35" s="57"/>
      <c r="N35" s="57"/>
    </row>
    <row r="36" spans="4:15" ht="15.95" customHeight="1" x14ac:dyDescent="0.15">
      <c r="D36" s="234"/>
      <c r="E36" s="237" t="s">
        <v>103</v>
      </c>
      <c r="F36" s="133" t="s">
        <v>104</v>
      </c>
      <c r="G36" s="129" t="s">
        <v>48</v>
      </c>
      <c r="H36" s="55"/>
      <c r="I36" s="238" t="s">
        <v>105</v>
      </c>
      <c r="J36" s="239" t="s">
        <v>106</v>
      </c>
      <c r="K36" s="239"/>
      <c r="L36" s="239"/>
      <c r="M36" s="239"/>
      <c r="N36" s="241" t="s">
        <v>107</v>
      </c>
    </row>
    <row r="37" spans="4:15" ht="15.95" customHeight="1" x14ac:dyDescent="0.15">
      <c r="D37" s="234"/>
      <c r="E37" s="248"/>
      <c r="F37" s="134" t="s">
        <v>108</v>
      </c>
      <c r="G37" s="129" t="s">
        <v>48</v>
      </c>
      <c r="H37" s="55"/>
      <c r="I37" s="238"/>
      <c r="J37" s="240" t="s">
        <v>109</v>
      </c>
      <c r="K37" s="240"/>
      <c r="L37" s="240"/>
      <c r="M37" s="240"/>
      <c r="N37" s="242"/>
    </row>
    <row r="38" spans="4:15" ht="15.95" customHeight="1" x14ac:dyDescent="0.15">
      <c r="D38" s="234" t="s">
        <v>110</v>
      </c>
      <c r="E38" s="236" t="s">
        <v>111</v>
      </c>
      <c r="F38" s="135" t="s">
        <v>104</v>
      </c>
      <c r="G38" s="131" t="s">
        <v>48</v>
      </c>
    </row>
    <row r="39" spans="4:15" ht="15.95" customHeight="1" x14ac:dyDescent="0.15">
      <c r="D39" s="234"/>
      <c r="E39" s="237"/>
      <c r="F39" s="133" t="s">
        <v>108</v>
      </c>
      <c r="G39" s="129" t="s">
        <v>48</v>
      </c>
    </row>
    <row r="40" spans="4:15" ht="15.95" customHeight="1" x14ac:dyDescent="0.15">
      <c r="D40" s="127" t="s">
        <v>303</v>
      </c>
      <c r="E40" s="231" t="s">
        <v>303</v>
      </c>
      <c r="F40" s="232"/>
      <c r="G40" s="128">
        <v>31</v>
      </c>
    </row>
    <row r="41" spans="4:15" ht="15.95" customHeight="1" x14ac:dyDescent="0.15">
      <c r="D41" s="234" t="s">
        <v>112</v>
      </c>
      <c r="E41" s="235" t="s">
        <v>304</v>
      </c>
      <c r="F41" s="235"/>
      <c r="G41" s="131">
        <v>17</v>
      </c>
    </row>
    <row r="42" spans="4:15" ht="15.95" customHeight="1" x14ac:dyDescent="0.15">
      <c r="D42" s="234"/>
      <c r="E42" s="235" t="s">
        <v>305</v>
      </c>
      <c r="F42" s="235"/>
      <c r="G42" s="131">
        <v>16</v>
      </c>
    </row>
    <row r="43" spans="4:15" ht="15.95" customHeight="1" x14ac:dyDescent="0.15">
      <c r="D43" s="234"/>
      <c r="E43" s="235" t="s">
        <v>306</v>
      </c>
      <c r="F43" s="235"/>
      <c r="G43" s="131">
        <v>12</v>
      </c>
    </row>
    <row r="44" spans="4:15" ht="15.95" customHeight="1" x14ac:dyDescent="0.15">
      <c r="D44" s="247" t="s">
        <v>113</v>
      </c>
      <c r="E44" s="235" t="s">
        <v>315</v>
      </c>
      <c r="F44" s="235"/>
      <c r="G44" s="131" t="s">
        <v>48</v>
      </c>
    </row>
    <row r="45" spans="4:15" ht="15.95" customHeight="1" x14ac:dyDescent="0.15">
      <c r="D45" s="247"/>
      <c r="E45" s="230" t="s">
        <v>114</v>
      </c>
      <c r="F45" s="230"/>
      <c r="G45" s="129" t="s">
        <v>48</v>
      </c>
    </row>
    <row r="46" spans="4:15" ht="15.95" customHeight="1" x14ac:dyDescent="0.15">
      <c r="D46" s="247"/>
      <c r="E46" s="249" t="s">
        <v>115</v>
      </c>
      <c r="F46" s="249"/>
      <c r="G46" s="137" t="s">
        <v>48</v>
      </c>
    </row>
    <row r="47" spans="4:15" ht="15.95" customHeight="1" x14ac:dyDescent="0.15">
      <c r="D47" s="234" t="s">
        <v>116</v>
      </c>
      <c r="E47" s="235" t="s">
        <v>117</v>
      </c>
      <c r="F47" s="235"/>
      <c r="G47" s="131">
        <v>16</v>
      </c>
    </row>
    <row r="48" spans="4:15" ht="15.95" customHeight="1" x14ac:dyDescent="0.15">
      <c r="D48" s="234"/>
      <c r="E48" s="230" t="s">
        <v>118</v>
      </c>
      <c r="F48" s="230"/>
      <c r="G48" s="129">
        <v>1</v>
      </c>
    </row>
    <row r="49" spans="4:7" ht="15.95" customHeight="1" x14ac:dyDescent="0.15">
      <c r="D49" s="234"/>
      <c r="E49" s="230" t="s">
        <v>307</v>
      </c>
      <c r="F49" s="230"/>
      <c r="G49" s="129">
        <v>22</v>
      </c>
    </row>
    <row r="50" spans="4:7" ht="15.95" customHeight="1" x14ac:dyDescent="0.15">
      <c r="D50" s="130" t="s">
        <v>119</v>
      </c>
      <c r="E50" s="234" t="s">
        <v>98</v>
      </c>
      <c r="F50" s="234"/>
      <c r="G50" s="128">
        <v>12</v>
      </c>
    </row>
    <row r="51" spans="4:7" ht="15.95" customHeight="1" x14ac:dyDescent="0.15">
      <c r="D51" s="136" t="s">
        <v>309</v>
      </c>
      <c r="E51" s="234" t="s">
        <v>100</v>
      </c>
      <c r="F51" s="234"/>
      <c r="G51" s="128">
        <v>10</v>
      </c>
    </row>
  </sheetData>
  <sheetProtection algorithmName="SHA-512" hashValue="GVUt66DVeDu/YQpJXaJF9S65Hwacz0p2U/3bJdCj+QotW01kHnwwDuP8cQf8eZnjM/pBlz6N4tBOLZ9GWuo/hQ==" saltValue="/yYMzpT66VWWOuVrV0Ukeg==" spinCount="100000" sheet="1" objects="1" scenarios="1" formatCells="0"/>
  <mergeCells count="32">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zoomScaleNormal="100" zoomScaleSheetLayoutView="100" workbookViewId="0">
      <selection activeCell="C2" sqref="C2"/>
    </sheetView>
  </sheetViews>
  <sheetFormatPr defaultRowHeight="13.5" x14ac:dyDescent="0.1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7" width="7.625" style="1" customWidth="1"/>
    <col min="18" max="26" width="9" style="1" customWidth="1"/>
    <col min="27" max="16384" width="9" style="1"/>
  </cols>
  <sheetData>
    <row r="1" spans="3:23" ht="15.95" customHeight="1" x14ac:dyDescent="0.15"/>
    <row r="2" spans="3:23" ht="15.95" customHeight="1" x14ac:dyDescent="0.15">
      <c r="C2" s="58" t="s">
        <v>61</v>
      </c>
      <c r="D2" s="57"/>
      <c r="E2" s="57"/>
      <c r="F2" s="57"/>
      <c r="G2" s="57"/>
      <c r="H2" s="57"/>
      <c r="I2" s="57"/>
      <c r="J2" s="57"/>
      <c r="K2" s="57"/>
      <c r="L2" s="57"/>
      <c r="M2" s="57"/>
      <c r="N2" s="57"/>
      <c r="O2" s="57"/>
    </row>
    <row r="3" spans="3:23" ht="9" customHeight="1" x14ac:dyDescent="0.15">
      <c r="C3" s="57"/>
      <c r="D3" s="57"/>
      <c r="E3" s="57"/>
      <c r="F3" s="57"/>
      <c r="G3" s="57"/>
      <c r="H3" s="57"/>
      <c r="I3" s="57"/>
      <c r="J3" s="57"/>
      <c r="K3" s="57"/>
      <c r="L3" s="57"/>
      <c r="M3" s="57"/>
      <c r="N3" s="57"/>
      <c r="O3" s="57"/>
    </row>
    <row r="4" spans="3:23" ht="15.95" customHeight="1" x14ac:dyDescent="0.15">
      <c r="C4" s="57" t="s">
        <v>120</v>
      </c>
      <c r="D4" s="57"/>
      <c r="E4" s="57"/>
      <c r="F4" s="57"/>
      <c r="G4" s="57"/>
      <c r="H4" s="57"/>
      <c r="I4" s="57"/>
      <c r="J4" s="57"/>
      <c r="K4" s="57"/>
      <c r="L4" s="57"/>
      <c r="M4" s="57"/>
      <c r="N4" s="57"/>
      <c r="O4" s="57"/>
    </row>
    <row r="5" spans="3:23" ht="45" customHeight="1" x14ac:dyDescent="0.15">
      <c r="C5" s="57"/>
      <c r="D5" s="208" t="s">
        <v>267</v>
      </c>
      <c r="E5" s="208"/>
      <c r="F5" s="208"/>
      <c r="G5" s="208"/>
      <c r="H5" s="208"/>
      <c r="I5" s="208"/>
      <c r="J5" s="208"/>
      <c r="K5" s="208"/>
      <c r="L5" s="208"/>
      <c r="M5" s="208"/>
      <c r="N5" s="208"/>
      <c r="O5" s="208"/>
      <c r="P5" s="22"/>
      <c r="Q5" s="22"/>
      <c r="R5" s="22"/>
      <c r="S5" s="22"/>
      <c r="T5" s="22"/>
      <c r="U5" s="22"/>
      <c r="V5" s="22"/>
      <c r="W5" s="22"/>
    </row>
    <row r="6" spans="3:23" ht="9" customHeight="1" x14ac:dyDescent="0.15">
      <c r="C6" s="57"/>
      <c r="D6" s="57"/>
      <c r="E6" s="57"/>
      <c r="F6" s="57"/>
      <c r="G6" s="57"/>
      <c r="H6" s="57"/>
      <c r="I6" s="57"/>
      <c r="J6" s="57"/>
      <c r="K6" s="57"/>
      <c r="L6" s="57"/>
      <c r="M6" s="57"/>
      <c r="N6" s="57"/>
      <c r="O6" s="57"/>
    </row>
    <row r="7" spans="3:23" ht="15.95" customHeight="1" x14ac:dyDescent="0.15">
      <c r="C7" s="57"/>
      <c r="D7" s="117" t="s">
        <v>84</v>
      </c>
      <c r="E7" s="57" t="s">
        <v>237</v>
      </c>
      <c r="F7" s="57"/>
      <c r="G7" s="57"/>
      <c r="H7" s="57"/>
      <c r="I7" s="57"/>
      <c r="J7" s="57"/>
      <c r="K7" s="57"/>
      <c r="L7" s="57"/>
      <c r="M7" s="57"/>
      <c r="N7" s="57"/>
      <c r="O7" s="57"/>
    </row>
    <row r="8" spans="3:23" ht="15.95" customHeight="1" x14ac:dyDescent="0.15">
      <c r="C8" s="57"/>
      <c r="D8" s="117" t="s">
        <v>126</v>
      </c>
      <c r="E8" s="57" t="s">
        <v>238</v>
      </c>
      <c r="F8" s="57"/>
      <c r="G8" s="57"/>
      <c r="H8" s="57"/>
      <c r="I8" s="57"/>
      <c r="J8" s="57"/>
      <c r="K8" s="57"/>
      <c r="L8" s="57"/>
      <c r="M8" s="57"/>
      <c r="N8" s="57"/>
      <c r="O8" s="57"/>
    </row>
    <row r="9" spans="3:23" ht="15.95" customHeight="1" x14ac:dyDescent="0.15">
      <c r="C9" s="57"/>
      <c r="D9" s="117" t="s">
        <v>124</v>
      </c>
      <c r="E9" s="57" t="s">
        <v>127</v>
      </c>
      <c r="F9" s="57"/>
      <c r="G9" s="57"/>
      <c r="H9" s="57"/>
      <c r="I9" s="57"/>
      <c r="J9" s="57"/>
      <c r="K9" s="57"/>
      <c r="L9" s="57"/>
      <c r="M9" s="57"/>
      <c r="N9" s="57"/>
      <c r="O9" s="57"/>
    </row>
    <row r="10" spans="3:23" ht="15.95" customHeight="1" x14ac:dyDescent="0.15">
      <c r="C10" s="57"/>
      <c r="D10" s="117" t="s">
        <v>86</v>
      </c>
      <c r="E10" s="57" t="s">
        <v>87</v>
      </c>
      <c r="F10" s="57"/>
      <c r="G10" s="57"/>
      <c r="H10" s="57"/>
      <c r="I10" s="57"/>
      <c r="J10" s="57"/>
      <c r="K10" s="57"/>
      <c r="L10" s="57"/>
      <c r="M10" s="57"/>
      <c r="N10" s="57"/>
      <c r="O10" s="57"/>
    </row>
    <row r="11" spans="3:23" ht="15.95" customHeight="1" x14ac:dyDescent="0.15">
      <c r="C11" s="57"/>
      <c r="D11" s="117"/>
      <c r="E11" s="57" t="s">
        <v>85</v>
      </c>
      <c r="F11" s="57"/>
      <c r="G11" s="57"/>
      <c r="H11" s="57"/>
      <c r="I11" s="57"/>
      <c r="J11" s="57"/>
      <c r="K11" s="57"/>
      <c r="L11" s="57"/>
      <c r="M11" s="57"/>
      <c r="N11" s="57"/>
      <c r="O11" s="57"/>
    </row>
    <row r="12" spans="3:23" ht="15.95" customHeight="1" x14ac:dyDescent="0.15">
      <c r="C12" s="57"/>
      <c r="D12" s="117"/>
      <c r="E12" s="57" t="s">
        <v>128</v>
      </c>
      <c r="F12" s="57"/>
      <c r="G12" s="57"/>
      <c r="H12" s="57"/>
      <c r="I12" s="57"/>
      <c r="J12" s="57"/>
      <c r="K12" s="57"/>
      <c r="L12" s="57"/>
      <c r="M12" s="57"/>
      <c r="N12" s="57"/>
      <c r="O12" s="57"/>
    </row>
    <row r="13" spans="3:23" ht="15.95" customHeight="1" x14ac:dyDescent="0.15">
      <c r="C13" s="57"/>
      <c r="D13" s="117" t="s">
        <v>88</v>
      </c>
      <c r="E13" s="57" t="s">
        <v>89</v>
      </c>
      <c r="F13" s="57"/>
      <c r="G13" s="57"/>
      <c r="H13" s="57"/>
      <c r="I13" s="57"/>
      <c r="J13" s="57"/>
      <c r="K13" s="57"/>
      <c r="L13" s="57"/>
      <c r="M13" s="57"/>
      <c r="N13" s="57"/>
      <c r="O13" s="57"/>
    </row>
    <row r="14" spans="3:23" ht="15.95" customHeight="1" x14ac:dyDescent="0.15">
      <c r="C14" s="57"/>
      <c r="D14" s="117" t="s">
        <v>90</v>
      </c>
      <c r="E14" s="57" t="s">
        <v>91</v>
      </c>
      <c r="F14" s="57"/>
      <c r="G14" s="57"/>
      <c r="H14" s="57"/>
      <c r="I14" s="57"/>
      <c r="J14" s="57"/>
      <c r="K14" s="57"/>
      <c r="L14" s="57"/>
      <c r="M14" s="57"/>
      <c r="N14" s="57"/>
      <c r="O14" s="57"/>
    </row>
    <row r="15" spans="3:23" ht="9" customHeight="1" x14ac:dyDescent="0.15">
      <c r="C15" s="57"/>
      <c r="D15" s="57"/>
      <c r="E15" s="57"/>
      <c r="F15" s="57"/>
      <c r="G15" s="57"/>
      <c r="H15" s="57"/>
      <c r="I15" s="57"/>
      <c r="J15" s="57"/>
      <c r="K15" s="57"/>
      <c r="L15" s="57"/>
      <c r="M15" s="57"/>
      <c r="N15" s="57"/>
      <c r="O15" s="57"/>
    </row>
    <row r="16" spans="3:23" ht="15.95" customHeight="1" x14ac:dyDescent="0.15">
      <c r="C16" s="57"/>
      <c r="D16" s="57" t="s">
        <v>266</v>
      </c>
      <c r="E16" s="57"/>
      <c r="F16" s="57"/>
      <c r="G16" s="57"/>
      <c r="H16" s="57"/>
      <c r="I16" s="57"/>
      <c r="J16" s="57"/>
      <c r="K16" s="57"/>
      <c r="L16" s="140"/>
      <c r="M16" s="118" t="s">
        <v>270</v>
      </c>
      <c r="N16" s="57"/>
      <c r="O16" s="57"/>
    </row>
    <row r="17" spans="3:15" ht="15.95" customHeight="1" x14ac:dyDescent="0.15">
      <c r="C17" s="57"/>
      <c r="D17" s="57" t="s">
        <v>52</v>
      </c>
      <c r="E17" s="57"/>
      <c r="F17" s="57"/>
      <c r="G17" s="57"/>
      <c r="H17" s="57"/>
      <c r="I17" s="57"/>
      <c r="J17" s="57"/>
      <c r="K17" s="57"/>
      <c r="L17" s="57"/>
      <c r="M17" s="57"/>
      <c r="N17" s="57"/>
      <c r="O17" s="57"/>
    </row>
    <row r="18" spans="3:15" ht="40.5" x14ac:dyDescent="0.15">
      <c r="D18" s="216" t="s">
        <v>64</v>
      </c>
      <c r="E18" s="62" t="s">
        <v>121</v>
      </c>
      <c r="F18" s="62" t="s">
        <v>122</v>
      </c>
      <c r="G18" s="62" t="s">
        <v>123</v>
      </c>
      <c r="H18" s="62" t="s">
        <v>276</v>
      </c>
      <c r="I18" s="62" t="s">
        <v>66</v>
      </c>
      <c r="J18" s="62" t="s">
        <v>67</v>
      </c>
      <c r="K18" s="62" t="s">
        <v>68</v>
      </c>
      <c r="L18" s="62" t="s">
        <v>69</v>
      </c>
    </row>
    <row r="19" spans="3:15" ht="15.95" customHeight="1" x14ac:dyDescent="0.15">
      <c r="D19" s="217"/>
      <c r="E19" s="63" t="s">
        <v>71</v>
      </c>
      <c r="F19" s="63" t="s">
        <v>71</v>
      </c>
      <c r="G19" s="63" t="s">
        <v>71</v>
      </c>
      <c r="H19" s="63" t="s">
        <v>125</v>
      </c>
      <c r="I19" s="63" t="s">
        <v>72</v>
      </c>
      <c r="J19" s="63" t="s">
        <v>73</v>
      </c>
      <c r="K19" s="63" t="s">
        <v>73</v>
      </c>
      <c r="L19" s="63" t="s">
        <v>43</v>
      </c>
    </row>
    <row r="20" spans="3:15" ht="40.5" x14ac:dyDescent="0.15">
      <c r="D20" s="141"/>
      <c r="E20" s="65" t="s">
        <v>44</v>
      </c>
      <c r="F20" s="65" t="s">
        <v>45</v>
      </c>
      <c r="G20" s="142" t="s">
        <v>74</v>
      </c>
      <c r="H20" s="65" t="s">
        <v>49</v>
      </c>
      <c r="I20" s="65" t="s">
        <v>50</v>
      </c>
      <c r="J20" s="65" t="s">
        <v>75</v>
      </c>
      <c r="K20" s="65" t="s">
        <v>76</v>
      </c>
      <c r="L20" s="142" t="s">
        <v>77</v>
      </c>
    </row>
    <row r="21" spans="3:15" ht="15.95" customHeight="1" x14ac:dyDescent="0.15">
      <c r="D21" s="4"/>
      <c r="E21" s="45"/>
      <c r="F21" s="45"/>
      <c r="G21" s="143">
        <f>F21-E21</f>
        <v>0</v>
      </c>
      <c r="H21" s="46"/>
      <c r="I21" s="42"/>
      <c r="J21" s="4"/>
      <c r="K21" s="3">
        <v>100</v>
      </c>
      <c r="L21" s="123">
        <f>ROUND(G21*(H21/100)*I21*(J21/100)*(K21/100),0)</f>
        <v>0</v>
      </c>
    </row>
    <row r="22" spans="3:15" ht="15.95" customHeight="1" x14ac:dyDescent="0.15">
      <c r="D22" s="4"/>
      <c r="E22" s="45"/>
      <c r="F22" s="45"/>
      <c r="G22" s="143">
        <f>F22-E22</f>
        <v>0</v>
      </c>
      <c r="H22" s="46"/>
      <c r="I22" s="42"/>
      <c r="J22" s="47"/>
      <c r="K22" s="3">
        <v>100</v>
      </c>
      <c r="L22" s="123">
        <f>ROUND(G22*(H22/100)*I22*(J22/100)*(K22/100),0)</f>
        <v>0</v>
      </c>
    </row>
    <row r="23" spans="3:15" ht="15.95" customHeight="1" x14ac:dyDescent="0.15">
      <c r="D23" s="4"/>
      <c r="E23" s="45"/>
      <c r="F23" s="45"/>
      <c r="G23" s="143">
        <f t="shared" ref="G23:G25" si="0">F23-E23</f>
        <v>0</v>
      </c>
      <c r="H23" s="46"/>
      <c r="I23" s="42"/>
      <c r="J23" s="4"/>
      <c r="K23" s="3">
        <v>100</v>
      </c>
      <c r="L23" s="123">
        <f t="shared" ref="L23:L25" si="1">ROUND(G23*(H23/100)*I23*(J23/100)*(K23/100),0)</f>
        <v>0</v>
      </c>
    </row>
    <row r="24" spans="3:15" ht="15.95" customHeight="1" x14ac:dyDescent="0.15">
      <c r="D24" s="4"/>
      <c r="E24" s="45"/>
      <c r="F24" s="45"/>
      <c r="G24" s="143">
        <f t="shared" si="0"/>
        <v>0</v>
      </c>
      <c r="H24" s="46"/>
      <c r="I24" s="42"/>
      <c r="J24" s="4"/>
      <c r="K24" s="3">
        <v>100</v>
      </c>
      <c r="L24" s="123">
        <f t="shared" si="1"/>
        <v>0</v>
      </c>
    </row>
    <row r="25" spans="3:15" ht="15.95" customHeight="1" x14ac:dyDescent="0.15">
      <c r="D25" s="4"/>
      <c r="E25" s="45"/>
      <c r="F25" s="45"/>
      <c r="G25" s="143">
        <f t="shared" si="0"/>
        <v>0</v>
      </c>
      <c r="H25" s="46"/>
      <c r="I25" s="42"/>
      <c r="J25" s="4"/>
      <c r="K25" s="3">
        <v>100</v>
      </c>
      <c r="L25" s="123">
        <f t="shared" si="1"/>
        <v>0</v>
      </c>
    </row>
    <row r="26" spans="3:15" ht="15.95" customHeight="1" x14ac:dyDescent="0.15">
      <c r="D26" s="11" t="s">
        <v>78</v>
      </c>
      <c r="E26" s="12"/>
      <c r="F26" s="12"/>
      <c r="G26" s="12"/>
      <c r="H26" s="12"/>
      <c r="I26" s="12"/>
      <c r="J26" s="12"/>
      <c r="K26" s="2"/>
      <c r="L26" s="123">
        <f>SUM(L21:L25)</f>
        <v>0</v>
      </c>
    </row>
    <row r="27" spans="3:15" ht="15.95" customHeight="1" x14ac:dyDescent="0.15">
      <c r="D27" s="13" t="s">
        <v>292</v>
      </c>
      <c r="E27" s="13"/>
      <c r="F27" s="13"/>
      <c r="G27" s="13"/>
      <c r="H27" s="13"/>
      <c r="I27" s="13"/>
      <c r="J27" s="13"/>
      <c r="K27" s="13"/>
      <c r="L27" s="13"/>
    </row>
    <row r="28" spans="3:15" ht="15.95" customHeight="1" x14ac:dyDescent="0.15">
      <c r="D28" s="1" t="s">
        <v>293</v>
      </c>
    </row>
    <row r="29" spans="3:15" ht="15.95" customHeight="1" x14ac:dyDescent="0.15">
      <c r="D29" s="246" t="s">
        <v>129</v>
      </c>
      <c r="E29" s="246"/>
      <c r="F29" s="246"/>
      <c r="G29" s="246"/>
    </row>
    <row r="30" spans="3:15" ht="15.95" customHeight="1" x14ac:dyDescent="0.15">
      <c r="D30" s="124"/>
      <c r="E30" s="124"/>
      <c r="F30" s="124"/>
      <c r="G30" s="125" t="s">
        <v>93</v>
      </c>
    </row>
    <row r="31" spans="3:15" ht="15.95" customHeight="1" x14ac:dyDescent="0.15">
      <c r="D31" s="245" t="s">
        <v>94</v>
      </c>
      <c r="E31" s="245"/>
      <c r="F31" s="245"/>
      <c r="G31" s="119" t="s">
        <v>67</v>
      </c>
      <c r="H31" s="57"/>
      <c r="I31" s="57" t="s">
        <v>95</v>
      </c>
      <c r="J31" s="57"/>
      <c r="K31" s="57"/>
      <c r="L31" s="57"/>
      <c r="M31" s="57"/>
      <c r="N31" s="57"/>
      <c r="O31" s="57"/>
    </row>
    <row r="32" spans="3:15" ht="15.95" customHeight="1" x14ac:dyDescent="0.15">
      <c r="D32" s="245"/>
      <c r="E32" s="245"/>
      <c r="F32" s="245"/>
      <c r="G32" s="126" t="s">
        <v>130</v>
      </c>
      <c r="H32" s="57"/>
      <c r="I32" s="57"/>
      <c r="J32" s="57"/>
      <c r="K32" s="57"/>
      <c r="L32" s="57"/>
      <c r="M32" s="57"/>
      <c r="N32" s="57"/>
      <c r="O32" s="57"/>
    </row>
    <row r="33" spans="4:22" ht="15.95" customHeight="1" x14ac:dyDescent="0.15">
      <c r="D33" s="234" t="s">
        <v>97</v>
      </c>
      <c r="E33" s="234" t="s">
        <v>98</v>
      </c>
      <c r="F33" s="234"/>
      <c r="G33" s="128">
        <v>92</v>
      </c>
      <c r="H33" s="132" t="s">
        <v>317</v>
      </c>
      <c r="I33" s="144"/>
      <c r="J33" s="144"/>
      <c r="K33" s="144"/>
      <c r="L33" s="144"/>
      <c r="M33" s="144"/>
      <c r="N33" s="144"/>
      <c r="O33" s="145"/>
      <c r="P33" s="48"/>
      <c r="Q33" s="48"/>
      <c r="R33" s="48"/>
      <c r="S33" s="48"/>
      <c r="U33" s="49"/>
      <c r="V33" s="50"/>
    </row>
    <row r="34" spans="4:22" ht="15.95" customHeight="1" x14ac:dyDescent="0.15">
      <c r="D34" s="234"/>
      <c r="E34" s="234" t="s">
        <v>100</v>
      </c>
      <c r="F34" s="234"/>
      <c r="G34" s="128">
        <v>89</v>
      </c>
      <c r="H34" s="146"/>
      <c r="I34" s="146"/>
      <c r="J34" s="146"/>
      <c r="K34" s="146"/>
      <c r="L34" s="146"/>
      <c r="M34" s="146"/>
      <c r="N34" s="146"/>
      <c r="O34" s="146"/>
      <c r="P34" s="52"/>
      <c r="Q34" s="52"/>
      <c r="R34" s="52"/>
      <c r="S34" s="52"/>
      <c r="U34" s="49"/>
    </row>
    <row r="35" spans="4:22" ht="15.95" customHeight="1" x14ac:dyDescent="0.15">
      <c r="D35" s="234" t="s">
        <v>101</v>
      </c>
      <c r="E35" s="235" t="s">
        <v>102</v>
      </c>
      <c r="F35" s="235"/>
      <c r="G35" s="131">
        <v>90</v>
      </c>
      <c r="H35" s="146"/>
      <c r="I35" s="146"/>
      <c r="J35" s="146"/>
      <c r="K35" s="146"/>
      <c r="L35" s="146"/>
      <c r="M35" s="146"/>
      <c r="N35" s="146"/>
      <c r="O35" s="146"/>
    </row>
    <row r="36" spans="4:22" ht="15.95" customHeight="1" x14ac:dyDescent="0.15">
      <c r="D36" s="234"/>
      <c r="E36" s="237" t="s">
        <v>103</v>
      </c>
      <c r="F36" s="133" t="s">
        <v>104</v>
      </c>
      <c r="G36" s="129">
        <v>84</v>
      </c>
      <c r="H36" s="145" t="s">
        <v>131</v>
      </c>
      <c r="I36" s="146"/>
      <c r="J36" s="145"/>
      <c r="K36" s="146"/>
      <c r="L36" s="146"/>
      <c r="M36" s="146"/>
      <c r="N36" s="146"/>
      <c r="O36" s="146"/>
    </row>
    <row r="37" spans="4:22" ht="15.95" customHeight="1" x14ac:dyDescent="0.15">
      <c r="D37" s="234"/>
      <c r="E37" s="248"/>
      <c r="F37" s="134" t="s">
        <v>108</v>
      </c>
      <c r="G37" s="137">
        <v>87</v>
      </c>
      <c r="H37" s="147"/>
      <c r="I37" s="145"/>
      <c r="J37" s="253" t="s">
        <v>105</v>
      </c>
      <c r="K37" s="250" t="s">
        <v>132</v>
      </c>
      <c r="L37" s="250"/>
      <c r="M37" s="250"/>
      <c r="N37" s="252" t="s">
        <v>107</v>
      </c>
      <c r="O37" s="146"/>
    </row>
    <row r="38" spans="4:22" ht="15.95" customHeight="1" x14ac:dyDescent="0.15">
      <c r="D38" s="234" t="s">
        <v>110</v>
      </c>
      <c r="E38" s="236" t="s">
        <v>111</v>
      </c>
      <c r="F38" s="135" t="s">
        <v>104</v>
      </c>
      <c r="G38" s="131">
        <v>88</v>
      </c>
      <c r="H38" s="146"/>
      <c r="I38" s="146"/>
      <c r="J38" s="254"/>
      <c r="K38" s="251" t="s">
        <v>133</v>
      </c>
      <c r="L38" s="251"/>
      <c r="M38" s="251"/>
      <c r="N38" s="252"/>
      <c r="O38" s="146"/>
    </row>
    <row r="39" spans="4:22" ht="15.95" customHeight="1" x14ac:dyDescent="0.15">
      <c r="D39" s="234"/>
      <c r="E39" s="237"/>
      <c r="F39" s="133" t="s">
        <v>108</v>
      </c>
      <c r="G39" s="137">
        <v>88</v>
      </c>
      <c r="H39" s="146"/>
      <c r="I39" s="146"/>
      <c r="J39" s="146"/>
      <c r="K39" s="146"/>
      <c r="L39" s="146"/>
      <c r="M39" s="146"/>
      <c r="N39" s="146"/>
      <c r="O39" s="146"/>
    </row>
    <row r="40" spans="4:22" ht="15.95" customHeight="1" x14ac:dyDescent="0.15">
      <c r="D40" s="127" t="s">
        <v>303</v>
      </c>
      <c r="E40" s="231" t="s">
        <v>303</v>
      </c>
      <c r="F40" s="232"/>
      <c r="G40" s="129">
        <v>92</v>
      </c>
      <c r="H40" s="145" t="s">
        <v>318</v>
      </c>
      <c r="I40" s="146"/>
      <c r="J40" s="146"/>
      <c r="K40" s="146"/>
      <c r="L40" s="146"/>
      <c r="M40" s="146"/>
      <c r="N40" s="146"/>
      <c r="O40" s="146"/>
    </row>
    <row r="41" spans="4:22" ht="15.95" customHeight="1" x14ac:dyDescent="0.15">
      <c r="D41" s="234" t="s">
        <v>112</v>
      </c>
      <c r="E41" s="235" t="s">
        <v>304</v>
      </c>
      <c r="F41" s="235"/>
      <c r="G41" s="131">
        <v>91</v>
      </c>
      <c r="H41" s="51"/>
      <c r="I41" s="51"/>
      <c r="J41" s="51"/>
      <c r="K41" s="51"/>
      <c r="L41" s="51"/>
      <c r="M41" s="51"/>
      <c r="N41" s="51"/>
      <c r="O41" s="51"/>
    </row>
    <row r="42" spans="4:22" ht="15.95" customHeight="1" x14ac:dyDescent="0.15">
      <c r="D42" s="234"/>
      <c r="E42" s="235" t="s">
        <v>305</v>
      </c>
      <c r="F42" s="235"/>
      <c r="G42" s="131">
        <v>91</v>
      </c>
    </row>
    <row r="43" spans="4:22" ht="15.95" customHeight="1" x14ac:dyDescent="0.15">
      <c r="D43" s="234"/>
      <c r="E43" s="235" t="s">
        <v>306</v>
      </c>
      <c r="F43" s="235"/>
      <c r="G43" s="131">
        <v>90</v>
      </c>
    </row>
    <row r="44" spans="4:22" ht="15.95" customHeight="1" x14ac:dyDescent="0.15">
      <c r="D44" s="247" t="s">
        <v>113</v>
      </c>
      <c r="E44" s="235" t="s">
        <v>316</v>
      </c>
      <c r="F44" s="235"/>
      <c r="G44" s="131">
        <v>83</v>
      </c>
    </row>
    <row r="45" spans="4:22" ht="15.95" customHeight="1" x14ac:dyDescent="0.15">
      <c r="D45" s="247"/>
      <c r="E45" s="230" t="s">
        <v>114</v>
      </c>
      <c r="F45" s="230"/>
      <c r="G45" s="129">
        <v>87</v>
      </c>
    </row>
    <row r="46" spans="4:22" ht="15.95" customHeight="1" x14ac:dyDescent="0.15">
      <c r="D46" s="247"/>
      <c r="E46" s="249" t="s">
        <v>115</v>
      </c>
      <c r="F46" s="249"/>
      <c r="G46" s="137">
        <v>88</v>
      </c>
    </row>
    <row r="47" spans="4:22" ht="15.95" customHeight="1" x14ac:dyDescent="0.15">
      <c r="D47" s="234" t="s">
        <v>116</v>
      </c>
      <c r="E47" s="235" t="s">
        <v>117</v>
      </c>
      <c r="F47" s="235"/>
      <c r="G47" s="131">
        <v>91</v>
      </c>
    </row>
    <row r="48" spans="4:22" ht="15.95" customHeight="1" x14ac:dyDescent="0.15">
      <c r="D48" s="234"/>
      <c r="E48" s="230" t="s">
        <v>118</v>
      </c>
      <c r="F48" s="230"/>
      <c r="G48" s="129">
        <v>89</v>
      </c>
    </row>
    <row r="49" spans="4:7" ht="15.95" customHeight="1" x14ac:dyDescent="0.15">
      <c r="D49" s="234"/>
      <c r="E49" s="230" t="s">
        <v>308</v>
      </c>
      <c r="F49" s="230"/>
      <c r="G49" s="129">
        <v>91</v>
      </c>
    </row>
    <row r="50" spans="4:7" ht="15.95" customHeight="1" x14ac:dyDescent="0.15">
      <c r="D50" s="130" t="s">
        <v>119</v>
      </c>
      <c r="E50" s="234" t="s">
        <v>98</v>
      </c>
      <c r="F50" s="234"/>
      <c r="G50" s="128">
        <v>23</v>
      </c>
    </row>
    <row r="51" spans="4:7" ht="15.95" customHeight="1" x14ac:dyDescent="0.15">
      <c r="D51" s="136" t="s">
        <v>309</v>
      </c>
      <c r="E51" s="234" t="s">
        <v>100</v>
      </c>
      <c r="F51" s="234"/>
      <c r="G51" s="128">
        <v>17</v>
      </c>
    </row>
  </sheetData>
  <sheetProtection algorithmName="SHA-512" hashValue="3774wWPcU1OPtaCx2sMTgPi4ey/LcGNRmCDL2WDm9t5vJHKdFhyqQC9aWYC1e7ejKfqPCBI/AsoBA/kLCPuz1g==" saltValue="f0SgvFQBv7/AX/iNNB+bkg==" spinCount="100000" sheet="1" objects="1" scenarios="1" formatCells="0"/>
  <mergeCells count="3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J12" sqref="J12"/>
    </sheetView>
  </sheetViews>
  <sheetFormatPr defaultRowHeight="13.5" x14ac:dyDescent="0.15"/>
  <cols>
    <col min="1" max="1" width="11.625" style="1" customWidth="1"/>
    <col min="2" max="3" width="2.625" style="1" customWidth="1"/>
    <col min="4" max="4" width="20.625" style="1" customWidth="1"/>
    <col min="5" max="10" width="10.625" style="1" customWidth="1"/>
    <col min="11" max="11" width="7.625" style="1" customWidth="1"/>
    <col min="12" max="12" width="12.625" style="1" customWidth="1"/>
    <col min="13" max="15" width="7.625" style="1" customWidth="1"/>
    <col min="16" max="16384" width="9" style="1"/>
  </cols>
  <sheetData>
    <row r="1" spans="3:16" ht="15.95" customHeight="1" x14ac:dyDescent="0.15"/>
    <row r="2" spans="3:16" ht="15.95" customHeight="1" x14ac:dyDescent="0.15">
      <c r="C2" s="58" t="s">
        <v>61</v>
      </c>
      <c r="D2" s="57"/>
      <c r="E2" s="57"/>
      <c r="F2" s="57"/>
      <c r="G2" s="57"/>
      <c r="H2" s="57"/>
      <c r="I2" s="57"/>
      <c r="J2" s="57"/>
      <c r="K2" s="57"/>
      <c r="L2" s="57"/>
      <c r="M2" s="57"/>
      <c r="N2" s="57"/>
      <c r="O2" s="57"/>
    </row>
    <row r="3" spans="3:16" ht="9" customHeight="1" x14ac:dyDescent="0.15">
      <c r="C3" s="57"/>
      <c r="D3" s="57"/>
      <c r="E3" s="57"/>
      <c r="F3" s="57"/>
      <c r="G3" s="57"/>
      <c r="H3" s="57"/>
      <c r="I3" s="57"/>
      <c r="J3" s="57"/>
      <c r="K3" s="57"/>
      <c r="L3" s="57"/>
      <c r="M3" s="57"/>
      <c r="N3" s="57"/>
      <c r="O3" s="57"/>
    </row>
    <row r="4" spans="3:16" ht="15.95" customHeight="1" x14ac:dyDescent="0.15">
      <c r="C4" s="57" t="s">
        <v>134</v>
      </c>
      <c r="D4" s="57"/>
      <c r="E4" s="57"/>
      <c r="F4" s="57"/>
      <c r="G4" s="57"/>
      <c r="H4" s="57"/>
      <c r="I4" s="57"/>
      <c r="J4" s="57"/>
      <c r="K4" s="57"/>
      <c r="L4" s="57"/>
      <c r="M4" s="57"/>
      <c r="N4" s="57"/>
      <c r="O4" s="57"/>
    </row>
    <row r="5" spans="3:16" ht="30.95" customHeight="1" x14ac:dyDescent="0.15">
      <c r="C5" s="57"/>
      <c r="D5" s="208" t="s">
        <v>268</v>
      </c>
      <c r="E5" s="186"/>
      <c r="F5" s="186"/>
      <c r="G5" s="186"/>
      <c r="H5" s="186"/>
      <c r="I5" s="186"/>
      <c r="J5" s="186"/>
      <c r="K5" s="186"/>
      <c r="L5" s="186"/>
      <c r="M5" s="186"/>
      <c r="N5" s="186"/>
      <c r="O5" s="186"/>
      <c r="P5" s="17"/>
    </row>
    <row r="6" spans="3:16" ht="9" customHeight="1" x14ac:dyDescent="0.15">
      <c r="C6" s="57"/>
      <c r="D6" s="59"/>
      <c r="E6" s="59"/>
      <c r="F6" s="59"/>
      <c r="G6" s="59"/>
      <c r="H6" s="59"/>
      <c r="I6" s="59"/>
      <c r="J6" s="59"/>
      <c r="K6" s="59"/>
      <c r="L6" s="59"/>
      <c r="M6" s="59"/>
      <c r="N6" s="59"/>
      <c r="O6" s="59"/>
      <c r="P6" s="17"/>
    </row>
    <row r="7" spans="3:16" ht="15.95" customHeight="1" x14ac:dyDescent="0.15">
      <c r="C7" s="57"/>
      <c r="D7" s="117" t="s">
        <v>124</v>
      </c>
      <c r="E7" s="57" t="s">
        <v>146</v>
      </c>
      <c r="F7" s="57"/>
      <c r="G7" s="57"/>
      <c r="H7" s="57"/>
      <c r="I7" s="57"/>
      <c r="J7" s="57"/>
      <c r="K7" s="57"/>
      <c r="L7" s="57"/>
      <c r="M7" s="57"/>
      <c r="N7" s="57"/>
      <c r="O7" s="57"/>
    </row>
    <row r="8" spans="3:16" ht="15.95" customHeight="1" x14ac:dyDescent="0.15">
      <c r="C8" s="57"/>
      <c r="D8" s="117" t="s">
        <v>126</v>
      </c>
      <c r="E8" s="148" t="s">
        <v>264</v>
      </c>
      <c r="F8" s="148"/>
      <c r="G8" s="148"/>
      <c r="H8" s="148"/>
      <c r="I8" s="148"/>
      <c r="J8" s="148"/>
      <c r="K8" s="148"/>
      <c r="L8" s="148"/>
      <c r="M8" s="148"/>
      <c r="N8" s="148"/>
      <c r="O8" s="148"/>
    </row>
    <row r="9" spans="3:16" ht="15.95" customHeight="1" x14ac:dyDescent="0.15">
      <c r="C9" s="57"/>
      <c r="D9" s="117"/>
      <c r="E9" s="57" t="s">
        <v>147</v>
      </c>
      <c r="F9" s="57"/>
      <c r="G9" s="57"/>
      <c r="H9" s="57"/>
      <c r="I9" s="57"/>
      <c r="J9" s="57"/>
      <c r="K9" s="57"/>
      <c r="L9" s="57"/>
      <c r="M9" s="57"/>
      <c r="N9" s="57"/>
      <c r="O9" s="57"/>
    </row>
    <row r="10" spans="3:16" ht="15.95" customHeight="1" x14ac:dyDescent="0.15">
      <c r="C10" s="57"/>
      <c r="D10" s="117" t="s">
        <v>148</v>
      </c>
      <c r="E10" s="57" t="s">
        <v>149</v>
      </c>
      <c r="F10" s="57"/>
      <c r="G10" s="57"/>
      <c r="H10" s="57"/>
      <c r="I10" s="57"/>
      <c r="J10" s="57"/>
      <c r="K10" s="57"/>
      <c r="L10" s="57"/>
      <c r="M10" s="57"/>
      <c r="N10" s="57"/>
      <c r="O10" s="57"/>
    </row>
    <row r="11" spans="3:16" ht="15.95" customHeight="1" x14ac:dyDescent="0.15">
      <c r="C11" s="57"/>
      <c r="D11" s="117"/>
      <c r="E11" s="57" t="s">
        <v>150</v>
      </c>
      <c r="F11" s="57"/>
      <c r="G11" s="57"/>
      <c r="H11" s="57"/>
      <c r="I11" s="57"/>
      <c r="J11" s="57"/>
      <c r="K11" s="57"/>
      <c r="L11" s="57"/>
      <c r="M11" s="57"/>
      <c r="N11" s="57"/>
      <c r="O11" s="57"/>
    </row>
    <row r="12" spans="3:16" ht="15.95" customHeight="1" x14ac:dyDescent="0.15">
      <c r="C12" s="57"/>
      <c r="D12" s="117" t="s">
        <v>151</v>
      </c>
      <c r="E12" s="57" t="s">
        <v>152</v>
      </c>
      <c r="F12" s="57"/>
      <c r="G12" s="57"/>
      <c r="H12" s="57"/>
      <c r="I12" s="57"/>
      <c r="J12" s="57"/>
      <c r="K12" s="57"/>
      <c r="L12" s="57"/>
      <c r="M12" s="57"/>
      <c r="N12" s="57"/>
      <c r="O12" s="57"/>
    </row>
    <row r="13" spans="3:16" ht="15.95" customHeight="1" x14ac:dyDescent="0.15">
      <c r="C13" s="57"/>
      <c r="D13" s="117" t="s">
        <v>90</v>
      </c>
      <c r="E13" s="57" t="s">
        <v>153</v>
      </c>
      <c r="F13" s="57"/>
      <c r="G13" s="57"/>
      <c r="H13" s="57"/>
      <c r="I13" s="57"/>
      <c r="J13" s="57"/>
      <c r="K13" s="57"/>
      <c r="L13" s="57"/>
      <c r="M13" s="57"/>
      <c r="N13" s="57"/>
      <c r="O13" s="57"/>
    </row>
    <row r="14" spans="3:16" ht="9" customHeight="1" x14ac:dyDescent="0.15">
      <c r="C14" s="57"/>
      <c r="D14" s="59"/>
      <c r="E14" s="59"/>
      <c r="F14" s="59"/>
      <c r="G14" s="59"/>
      <c r="H14" s="59"/>
      <c r="I14" s="59"/>
      <c r="J14" s="59"/>
      <c r="K14" s="59"/>
      <c r="L14" s="59"/>
      <c r="M14" s="57"/>
      <c r="N14" s="57"/>
      <c r="O14" s="57"/>
    </row>
    <row r="15" spans="3:16" ht="15.95" customHeight="1" x14ac:dyDescent="0.15">
      <c r="C15" s="57"/>
      <c r="D15" s="57" t="s">
        <v>266</v>
      </c>
      <c r="E15" s="57"/>
      <c r="F15" s="57"/>
      <c r="G15" s="57"/>
      <c r="H15" s="57"/>
      <c r="I15" s="57"/>
      <c r="J15" s="57"/>
      <c r="K15" s="57"/>
      <c r="L15" s="118" t="s">
        <v>270</v>
      </c>
      <c r="M15" s="57"/>
      <c r="N15" s="57"/>
      <c r="O15" s="57"/>
    </row>
    <row r="16" spans="3:16" ht="15.95" customHeight="1" x14ac:dyDescent="0.15">
      <c r="C16" s="57"/>
      <c r="D16" s="57" t="s">
        <v>52</v>
      </c>
      <c r="E16" s="57"/>
      <c r="F16" s="57"/>
      <c r="G16" s="57"/>
      <c r="H16" s="57"/>
      <c r="I16" s="57"/>
      <c r="J16" s="57"/>
      <c r="K16" s="57"/>
      <c r="L16" s="57"/>
      <c r="M16" s="57"/>
      <c r="N16" s="57"/>
      <c r="O16" s="57"/>
    </row>
    <row r="17" spans="4:12" ht="22.5" customHeight="1" x14ac:dyDescent="0.15">
      <c r="D17" s="216" t="s">
        <v>135</v>
      </c>
      <c r="E17" s="255" t="s">
        <v>277</v>
      </c>
      <c r="F17" s="255" t="s">
        <v>122</v>
      </c>
      <c r="G17" s="255" t="s">
        <v>136</v>
      </c>
      <c r="H17" s="184" t="s">
        <v>137</v>
      </c>
      <c r="I17" s="184"/>
      <c r="J17" s="184"/>
      <c r="K17" s="255" t="s">
        <v>68</v>
      </c>
      <c r="L17" s="255" t="s">
        <v>69</v>
      </c>
    </row>
    <row r="18" spans="4:12" ht="22.5" customHeight="1" x14ac:dyDescent="0.15">
      <c r="D18" s="217"/>
      <c r="E18" s="256"/>
      <c r="F18" s="256"/>
      <c r="G18" s="256"/>
      <c r="H18" s="63" t="s">
        <v>138</v>
      </c>
      <c r="I18" s="63" t="s">
        <v>139</v>
      </c>
      <c r="J18" s="63" t="s">
        <v>140</v>
      </c>
      <c r="K18" s="256"/>
      <c r="L18" s="256"/>
    </row>
    <row r="19" spans="4:12" ht="15.95" customHeight="1" x14ac:dyDescent="0.15">
      <c r="D19" s="217"/>
      <c r="E19" s="149" t="s">
        <v>141</v>
      </c>
      <c r="F19" s="149" t="s">
        <v>71</v>
      </c>
      <c r="G19" s="149" t="s">
        <v>142</v>
      </c>
      <c r="H19" s="78"/>
      <c r="I19" s="78"/>
      <c r="J19" s="78"/>
      <c r="K19" s="149" t="s">
        <v>73</v>
      </c>
      <c r="L19" s="149" t="s">
        <v>43</v>
      </c>
    </row>
    <row r="20" spans="4:12" ht="27" x14ac:dyDescent="0.15">
      <c r="D20" s="64"/>
      <c r="E20" s="150" t="s">
        <v>44</v>
      </c>
      <c r="F20" s="66" t="s">
        <v>45</v>
      </c>
      <c r="G20" s="151" t="s">
        <v>143</v>
      </c>
      <c r="H20" s="66" t="s">
        <v>49</v>
      </c>
      <c r="I20" s="66" t="s">
        <v>50</v>
      </c>
      <c r="J20" s="66" t="s">
        <v>144</v>
      </c>
      <c r="K20" s="66" t="s">
        <v>76</v>
      </c>
      <c r="L20" s="151" t="s">
        <v>145</v>
      </c>
    </row>
    <row r="21" spans="4:12" ht="15.95" customHeight="1" x14ac:dyDescent="0.15">
      <c r="D21" s="4"/>
      <c r="E21" s="26"/>
      <c r="F21" s="18"/>
      <c r="G21" s="122">
        <f>ROUND((E21*F21)/100,2)</f>
        <v>0</v>
      </c>
      <c r="H21" s="24"/>
      <c r="I21" s="24"/>
      <c r="J21" s="123">
        <f>I21-H21</f>
        <v>0</v>
      </c>
      <c r="K21" s="3">
        <v>100</v>
      </c>
      <c r="L21" s="123">
        <f>ROUND(G21*J21*(K21/100),0)</f>
        <v>0</v>
      </c>
    </row>
    <row r="22" spans="4:12" ht="15.95" customHeight="1" x14ac:dyDescent="0.15">
      <c r="D22" s="4"/>
      <c r="E22" s="26"/>
      <c r="F22" s="18"/>
      <c r="G22" s="122">
        <f t="shared" ref="G22:G25" si="0">ROUND((E22*F22)/100,2)</f>
        <v>0</v>
      </c>
      <c r="H22" s="42"/>
      <c r="I22" s="42"/>
      <c r="J22" s="123">
        <f t="shared" ref="J22:J25" si="1">I22-H22</f>
        <v>0</v>
      </c>
      <c r="K22" s="3">
        <v>100</v>
      </c>
      <c r="L22" s="123">
        <f t="shared" ref="L22:L25" si="2">ROUND(G22*J22*(K22/100),0)</f>
        <v>0</v>
      </c>
    </row>
    <row r="23" spans="4:12" ht="15.95" customHeight="1" x14ac:dyDescent="0.15">
      <c r="D23" s="4"/>
      <c r="E23" s="26"/>
      <c r="F23" s="18"/>
      <c r="G23" s="122">
        <f t="shared" si="0"/>
        <v>0</v>
      </c>
      <c r="H23" s="42"/>
      <c r="I23" s="42"/>
      <c r="J23" s="123">
        <f t="shared" si="1"/>
        <v>0</v>
      </c>
      <c r="K23" s="3">
        <v>100</v>
      </c>
      <c r="L23" s="123">
        <f t="shared" si="2"/>
        <v>0</v>
      </c>
    </row>
    <row r="24" spans="4:12" ht="15.95" customHeight="1" x14ac:dyDescent="0.15">
      <c r="D24" s="4"/>
      <c r="E24" s="26"/>
      <c r="F24" s="18"/>
      <c r="G24" s="122">
        <f t="shared" si="0"/>
        <v>0</v>
      </c>
      <c r="H24" s="24"/>
      <c r="I24" s="24"/>
      <c r="J24" s="123">
        <f t="shared" si="1"/>
        <v>0</v>
      </c>
      <c r="K24" s="3">
        <v>100</v>
      </c>
      <c r="L24" s="123">
        <f t="shared" si="2"/>
        <v>0</v>
      </c>
    </row>
    <row r="25" spans="4:12" ht="15.95" customHeight="1" x14ac:dyDescent="0.15">
      <c r="D25" s="4"/>
      <c r="E25" s="26"/>
      <c r="F25" s="18"/>
      <c r="G25" s="122">
        <f t="shared" si="0"/>
        <v>0</v>
      </c>
      <c r="H25" s="24"/>
      <c r="I25" s="24"/>
      <c r="J25" s="123">
        <f t="shared" si="1"/>
        <v>0</v>
      </c>
      <c r="K25" s="3">
        <v>100</v>
      </c>
      <c r="L25" s="123">
        <f t="shared" si="2"/>
        <v>0</v>
      </c>
    </row>
    <row r="26" spans="4:12" ht="15.95" customHeight="1" x14ac:dyDescent="0.15">
      <c r="D26" s="11" t="s">
        <v>78</v>
      </c>
      <c r="E26" s="43"/>
      <c r="F26" s="43"/>
      <c r="G26" s="44"/>
      <c r="H26" s="12"/>
      <c r="I26" s="12"/>
      <c r="J26" s="12"/>
      <c r="K26" s="2"/>
      <c r="L26" s="123">
        <f>SUM(L21:L25)</f>
        <v>0</v>
      </c>
    </row>
    <row r="27" spans="4:12" ht="15.95" customHeight="1" x14ac:dyDescent="0.15">
      <c r="D27" s="13" t="s">
        <v>294</v>
      </c>
      <c r="E27" s="13"/>
      <c r="F27" s="13"/>
      <c r="G27" s="13"/>
      <c r="H27" s="13"/>
      <c r="I27" s="13"/>
      <c r="J27" s="13"/>
      <c r="K27" s="13"/>
      <c r="L27" s="13"/>
    </row>
    <row r="28" spans="4:12" ht="15.95" customHeight="1" x14ac:dyDescent="0.15">
      <c r="D28" s="1" t="s">
        <v>301</v>
      </c>
    </row>
  </sheetData>
  <sheetProtection algorithmName="SHA-512" hashValue="owkuzE5MkUCepnLEgY5XS8F7pcQMOGyTDGiIJIv6DWmZfV+aHNSZlGwNTs3Z5EnJh8Q8EPMz8FIFsnhMUzDBuQ==" saltValue="Qvm9DSczXlki2ec+6MfBvw==" spinCount="100000" sheet="1" objects="1" scenarios="1" formatCells="0"/>
  <mergeCells count="8">
    <mergeCell ref="D5:O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G24" sqref="G24"/>
    </sheetView>
  </sheetViews>
  <sheetFormatPr defaultRowHeight="13.5" x14ac:dyDescent="0.15"/>
  <cols>
    <col min="1" max="1" width="11.625" style="1" customWidth="1"/>
    <col min="2" max="3" width="2.625" style="1" customWidth="1"/>
    <col min="4" max="5" width="20.625" style="1" customWidth="1"/>
    <col min="6" max="11" width="10.625" style="1" customWidth="1"/>
    <col min="12" max="12" width="7.625" style="1" customWidth="1"/>
    <col min="13" max="13" width="12.625" style="1" customWidth="1"/>
    <col min="14" max="14" width="7.625" style="1" customWidth="1"/>
    <col min="15" max="16384" width="9" style="1"/>
  </cols>
  <sheetData>
    <row r="1" spans="3:15" ht="15.95" customHeight="1" x14ac:dyDescent="0.15"/>
    <row r="2" spans="3:15" ht="15.95" customHeight="1" x14ac:dyDescent="0.15">
      <c r="C2" s="58" t="s">
        <v>61</v>
      </c>
      <c r="D2" s="57"/>
      <c r="E2" s="57"/>
      <c r="F2" s="57"/>
      <c r="G2" s="57"/>
      <c r="H2" s="57"/>
      <c r="I2" s="57"/>
      <c r="J2" s="57"/>
      <c r="K2" s="57"/>
      <c r="L2" s="57"/>
      <c r="M2" s="57"/>
      <c r="N2" s="57"/>
    </row>
    <row r="3" spans="3:15" ht="9" customHeight="1" x14ac:dyDescent="0.15">
      <c r="C3" s="57"/>
      <c r="D3" s="57"/>
      <c r="E3" s="57"/>
      <c r="F3" s="57"/>
      <c r="G3" s="57"/>
      <c r="H3" s="57"/>
      <c r="I3" s="57"/>
      <c r="J3" s="57"/>
      <c r="K3" s="57"/>
      <c r="L3" s="57"/>
      <c r="M3" s="57"/>
      <c r="N3" s="57"/>
    </row>
    <row r="4" spans="3:15" ht="15.95" customHeight="1" x14ac:dyDescent="0.15">
      <c r="C4" s="57" t="s">
        <v>154</v>
      </c>
      <c r="D4" s="57"/>
      <c r="E4" s="57"/>
      <c r="F4" s="57"/>
      <c r="G4" s="57"/>
      <c r="H4" s="57"/>
      <c r="I4" s="57"/>
      <c r="J4" s="57"/>
      <c r="K4" s="57"/>
      <c r="L4" s="57"/>
      <c r="M4" s="57"/>
      <c r="N4" s="57"/>
    </row>
    <row r="5" spans="3:15" ht="30" customHeight="1" x14ac:dyDescent="0.15">
      <c r="C5" s="57"/>
      <c r="D5" s="208" t="s">
        <v>243</v>
      </c>
      <c r="E5" s="208"/>
      <c r="F5" s="208"/>
      <c r="G5" s="208"/>
      <c r="H5" s="208"/>
      <c r="I5" s="208"/>
      <c r="J5" s="208"/>
      <c r="K5" s="208"/>
      <c r="L5" s="208"/>
      <c r="M5" s="208"/>
      <c r="N5" s="152"/>
      <c r="O5" s="22"/>
    </row>
    <row r="6" spans="3:15" ht="9" customHeight="1" x14ac:dyDescent="0.15">
      <c r="C6" s="57"/>
      <c r="D6" s="59"/>
      <c r="E6" s="59"/>
      <c r="F6" s="59"/>
      <c r="G6" s="59"/>
      <c r="H6" s="59"/>
      <c r="I6" s="59"/>
      <c r="J6" s="59"/>
      <c r="K6" s="59"/>
      <c r="L6" s="59"/>
      <c r="M6" s="59"/>
      <c r="N6" s="152"/>
      <c r="O6" s="22"/>
    </row>
    <row r="7" spans="3:15" ht="15.95" customHeight="1" x14ac:dyDescent="0.15">
      <c r="C7" s="57"/>
      <c r="D7" s="117" t="s">
        <v>158</v>
      </c>
      <c r="E7" s="57" t="s">
        <v>159</v>
      </c>
      <c r="F7" s="57"/>
      <c r="G7" s="57"/>
      <c r="H7" s="57"/>
      <c r="I7" s="57"/>
      <c r="J7" s="57"/>
      <c r="K7" s="57"/>
      <c r="L7" s="57"/>
      <c r="M7" s="57"/>
      <c r="N7" s="57"/>
    </row>
    <row r="8" spans="3:15" ht="15.95" customHeight="1" x14ac:dyDescent="0.15">
      <c r="C8" s="57"/>
      <c r="D8" s="117" t="s">
        <v>124</v>
      </c>
      <c r="E8" s="57" t="s">
        <v>160</v>
      </c>
      <c r="F8" s="57"/>
      <c r="G8" s="57"/>
      <c r="H8" s="57"/>
      <c r="I8" s="57"/>
      <c r="J8" s="57"/>
      <c r="K8" s="57"/>
      <c r="L8" s="57"/>
      <c r="M8" s="57"/>
      <c r="N8" s="57"/>
    </row>
    <row r="9" spans="3:15" ht="15.95" customHeight="1" x14ac:dyDescent="0.15">
      <c r="C9" s="57"/>
      <c r="D9" s="117"/>
      <c r="E9" s="57" t="s">
        <v>161</v>
      </c>
      <c r="F9" s="57"/>
      <c r="G9" s="57"/>
      <c r="H9" s="57"/>
      <c r="I9" s="57"/>
      <c r="J9" s="57"/>
      <c r="K9" s="57"/>
      <c r="L9" s="57"/>
      <c r="M9" s="57"/>
      <c r="N9" s="57"/>
    </row>
    <row r="10" spans="3:15" ht="15.95" customHeight="1" x14ac:dyDescent="0.15">
      <c r="C10" s="57"/>
      <c r="D10" s="117" t="s">
        <v>126</v>
      </c>
      <c r="E10" s="57" t="s">
        <v>239</v>
      </c>
      <c r="F10" s="57"/>
      <c r="G10" s="57"/>
      <c r="H10" s="57"/>
      <c r="I10" s="57"/>
      <c r="J10" s="57"/>
      <c r="K10" s="57"/>
      <c r="L10" s="57"/>
      <c r="M10" s="57"/>
      <c r="N10" s="57"/>
    </row>
    <row r="11" spans="3:15" ht="15.95" customHeight="1" x14ac:dyDescent="0.15">
      <c r="C11" s="57"/>
      <c r="D11" s="117"/>
      <c r="E11" s="57" t="s">
        <v>162</v>
      </c>
      <c r="F11" s="57"/>
      <c r="G11" s="57"/>
      <c r="H11" s="57"/>
      <c r="I11" s="57"/>
      <c r="J11" s="57"/>
      <c r="K11" s="57"/>
      <c r="L11" s="57"/>
      <c r="M11" s="57"/>
      <c r="N11" s="57"/>
    </row>
    <row r="12" spans="3:15" ht="15.95" customHeight="1" x14ac:dyDescent="0.15">
      <c r="C12" s="57"/>
      <c r="D12" s="117"/>
      <c r="E12" s="57" t="s">
        <v>265</v>
      </c>
      <c r="F12" s="57"/>
      <c r="G12" s="57"/>
      <c r="H12" s="57"/>
      <c r="I12" s="57"/>
      <c r="J12" s="57"/>
      <c r="K12" s="57"/>
      <c r="L12" s="57"/>
      <c r="M12" s="57"/>
      <c r="N12" s="57"/>
    </row>
    <row r="13" spans="3:15" ht="15.95" customHeight="1" x14ac:dyDescent="0.15">
      <c r="C13" s="57"/>
      <c r="D13" s="117" t="s">
        <v>148</v>
      </c>
      <c r="E13" s="57" t="s">
        <v>149</v>
      </c>
      <c r="F13" s="57"/>
      <c r="G13" s="57"/>
      <c r="H13" s="57"/>
      <c r="I13" s="57"/>
      <c r="J13" s="57"/>
      <c r="K13" s="57"/>
      <c r="L13" s="57"/>
      <c r="M13" s="57"/>
      <c r="N13" s="57"/>
    </row>
    <row r="14" spans="3:15" ht="15.95" customHeight="1" x14ac:dyDescent="0.15">
      <c r="C14" s="57"/>
      <c r="D14" s="117" t="s">
        <v>151</v>
      </c>
      <c r="E14" s="57" t="s">
        <v>163</v>
      </c>
      <c r="F14" s="57"/>
      <c r="G14" s="57"/>
      <c r="H14" s="57"/>
      <c r="I14" s="57"/>
      <c r="J14" s="57"/>
      <c r="K14" s="57"/>
      <c r="L14" s="57"/>
      <c r="M14" s="57"/>
      <c r="N14" s="57"/>
    </row>
    <row r="15" spans="3:15" ht="15.95" customHeight="1" x14ac:dyDescent="0.15">
      <c r="C15" s="57"/>
      <c r="D15" s="117" t="s">
        <v>90</v>
      </c>
      <c r="E15" s="57" t="s">
        <v>91</v>
      </c>
      <c r="F15" s="57"/>
      <c r="G15" s="57"/>
      <c r="H15" s="57"/>
      <c r="I15" s="57"/>
      <c r="J15" s="57"/>
      <c r="K15" s="57"/>
      <c r="L15" s="57"/>
      <c r="M15" s="57"/>
      <c r="N15" s="57"/>
    </row>
    <row r="16" spans="3:15" ht="9" customHeight="1" x14ac:dyDescent="0.15">
      <c r="C16" s="57"/>
      <c r="D16" s="59"/>
      <c r="E16" s="59"/>
      <c r="F16" s="59"/>
      <c r="G16" s="59"/>
      <c r="H16" s="59"/>
      <c r="I16" s="59"/>
      <c r="J16" s="59"/>
      <c r="K16" s="59"/>
      <c r="L16" s="59"/>
      <c r="M16" s="57"/>
      <c r="N16" s="57"/>
    </row>
    <row r="17" spans="3:14" ht="15.95" customHeight="1" x14ac:dyDescent="0.15">
      <c r="C17" s="57"/>
      <c r="D17" s="57" t="s">
        <v>266</v>
      </c>
      <c r="E17" s="57"/>
      <c r="F17" s="57"/>
      <c r="G17" s="57"/>
      <c r="H17" s="57"/>
      <c r="I17" s="57"/>
      <c r="J17" s="57"/>
      <c r="K17" s="57"/>
      <c r="L17" s="57"/>
      <c r="M17" s="118" t="s">
        <v>270</v>
      </c>
      <c r="N17" s="57"/>
    </row>
    <row r="18" spans="3:14" ht="15.95" customHeight="1" x14ac:dyDescent="0.15">
      <c r="C18" s="57"/>
      <c r="D18" s="57" t="s">
        <v>52</v>
      </c>
      <c r="E18" s="57"/>
      <c r="F18" s="57"/>
      <c r="G18" s="57"/>
      <c r="H18" s="57"/>
      <c r="I18" s="57"/>
      <c r="J18" s="57"/>
      <c r="K18" s="57"/>
      <c r="L18" s="57"/>
      <c r="M18" s="57"/>
      <c r="N18" s="57"/>
    </row>
    <row r="19" spans="3:14" ht="22.5" customHeight="1" x14ac:dyDescent="0.15">
      <c r="D19" s="216" t="s">
        <v>155</v>
      </c>
      <c r="E19" s="216" t="s">
        <v>156</v>
      </c>
      <c r="F19" s="255" t="s">
        <v>277</v>
      </c>
      <c r="G19" s="255" t="s">
        <v>122</v>
      </c>
      <c r="H19" s="255" t="s">
        <v>136</v>
      </c>
      <c r="I19" s="184" t="s">
        <v>157</v>
      </c>
      <c r="J19" s="184"/>
      <c r="K19" s="184"/>
      <c r="L19" s="216" t="s">
        <v>68</v>
      </c>
      <c r="M19" s="216" t="s">
        <v>69</v>
      </c>
    </row>
    <row r="20" spans="3:14" ht="22.5" customHeight="1" x14ac:dyDescent="0.15">
      <c r="D20" s="217"/>
      <c r="E20" s="217"/>
      <c r="F20" s="256"/>
      <c r="G20" s="256"/>
      <c r="H20" s="256"/>
      <c r="I20" s="153" t="s">
        <v>138</v>
      </c>
      <c r="J20" s="153" t="s">
        <v>139</v>
      </c>
      <c r="K20" s="63" t="s">
        <v>140</v>
      </c>
      <c r="L20" s="217"/>
      <c r="M20" s="217"/>
    </row>
    <row r="21" spans="3:14" ht="15.95" customHeight="1" x14ac:dyDescent="0.15">
      <c r="D21" s="217"/>
      <c r="E21" s="217"/>
      <c r="F21" s="149" t="s">
        <v>141</v>
      </c>
      <c r="G21" s="149" t="s">
        <v>71</v>
      </c>
      <c r="H21" s="63" t="s">
        <v>142</v>
      </c>
      <c r="I21" s="60"/>
      <c r="J21" s="78"/>
      <c r="K21" s="60"/>
      <c r="L21" s="63" t="s">
        <v>73</v>
      </c>
      <c r="M21" s="63" t="s">
        <v>43</v>
      </c>
    </row>
    <row r="22" spans="3:14" ht="27" x14ac:dyDescent="0.15">
      <c r="D22" s="64"/>
      <c r="E22" s="150"/>
      <c r="F22" s="154" t="s">
        <v>44</v>
      </c>
      <c r="G22" s="65" t="s">
        <v>45</v>
      </c>
      <c r="H22" s="142" t="s">
        <v>143</v>
      </c>
      <c r="I22" s="155" t="s">
        <v>49</v>
      </c>
      <c r="J22" s="155" t="s">
        <v>50</v>
      </c>
      <c r="K22" s="65" t="s">
        <v>144</v>
      </c>
      <c r="L22" s="65" t="s">
        <v>76</v>
      </c>
      <c r="M22" s="142" t="s">
        <v>145</v>
      </c>
      <c r="N22" s="22"/>
    </row>
    <row r="23" spans="3:14" ht="15.95" customHeight="1" x14ac:dyDescent="0.15">
      <c r="D23" s="4"/>
      <c r="E23" s="40"/>
      <c r="F23" s="41"/>
      <c r="G23" s="5"/>
      <c r="H23" s="122">
        <f>ROUND(F23*(G23/100),2)</f>
        <v>0</v>
      </c>
      <c r="I23" s="24"/>
      <c r="J23" s="24"/>
      <c r="K23" s="156">
        <f>J23-I23</f>
        <v>0</v>
      </c>
      <c r="L23" s="3">
        <v>100</v>
      </c>
      <c r="M23" s="156">
        <f>ROUND(H23*K23*(L23/100),0)</f>
        <v>0</v>
      </c>
    </row>
    <row r="24" spans="3:14" ht="15.95" customHeight="1" x14ac:dyDescent="0.15">
      <c r="D24" s="4"/>
      <c r="E24" s="40"/>
      <c r="F24" s="26"/>
      <c r="G24" s="5"/>
      <c r="H24" s="122">
        <f t="shared" ref="H24:H27" si="0">ROUND(F24*(G24/100),2)</f>
        <v>0</v>
      </c>
      <c r="I24" s="42"/>
      <c r="J24" s="42"/>
      <c r="K24" s="156">
        <f t="shared" ref="K24:K27" si="1">J24-I24</f>
        <v>0</v>
      </c>
      <c r="L24" s="3">
        <v>100</v>
      </c>
      <c r="M24" s="156">
        <f t="shared" ref="M24:M27" si="2">ROUND(H24*K24*(L24/100),0)</f>
        <v>0</v>
      </c>
    </row>
    <row r="25" spans="3:14" ht="15.95" customHeight="1" x14ac:dyDescent="0.15">
      <c r="D25" s="4"/>
      <c r="E25" s="40"/>
      <c r="F25" s="26"/>
      <c r="G25" s="5"/>
      <c r="H25" s="122">
        <f t="shared" si="0"/>
        <v>0</v>
      </c>
      <c r="I25" s="24"/>
      <c r="J25" s="24"/>
      <c r="K25" s="156">
        <f t="shared" si="1"/>
        <v>0</v>
      </c>
      <c r="L25" s="3">
        <v>100</v>
      </c>
      <c r="M25" s="156">
        <f t="shared" si="2"/>
        <v>0</v>
      </c>
    </row>
    <row r="26" spans="3:14" ht="15.95" customHeight="1" x14ac:dyDescent="0.15">
      <c r="D26" s="4"/>
      <c r="E26" s="40"/>
      <c r="F26" s="26"/>
      <c r="G26" s="5"/>
      <c r="H26" s="122">
        <f t="shared" si="0"/>
        <v>0</v>
      </c>
      <c r="I26" s="24"/>
      <c r="J26" s="24"/>
      <c r="K26" s="156">
        <f t="shared" si="1"/>
        <v>0</v>
      </c>
      <c r="L26" s="3">
        <v>100</v>
      </c>
      <c r="M26" s="156">
        <f t="shared" si="2"/>
        <v>0</v>
      </c>
    </row>
    <row r="27" spans="3:14" ht="15.95" customHeight="1" x14ac:dyDescent="0.15">
      <c r="D27" s="4"/>
      <c r="E27" s="40"/>
      <c r="F27" s="26"/>
      <c r="G27" s="5"/>
      <c r="H27" s="122">
        <f t="shared" si="0"/>
        <v>0</v>
      </c>
      <c r="I27" s="24"/>
      <c r="J27" s="24"/>
      <c r="K27" s="156">
        <f t="shared" si="1"/>
        <v>0</v>
      </c>
      <c r="L27" s="3">
        <v>100</v>
      </c>
      <c r="M27" s="156">
        <f t="shared" si="2"/>
        <v>0</v>
      </c>
    </row>
    <row r="28" spans="3:14" ht="15.95" customHeight="1" x14ac:dyDescent="0.15">
      <c r="D28" s="11" t="s">
        <v>78</v>
      </c>
      <c r="E28" s="43"/>
      <c r="F28" s="43"/>
      <c r="G28" s="44"/>
      <c r="H28" s="12"/>
      <c r="I28" s="12"/>
      <c r="J28" s="12"/>
      <c r="K28" s="12"/>
      <c r="L28" s="2"/>
      <c r="M28" s="156">
        <f>SUM(M23:M27)</f>
        <v>0</v>
      </c>
    </row>
    <row r="29" spans="3:14" ht="15.95" customHeight="1" x14ac:dyDescent="0.15">
      <c r="D29" s="13" t="s">
        <v>294</v>
      </c>
      <c r="E29" s="13"/>
      <c r="F29" s="13"/>
      <c r="G29" s="13"/>
      <c r="H29" s="13"/>
      <c r="I29" s="13"/>
      <c r="J29" s="13"/>
      <c r="K29" s="13"/>
      <c r="L29" s="13"/>
      <c r="M29" s="13"/>
    </row>
    <row r="30" spans="3:14" ht="15.95" customHeight="1" x14ac:dyDescent="0.15">
      <c r="D30" s="1" t="s">
        <v>302</v>
      </c>
    </row>
  </sheetData>
  <sheetProtection algorithmName="SHA-512" hashValue="Gj9y6B1/91D6Ia592v7SCAA1q+svwPfXaVucrkJTeShf6f2OyaFt26hIuN2aWaoUEXuGMrMjoqbO4TXl95A2hA==" saltValue="4AghoWrXpHM+qeFdltrtgQ==" spinCount="100000" sheet="1" objects="1" scenarios="1" formatCells="0"/>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G24" sqref="G24"/>
    </sheetView>
  </sheetViews>
  <sheetFormatPr defaultRowHeight="13.5" x14ac:dyDescent="0.15"/>
  <cols>
    <col min="1" max="1" width="11.625" style="1" customWidth="1"/>
    <col min="2" max="3" width="2.625" style="1" customWidth="1"/>
    <col min="4" max="9" width="20.625" style="1" customWidth="1"/>
    <col min="10" max="11" width="7.625" style="1" customWidth="1"/>
    <col min="12" max="16384" width="9" style="1"/>
  </cols>
  <sheetData>
    <row r="1" spans="3:9" ht="15.95" customHeight="1" x14ac:dyDescent="0.15"/>
    <row r="2" spans="3:9" ht="15.95" customHeight="1" x14ac:dyDescent="0.15">
      <c r="C2" s="58" t="s">
        <v>61</v>
      </c>
      <c r="D2" s="57"/>
      <c r="E2" s="57"/>
      <c r="F2" s="57"/>
      <c r="G2" s="57"/>
      <c r="H2" s="57"/>
      <c r="I2" s="57"/>
    </row>
    <row r="3" spans="3:9" ht="9" customHeight="1" x14ac:dyDescent="0.15">
      <c r="C3" s="57"/>
      <c r="D3" s="57"/>
      <c r="E3" s="57"/>
      <c r="F3" s="57"/>
      <c r="G3" s="57"/>
      <c r="H3" s="57"/>
      <c r="I3" s="57"/>
    </row>
    <row r="4" spans="3:9" ht="15.95" customHeight="1" x14ac:dyDescent="0.15">
      <c r="C4" s="57" t="s">
        <v>164</v>
      </c>
      <c r="D4" s="57"/>
      <c r="E4" s="57"/>
      <c r="F4" s="57"/>
      <c r="G4" s="57"/>
      <c r="H4" s="57"/>
      <c r="I4" s="57"/>
    </row>
    <row r="5" spans="3:9" ht="15.95" customHeight="1" x14ac:dyDescent="0.15">
      <c r="C5" s="57"/>
      <c r="D5" s="208" t="s">
        <v>165</v>
      </c>
      <c r="E5" s="208"/>
      <c r="F5" s="208"/>
      <c r="G5" s="208"/>
      <c r="H5" s="208"/>
      <c r="I5" s="208"/>
    </row>
    <row r="6" spans="3:9" ht="9" customHeight="1" x14ac:dyDescent="0.15">
      <c r="C6" s="57"/>
      <c r="D6" s="59"/>
      <c r="E6" s="59"/>
      <c r="F6" s="59"/>
      <c r="G6" s="59"/>
      <c r="H6" s="59"/>
      <c r="I6" s="59"/>
    </row>
    <row r="7" spans="3:9" ht="15.95" customHeight="1" x14ac:dyDescent="0.15">
      <c r="C7" s="57"/>
      <c r="D7" s="117" t="s">
        <v>175</v>
      </c>
      <c r="E7" s="57" t="s">
        <v>176</v>
      </c>
      <c r="F7" s="57"/>
      <c r="G7" s="57"/>
      <c r="H7" s="57"/>
      <c r="I7" s="57"/>
    </row>
    <row r="8" spans="3:9" ht="15.95" customHeight="1" x14ac:dyDescent="0.15">
      <c r="C8" s="57"/>
      <c r="D8" s="117" t="s">
        <v>177</v>
      </c>
      <c r="E8" s="57" t="s">
        <v>178</v>
      </c>
      <c r="F8" s="57"/>
      <c r="G8" s="57"/>
      <c r="H8" s="57"/>
      <c r="I8" s="57"/>
    </row>
    <row r="9" spans="3:9" ht="15.95" customHeight="1" x14ac:dyDescent="0.15">
      <c r="C9" s="57"/>
      <c r="D9" s="117" t="s">
        <v>179</v>
      </c>
      <c r="E9" s="57" t="s">
        <v>180</v>
      </c>
      <c r="F9" s="57"/>
      <c r="G9" s="57"/>
      <c r="H9" s="57"/>
      <c r="I9" s="57"/>
    </row>
    <row r="10" spans="3:9" ht="15.95" customHeight="1" x14ac:dyDescent="0.15">
      <c r="C10" s="57"/>
      <c r="D10" s="117" t="s">
        <v>181</v>
      </c>
      <c r="E10" s="57" t="s">
        <v>182</v>
      </c>
      <c r="F10" s="57"/>
      <c r="G10" s="57"/>
      <c r="H10" s="57"/>
      <c r="I10" s="57"/>
    </row>
    <row r="11" spans="3:9" ht="9" customHeight="1" x14ac:dyDescent="0.15">
      <c r="C11" s="57"/>
      <c r="D11" s="59"/>
      <c r="E11" s="59"/>
      <c r="F11" s="59"/>
      <c r="G11" s="59"/>
      <c r="H11" s="59"/>
      <c r="I11" s="59"/>
    </row>
    <row r="12" spans="3:9" ht="15.95" customHeight="1" x14ac:dyDescent="0.15">
      <c r="C12" s="57"/>
      <c r="D12" s="57" t="s">
        <v>266</v>
      </c>
      <c r="E12" s="57"/>
      <c r="F12" s="57"/>
      <c r="G12" s="57"/>
      <c r="H12" s="57"/>
      <c r="I12" s="57"/>
    </row>
    <row r="13" spans="3:9" ht="15.95" customHeight="1" x14ac:dyDescent="0.15">
      <c r="C13" s="57"/>
      <c r="D13" s="57" t="s">
        <v>174</v>
      </c>
      <c r="E13" s="57"/>
      <c r="F13" s="57"/>
      <c r="G13" s="57"/>
      <c r="H13" s="57"/>
      <c r="I13" s="57"/>
    </row>
    <row r="14" spans="3:9" ht="15.95" customHeight="1" x14ac:dyDescent="0.15">
      <c r="D14" s="216" t="s">
        <v>166</v>
      </c>
      <c r="E14" s="61" t="s">
        <v>167</v>
      </c>
      <c r="F14" s="61" t="s">
        <v>168</v>
      </c>
      <c r="G14" s="61" t="s">
        <v>169</v>
      </c>
      <c r="H14" s="61" t="s">
        <v>170</v>
      </c>
      <c r="I14" s="61" t="s">
        <v>171</v>
      </c>
    </row>
    <row r="15" spans="3:9" ht="15.95" customHeight="1" x14ac:dyDescent="0.15">
      <c r="D15" s="217"/>
      <c r="E15" s="63" t="s">
        <v>142</v>
      </c>
      <c r="F15" s="63" t="s">
        <v>142</v>
      </c>
      <c r="G15" s="63" t="s">
        <v>72</v>
      </c>
      <c r="H15" s="63" t="s">
        <v>72</v>
      </c>
      <c r="I15" s="153" t="s">
        <v>43</v>
      </c>
    </row>
    <row r="16" spans="3:9" ht="15.95" customHeight="1" x14ac:dyDescent="0.15">
      <c r="D16" s="64"/>
      <c r="E16" s="65" t="s">
        <v>44</v>
      </c>
      <c r="F16" s="66" t="s">
        <v>45</v>
      </c>
      <c r="G16" s="66" t="s">
        <v>172</v>
      </c>
      <c r="H16" s="65" t="s">
        <v>49</v>
      </c>
      <c r="I16" s="65" t="s">
        <v>173</v>
      </c>
    </row>
    <row r="17" spans="4:10" ht="15.95" customHeight="1" x14ac:dyDescent="0.15">
      <c r="D17" s="4"/>
      <c r="E17" s="39"/>
      <c r="F17" s="39"/>
      <c r="G17" s="25"/>
      <c r="H17" s="25"/>
      <c r="I17" s="67">
        <f>ROUND((F17-E17)*(G17-H17),0)</f>
        <v>0</v>
      </c>
      <c r="J17" s="22"/>
    </row>
    <row r="18" spans="4:10" ht="15.95" customHeight="1" x14ac:dyDescent="0.15">
      <c r="D18" s="4"/>
      <c r="E18" s="26"/>
      <c r="F18" s="26"/>
      <c r="G18" s="24"/>
      <c r="H18" s="24"/>
      <c r="I18" s="156">
        <f t="shared" ref="I18:I21" si="0">ROUND((F18-E18)*(G18-H18),0)</f>
        <v>0</v>
      </c>
    </row>
    <row r="19" spans="4:10" ht="15.95" customHeight="1" x14ac:dyDescent="0.15">
      <c r="D19" s="4"/>
      <c r="E19" s="26"/>
      <c r="F19" s="26"/>
      <c r="G19" s="24"/>
      <c r="H19" s="24"/>
      <c r="I19" s="156">
        <f t="shared" si="0"/>
        <v>0</v>
      </c>
    </row>
    <row r="20" spans="4:10" ht="15.95" customHeight="1" x14ac:dyDescent="0.15">
      <c r="D20" s="4"/>
      <c r="E20" s="26"/>
      <c r="F20" s="26"/>
      <c r="G20" s="24"/>
      <c r="H20" s="24"/>
      <c r="I20" s="156">
        <f t="shared" si="0"/>
        <v>0</v>
      </c>
    </row>
    <row r="21" spans="4:10" ht="15.95" customHeight="1" x14ac:dyDescent="0.15">
      <c r="D21" s="4"/>
      <c r="E21" s="26"/>
      <c r="F21" s="26"/>
      <c r="G21" s="24"/>
      <c r="H21" s="24"/>
      <c r="I21" s="156">
        <f t="shared" si="0"/>
        <v>0</v>
      </c>
    </row>
    <row r="22" spans="4:10" ht="15.95" customHeight="1" x14ac:dyDescent="0.15">
      <c r="D22" s="11" t="s">
        <v>78</v>
      </c>
      <c r="E22" s="27"/>
      <c r="F22" s="28"/>
      <c r="G22" s="28"/>
      <c r="H22" s="30"/>
      <c r="I22" s="156">
        <f>SUM(I17:I21)</f>
        <v>0</v>
      </c>
    </row>
    <row r="23" spans="4:10" ht="15.95" customHeight="1" x14ac:dyDescent="0.15">
      <c r="D23" s="13" t="s">
        <v>295</v>
      </c>
      <c r="E23" s="13"/>
      <c r="F23" s="13"/>
      <c r="G23" s="13"/>
      <c r="H23" s="13"/>
      <c r="I23" s="13"/>
    </row>
    <row r="24" spans="4:10" ht="15.95" customHeight="1" x14ac:dyDescent="0.15">
      <c r="D24" s="1" t="s">
        <v>296</v>
      </c>
    </row>
  </sheetData>
  <sheetProtection algorithmName="SHA-512" hashValue="Ip3fDRke5uV671SGkkwwUrQoWo5yMNVeGtcwDXZ8bKE8z/ysw5GIjtnAy6IFViVsQu/tPqUQvpZcJ6KROpojZw==" saltValue="VBrPLvgvT07LGuWf/rGLpg==" spinCount="100000" sheet="1" objects="1" scenarios="1" formatCells="0"/>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G21" sqref="G21"/>
    </sheetView>
  </sheetViews>
  <sheetFormatPr defaultRowHeight="13.5" x14ac:dyDescent="0.15"/>
  <cols>
    <col min="1" max="1" width="11.625" style="1" customWidth="1"/>
    <col min="2" max="3" width="2.625" style="1" customWidth="1"/>
    <col min="4" max="7" width="20.625" style="1" customWidth="1"/>
    <col min="8" max="12" width="7.625" style="1" customWidth="1"/>
    <col min="13" max="16384" width="9" style="1"/>
  </cols>
  <sheetData>
    <row r="1" spans="3:12" ht="15.95" customHeight="1" x14ac:dyDescent="0.15"/>
    <row r="2" spans="3:12" ht="15.95" customHeight="1" x14ac:dyDescent="0.15">
      <c r="C2" s="58" t="s">
        <v>61</v>
      </c>
      <c r="D2" s="57"/>
      <c r="E2" s="57"/>
      <c r="F2" s="57"/>
      <c r="G2" s="57"/>
      <c r="H2" s="57"/>
      <c r="I2" s="57"/>
      <c r="J2" s="57"/>
      <c r="K2" s="57"/>
      <c r="L2" s="57"/>
    </row>
    <row r="3" spans="3:12" ht="9" customHeight="1" x14ac:dyDescent="0.15">
      <c r="C3" s="57"/>
      <c r="D3" s="57"/>
      <c r="E3" s="57"/>
      <c r="F3" s="57"/>
      <c r="G3" s="57"/>
      <c r="H3" s="57"/>
      <c r="I3" s="57"/>
      <c r="J3" s="57"/>
      <c r="K3" s="57"/>
      <c r="L3" s="57"/>
    </row>
    <row r="4" spans="3:12" ht="15.95" customHeight="1" x14ac:dyDescent="0.15">
      <c r="C4" s="57" t="s">
        <v>183</v>
      </c>
      <c r="D4" s="57"/>
      <c r="E4" s="57"/>
      <c r="F4" s="57"/>
      <c r="G4" s="57"/>
      <c r="H4" s="57"/>
      <c r="I4" s="57"/>
      <c r="J4" s="57"/>
      <c r="K4" s="57"/>
      <c r="L4" s="57"/>
    </row>
    <row r="5" spans="3:12" ht="30.95" customHeight="1" x14ac:dyDescent="0.15">
      <c r="C5" s="57"/>
      <c r="D5" s="208" t="s">
        <v>269</v>
      </c>
      <c r="E5" s="208"/>
      <c r="F5" s="208"/>
      <c r="G5" s="208"/>
      <c r="H5" s="208"/>
      <c r="I5" s="208"/>
      <c r="J5" s="208"/>
      <c r="K5" s="208"/>
      <c r="L5" s="208"/>
    </row>
    <row r="6" spans="3:12" ht="9" customHeight="1" x14ac:dyDescent="0.15">
      <c r="C6" s="57"/>
      <c r="D6" s="59"/>
      <c r="E6" s="59"/>
      <c r="F6" s="59"/>
      <c r="G6" s="59"/>
      <c r="H6" s="57"/>
      <c r="I6" s="57"/>
      <c r="J6" s="57"/>
      <c r="K6" s="57"/>
      <c r="L6" s="57"/>
    </row>
    <row r="7" spans="3:12" ht="15.95" customHeight="1" x14ac:dyDescent="0.15">
      <c r="C7" s="57"/>
      <c r="D7" s="117" t="s">
        <v>187</v>
      </c>
      <c r="E7" s="57" t="s">
        <v>188</v>
      </c>
      <c r="F7" s="57"/>
      <c r="G7" s="57"/>
      <c r="H7" s="57"/>
      <c r="I7" s="57"/>
      <c r="J7" s="57"/>
      <c r="K7" s="57"/>
      <c r="L7" s="57"/>
    </row>
    <row r="8" spans="3:12" ht="15.95" customHeight="1" x14ac:dyDescent="0.15">
      <c r="C8" s="57"/>
      <c r="D8" s="117" t="s">
        <v>189</v>
      </c>
      <c r="E8" s="57" t="s">
        <v>190</v>
      </c>
      <c r="F8" s="57"/>
      <c r="G8" s="57"/>
      <c r="H8" s="57"/>
      <c r="I8" s="57"/>
      <c r="J8" s="57"/>
      <c r="K8" s="57"/>
      <c r="L8" s="57"/>
    </row>
    <row r="9" spans="3:12" ht="9" customHeight="1" x14ac:dyDescent="0.15">
      <c r="C9" s="57"/>
      <c r="D9" s="117"/>
      <c r="E9" s="57"/>
      <c r="F9" s="57"/>
      <c r="G9" s="57"/>
      <c r="H9" s="57"/>
      <c r="I9" s="57"/>
      <c r="J9" s="57"/>
      <c r="K9" s="57"/>
      <c r="L9" s="57"/>
    </row>
    <row r="10" spans="3:12" ht="15.95" customHeight="1" x14ac:dyDescent="0.15">
      <c r="C10" s="57"/>
      <c r="D10" s="57" t="s">
        <v>266</v>
      </c>
      <c r="E10" s="57"/>
      <c r="F10" s="57"/>
      <c r="G10" s="57"/>
      <c r="H10" s="57"/>
      <c r="I10" s="57"/>
      <c r="J10" s="57"/>
      <c r="K10" s="57"/>
      <c r="L10" s="57"/>
    </row>
    <row r="11" spans="3:12" ht="15.95" customHeight="1" x14ac:dyDescent="0.15">
      <c r="C11" s="57"/>
      <c r="D11" s="57" t="s">
        <v>174</v>
      </c>
      <c r="E11" s="57"/>
      <c r="F11" s="57"/>
      <c r="G11" s="57"/>
      <c r="H11" s="57"/>
      <c r="I11" s="57"/>
      <c r="J11" s="57"/>
      <c r="K11" s="57"/>
      <c r="L11" s="57"/>
    </row>
    <row r="12" spans="3:12" ht="15.95" customHeight="1" x14ac:dyDescent="0.15">
      <c r="D12" s="216" t="s">
        <v>166</v>
      </c>
      <c r="E12" s="61" t="s">
        <v>184</v>
      </c>
      <c r="F12" s="61" t="s">
        <v>185</v>
      </c>
      <c r="G12" s="61" t="s">
        <v>171</v>
      </c>
    </row>
    <row r="13" spans="3:12" ht="15.95" customHeight="1" x14ac:dyDescent="0.15">
      <c r="D13" s="217"/>
      <c r="E13" s="63" t="s">
        <v>43</v>
      </c>
      <c r="F13" s="63" t="s">
        <v>43</v>
      </c>
      <c r="G13" s="63" t="s">
        <v>43</v>
      </c>
    </row>
    <row r="14" spans="3:12" ht="15.95" customHeight="1" x14ac:dyDescent="0.15">
      <c r="D14" s="64"/>
      <c r="E14" s="65" t="s">
        <v>44</v>
      </c>
      <c r="F14" s="66" t="s">
        <v>45</v>
      </c>
      <c r="G14" s="66" t="s">
        <v>186</v>
      </c>
    </row>
    <row r="15" spans="3:12" ht="15.95" customHeight="1" x14ac:dyDescent="0.15">
      <c r="D15" s="35"/>
      <c r="E15" s="36"/>
      <c r="F15" s="36"/>
      <c r="G15" s="157">
        <f>E15-F15</f>
        <v>0</v>
      </c>
    </row>
    <row r="16" spans="3:12" ht="15.95" customHeight="1" x14ac:dyDescent="0.15">
      <c r="D16" s="35"/>
      <c r="E16" s="36"/>
      <c r="F16" s="37"/>
      <c r="G16" s="158">
        <f t="shared" ref="G16:G19" si="0">E16-F16</f>
        <v>0</v>
      </c>
    </row>
    <row r="17" spans="4:8" ht="15.95" customHeight="1" x14ac:dyDescent="0.15">
      <c r="D17" s="4"/>
      <c r="E17" s="25"/>
      <c r="F17" s="25"/>
      <c r="G17" s="67">
        <f t="shared" si="0"/>
        <v>0</v>
      </c>
      <c r="H17" s="22"/>
    </row>
    <row r="18" spans="4:8" ht="15.95" customHeight="1" x14ac:dyDescent="0.15">
      <c r="D18" s="4"/>
      <c r="E18" s="25"/>
      <c r="F18" s="24"/>
      <c r="G18" s="156">
        <f t="shared" si="0"/>
        <v>0</v>
      </c>
    </row>
    <row r="19" spans="4:8" ht="15.95" customHeight="1" x14ac:dyDescent="0.15">
      <c r="D19" s="4"/>
      <c r="E19" s="38"/>
      <c r="F19" s="24"/>
      <c r="G19" s="156">
        <f t="shared" si="0"/>
        <v>0</v>
      </c>
    </row>
    <row r="20" spans="4:8" ht="15.95" customHeight="1" x14ac:dyDescent="0.15">
      <c r="D20" s="11" t="s">
        <v>78</v>
      </c>
      <c r="E20" s="27"/>
      <c r="F20" s="30"/>
      <c r="G20" s="156">
        <f>SUM(G15:G19)</f>
        <v>0</v>
      </c>
    </row>
    <row r="21" spans="4:8" ht="15.95" customHeight="1" x14ac:dyDescent="0.15">
      <c r="D21" s="13" t="s">
        <v>297</v>
      </c>
    </row>
    <row r="22" spans="4:8" ht="15.95" customHeight="1" x14ac:dyDescent="0.15"/>
  </sheetData>
  <sheetProtection algorithmName="SHA-512" hashValue="GOhxWY5MAksRkPc+PeXyCQXuOH2kbGYe/vZf6LTUg+FIjb/3o9rVU7cglAlSqQf2ZvMc1kHByK006kse4Xpt6w==" saltValue="l/GWy+jPgQPHRLGsSMbrPA==" spinCount="100000" sheet="1" objects="1" scenarios="1" formatCells="0"/>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E21" sqref="E21"/>
    </sheetView>
  </sheetViews>
  <sheetFormatPr defaultRowHeight="13.5" x14ac:dyDescent="0.15"/>
  <cols>
    <col min="1" max="1" width="11.625" style="1" customWidth="1"/>
    <col min="2" max="3" width="2.625" style="1" customWidth="1"/>
    <col min="4" max="9" width="20.625" style="1" customWidth="1"/>
    <col min="10" max="10" width="2.625" style="1" customWidth="1"/>
    <col min="11" max="16384" width="9" style="1"/>
  </cols>
  <sheetData>
    <row r="1" spans="3:9" ht="15.95" customHeight="1" x14ac:dyDescent="0.15"/>
    <row r="2" spans="3:9" ht="15.95" customHeight="1" x14ac:dyDescent="0.15">
      <c r="C2" s="58" t="s">
        <v>61</v>
      </c>
      <c r="D2" s="57"/>
      <c r="E2" s="57"/>
      <c r="F2" s="57"/>
      <c r="G2" s="57"/>
      <c r="H2" s="57"/>
      <c r="I2" s="57"/>
    </row>
    <row r="3" spans="3:9" ht="9" customHeight="1" x14ac:dyDescent="0.15">
      <c r="C3" s="57"/>
      <c r="D3" s="57"/>
      <c r="E3" s="57"/>
      <c r="F3" s="57"/>
      <c r="G3" s="57"/>
      <c r="H3" s="57"/>
      <c r="I3" s="57"/>
    </row>
    <row r="4" spans="3:9" ht="15.95" customHeight="1" x14ac:dyDescent="0.15">
      <c r="C4" s="57" t="s">
        <v>191</v>
      </c>
      <c r="D4" s="57"/>
      <c r="E4" s="57"/>
      <c r="F4" s="57"/>
      <c r="G4" s="57"/>
      <c r="H4" s="57"/>
      <c r="I4" s="57"/>
    </row>
    <row r="5" spans="3:9" ht="32.25" customHeight="1" x14ac:dyDescent="0.15">
      <c r="C5" s="57"/>
      <c r="D5" s="208" t="s">
        <v>242</v>
      </c>
      <c r="E5" s="208"/>
      <c r="F5" s="208"/>
      <c r="G5" s="208"/>
      <c r="H5" s="208"/>
      <c r="I5" s="208"/>
    </row>
    <row r="6" spans="3:9" ht="9" customHeight="1" x14ac:dyDescent="0.15">
      <c r="C6" s="57"/>
      <c r="D6" s="59"/>
      <c r="E6" s="59"/>
      <c r="F6" s="59"/>
      <c r="G6" s="59"/>
      <c r="H6" s="59"/>
      <c r="I6" s="59"/>
    </row>
    <row r="7" spans="3:9" ht="15.95" customHeight="1" x14ac:dyDescent="0.15">
      <c r="C7" s="57"/>
      <c r="D7" s="117" t="s">
        <v>204</v>
      </c>
      <c r="E7" s="57" t="s">
        <v>205</v>
      </c>
      <c r="F7" s="57"/>
      <c r="G7" s="57"/>
      <c r="H7" s="57"/>
      <c r="I7" s="57"/>
    </row>
    <row r="8" spans="3:9" ht="15.95" customHeight="1" x14ac:dyDescent="0.15">
      <c r="C8" s="57"/>
      <c r="D8" s="117" t="s">
        <v>206</v>
      </c>
      <c r="E8" s="57" t="s">
        <v>207</v>
      </c>
      <c r="F8" s="57"/>
      <c r="G8" s="57"/>
      <c r="H8" s="57"/>
      <c r="I8" s="57"/>
    </row>
    <row r="9" spans="3:9" ht="15.95" customHeight="1" x14ac:dyDescent="0.15">
      <c r="C9" s="57"/>
      <c r="D9" s="117" t="s">
        <v>204</v>
      </c>
      <c r="E9" s="57" t="s">
        <v>208</v>
      </c>
      <c r="F9" s="57"/>
      <c r="G9" s="57"/>
      <c r="H9" s="57"/>
      <c r="I9" s="57"/>
    </row>
    <row r="10" spans="3:9" ht="15.95" customHeight="1" x14ac:dyDescent="0.15">
      <c r="C10" s="57"/>
      <c r="D10" s="117"/>
      <c r="E10" s="57" t="s">
        <v>209</v>
      </c>
      <c r="F10" s="57"/>
      <c r="G10" s="57"/>
      <c r="H10" s="57"/>
      <c r="I10" s="57"/>
    </row>
    <row r="11" spans="3:9" ht="15.95" customHeight="1" x14ac:dyDescent="0.15">
      <c r="C11" s="57"/>
      <c r="D11" s="117" t="s">
        <v>210</v>
      </c>
      <c r="E11" s="57" t="s">
        <v>211</v>
      </c>
      <c r="F11" s="57"/>
      <c r="G11" s="57"/>
      <c r="H11" s="57"/>
      <c r="I11" s="57"/>
    </row>
    <row r="12" spans="3:9" ht="15.95" customHeight="1" x14ac:dyDescent="0.15">
      <c r="C12" s="57"/>
      <c r="D12" s="117" t="s">
        <v>212</v>
      </c>
      <c r="E12" s="57" t="s">
        <v>283</v>
      </c>
      <c r="F12" s="57"/>
      <c r="G12" s="57"/>
      <c r="H12" s="57"/>
      <c r="I12" s="57"/>
    </row>
    <row r="13" spans="3:9" ht="9" customHeight="1" x14ac:dyDescent="0.15">
      <c r="C13" s="57"/>
      <c r="D13" s="117"/>
      <c r="E13" s="57"/>
      <c r="F13" s="57"/>
      <c r="G13" s="57"/>
      <c r="H13" s="57"/>
      <c r="I13" s="57"/>
    </row>
    <row r="14" spans="3:9" ht="15.95" customHeight="1" x14ac:dyDescent="0.15">
      <c r="C14" s="57"/>
      <c r="D14" s="57" t="s">
        <v>266</v>
      </c>
      <c r="E14" s="57"/>
      <c r="F14" s="57"/>
      <c r="G14" s="159"/>
      <c r="H14" s="57"/>
      <c r="I14" s="159"/>
    </row>
    <row r="15" spans="3:9" ht="15.95" customHeight="1" x14ac:dyDescent="0.15">
      <c r="C15" s="57"/>
      <c r="D15" s="57" t="s">
        <v>203</v>
      </c>
      <c r="E15" s="57"/>
      <c r="F15" s="57"/>
      <c r="G15" s="159"/>
      <c r="H15" s="57"/>
      <c r="I15" s="159"/>
    </row>
    <row r="16" spans="3:9" ht="45" customHeight="1" x14ac:dyDescent="0.15">
      <c r="D16" s="62" t="s">
        <v>192</v>
      </c>
      <c r="E16" s="62" t="s">
        <v>193</v>
      </c>
      <c r="F16" s="62" t="s">
        <v>194</v>
      </c>
      <c r="G16" s="62" t="s">
        <v>195</v>
      </c>
      <c r="H16" s="62" t="s">
        <v>196</v>
      </c>
      <c r="I16" s="62" t="s">
        <v>171</v>
      </c>
    </row>
    <row r="17" spans="4:10" ht="15.95" customHeight="1" x14ac:dyDescent="0.15">
      <c r="D17" s="63" t="s">
        <v>197</v>
      </c>
      <c r="E17" s="63" t="s">
        <v>198</v>
      </c>
      <c r="F17" s="149" t="s">
        <v>197</v>
      </c>
      <c r="G17" s="63" t="s">
        <v>199</v>
      </c>
      <c r="H17" s="63" t="s">
        <v>200</v>
      </c>
      <c r="I17" s="153" t="s">
        <v>43</v>
      </c>
    </row>
    <row r="18" spans="4:10" ht="15.95" customHeight="1" x14ac:dyDescent="0.15">
      <c r="D18" s="66" t="s">
        <v>44</v>
      </c>
      <c r="E18" s="160" t="s">
        <v>45</v>
      </c>
      <c r="F18" s="160" t="s">
        <v>172</v>
      </c>
      <c r="G18" s="66" t="s">
        <v>49</v>
      </c>
      <c r="H18" s="160" t="s">
        <v>50</v>
      </c>
      <c r="I18" s="66" t="s">
        <v>201</v>
      </c>
    </row>
    <row r="19" spans="4:10" ht="15.95" customHeight="1" x14ac:dyDescent="0.15">
      <c r="D19" s="4"/>
      <c r="E19" s="24"/>
      <c r="F19" s="24"/>
      <c r="G19" s="25"/>
      <c r="H19" s="26"/>
      <c r="I19" s="161">
        <f>ROUND((D19*E19)+(F19*G19*H19),0)</f>
        <v>0</v>
      </c>
      <c r="J19" s="22"/>
    </row>
    <row r="20" spans="4:10" ht="15.95" customHeight="1" x14ac:dyDescent="0.15">
      <c r="D20" s="4"/>
      <c r="E20" s="24"/>
      <c r="F20" s="24"/>
      <c r="G20" s="25"/>
      <c r="H20" s="26"/>
      <c r="I20" s="161">
        <f t="shared" ref="I20:I23" si="0">ROUND((D20*E20)+(F20*G20*H20),0)</f>
        <v>0</v>
      </c>
      <c r="J20" s="22"/>
    </row>
    <row r="21" spans="4:10" ht="15.95" customHeight="1" x14ac:dyDescent="0.15">
      <c r="D21" s="4"/>
      <c r="E21" s="24"/>
      <c r="F21" s="24"/>
      <c r="G21" s="25"/>
      <c r="H21" s="26"/>
      <c r="I21" s="161">
        <f t="shared" si="0"/>
        <v>0</v>
      </c>
      <c r="J21" s="22"/>
    </row>
    <row r="22" spans="4:10" ht="15.95" customHeight="1" x14ac:dyDescent="0.15">
      <c r="D22" s="4"/>
      <c r="E22" s="24"/>
      <c r="F22" s="24"/>
      <c r="G22" s="25"/>
      <c r="H22" s="26"/>
      <c r="I22" s="161">
        <f t="shared" si="0"/>
        <v>0</v>
      </c>
      <c r="J22" s="22"/>
    </row>
    <row r="23" spans="4:10" ht="15.95" customHeight="1" x14ac:dyDescent="0.15">
      <c r="D23" s="4"/>
      <c r="E23" s="24"/>
      <c r="F23" s="24"/>
      <c r="G23" s="25"/>
      <c r="H23" s="26"/>
      <c r="I23" s="161">
        <f t="shared" si="0"/>
        <v>0</v>
      </c>
      <c r="J23" s="22"/>
    </row>
    <row r="24" spans="4:10" ht="15.95" customHeight="1" x14ac:dyDescent="0.15">
      <c r="D24" s="11" t="s">
        <v>202</v>
      </c>
      <c r="E24" s="27"/>
      <c r="F24" s="28"/>
      <c r="G24" s="29"/>
      <c r="H24" s="30"/>
      <c r="I24" s="161">
        <f>SUM(I19:I23)</f>
        <v>0</v>
      </c>
      <c r="J24" s="22"/>
    </row>
    <row r="25" spans="4:10" ht="15.95" customHeight="1" x14ac:dyDescent="0.15">
      <c r="D25" s="13" t="s">
        <v>298</v>
      </c>
      <c r="E25" s="31"/>
      <c r="F25" s="32"/>
      <c r="G25" s="33"/>
      <c r="H25" s="32"/>
      <c r="I25" s="34"/>
      <c r="J25" s="22"/>
    </row>
    <row r="26" spans="4:10" ht="15.95" customHeight="1" x14ac:dyDescent="0.15">
      <c r="D26" s="1" t="s">
        <v>299</v>
      </c>
    </row>
  </sheetData>
  <sheetProtection algorithmName="SHA-512" hashValue="ANlqjiKZu85ZyTtwB+c2iHX0jDyy4Yq6IWeaXuO5Ge/iG13CuZtlraDNcUy4wjSj54yYEadeklre1rceKNHY3Q==" saltValue="3SNbkQIdAlVi7W0epi3U1w==" spinCount="100000" sheet="1" objects="1" scenarios="1" formatCells="0"/>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L27"/>
  <sheetViews>
    <sheetView view="pageBreakPreview" zoomScaleNormal="100" zoomScaleSheetLayoutView="100" workbookViewId="0">
      <selection activeCell="F20" sqref="F20"/>
    </sheetView>
  </sheetViews>
  <sheetFormatPr defaultRowHeight="13.5" x14ac:dyDescent="0.15"/>
  <cols>
    <col min="1" max="1" width="11.625" style="1" customWidth="1"/>
    <col min="2" max="3" width="2.625" style="1" customWidth="1"/>
    <col min="4" max="7" width="20.625" style="1" customWidth="1"/>
    <col min="8" max="12" width="7.625" style="1" customWidth="1"/>
    <col min="13" max="16384" width="9" style="1"/>
  </cols>
  <sheetData>
    <row r="1" spans="2:12" ht="15.95" customHeight="1" x14ac:dyDescent="0.15"/>
    <row r="2" spans="2:12" ht="15.95" customHeight="1" x14ac:dyDescent="0.15">
      <c r="B2" s="57"/>
      <c r="C2" s="58" t="s">
        <v>61</v>
      </c>
      <c r="D2" s="57"/>
      <c r="E2" s="57"/>
      <c r="F2" s="57"/>
      <c r="G2" s="57"/>
      <c r="H2" s="57"/>
      <c r="I2" s="57"/>
      <c r="J2" s="57"/>
      <c r="K2" s="57"/>
    </row>
    <row r="3" spans="2:12" ht="9" customHeight="1" x14ac:dyDescent="0.15">
      <c r="B3" s="57"/>
      <c r="C3" s="57"/>
      <c r="D3" s="57"/>
      <c r="E3" s="57"/>
      <c r="F3" s="57"/>
      <c r="G3" s="57"/>
      <c r="H3" s="57"/>
      <c r="I3" s="57"/>
      <c r="J3" s="57"/>
      <c r="K3" s="57"/>
    </row>
    <row r="4" spans="2:12" ht="15.95" customHeight="1" x14ac:dyDescent="0.15">
      <c r="B4" s="57"/>
      <c r="C4" s="57" t="s">
        <v>213</v>
      </c>
      <c r="D4" s="57"/>
      <c r="E4" s="57"/>
      <c r="F4" s="57"/>
      <c r="G4" s="57"/>
      <c r="H4" s="57"/>
      <c r="I4" s="57"/>
      <c r="J4" s="57"/>
      <c r="K4" s="57"/>
    </row>
    <row r="5" spans="2:12" ht="28.5" customHeight="1" x14ac:dyDescent="0.15">
      <c r="B5" s="57"/>
      <c r="C5" s="57"/>
      <c r="D5" s="208" t="s">
        <v>310</v>
      </c>
      <c r="E5" s="186"/>
      <c r="F5" s="186"/>
      <c r="G5" s="186"/>
      <c r="H5" s="186"/>
      <c r="I5" s="186"/>
      <c r="J5" s="186"/>
      <c r="K5" s="186"/>
      <c r="L5" s="17"/>
    </row>
    <row r="6" spans="2:12" ht="9" customHeight="1" x14ac:dyDescent="0.15">
      <c r="B6" s="57"/>
      <c r="C6" s="57"/>
      <c r="D6" s="59"/>
      <c r="E6" s="59"/>
      <c r="F6" s="59"/>
      <c r="G6" s="59"/>
      <c r="H6" s="59"/>
      <c r="I6" s="59"/>
      <c r="J6" s="59"/>
      <c r="K6" s="59"/>
      <c r="L6" s="17"/>
    </row>
    <row r="7" spans="2:12" ht="15.95" customHeight="1" x14ac:dyDescent="0.15">
      <c r="B7" s="57"/>
      <c r="C7" s="57"/>
      <c r="D7" s="60" t="s">
        <v>214</v>
      </c>
      <c r="E7" s="57" t="s">
        <v>215</v>
      </c>
      <c r="F7" s="57"/>
      <c r="G7" s="57"/>
      <c r="H7" s="57"/>
      <c r="I7" s="57"/>
      <c r="J7" s="57"/>
      <c r="K7" s="57"/>
    </row>
    <row r="8" spans="2:12" ht="15.95" customHeight="1" x14ac:dyDescent="0.15">
      <c r="B8" s="57"/>
      <c r="C8" s="57"/>
      <c r="D8" s="60"/>
      <c r="E8" s="57" t="s">
        <v>216</v>
      </c>
      <c r="F8" s="57"/>
      <c r="G8" s="57"/>
      <c r="H8" s="57"/>
      <c r="I8" s="57"/>
      <c r="J8" s="57"/>
      <c r="K8" s="57"/>
    </row>
    <row r="9" spans="2:12" ht="15.95" customHeight="1" x14ac:dyDescent="0.15">
      <c r="B9" s="57"/>
      <c r="C9" s="57"/>
      <c r="D9" s="60" t="s">
        <v>217</v>
      </c>
      <c r="E9" s="57" t="s">
        <v>218</v>
      </c>
      <c r="F9" s="57"/>
      <c r="G9" s="57"/>
      <c r="H9" s="57"/>
      <c r="I9" s="57"/>
      <c r="J9" s="57"/>
      <c r="K9" s="57"/>
    </row>
    <row r="10" spans="2:12" ht="15.95" customHeight="1" x14ac:dyDescent="0.15">
      <c r="B10" s="57"/>
      <c r="C10" s="57"/>
      <c r="D10" s="57"/>
      <c r="E10" s="57"/>
      <c r="F10" s="57"/>
      <c r="G10" s="57"/>
      <c r="H10" s="57"/>
      <c r="I10" s="57"/>
      <c r="J10" s="57"/>
      <c r="K10" s="57"/>
    </row>
    <row r="11" spans="2:12" ht="15.95" customHeight="1" x14ac:dyDescent="0.15">
      <c r="B11" s="57"/>
      <c r="C11" s="57"/>
      <c r="D11" s="57" t="s">
        <v>219</v>
      </c>
      <c r="E11" s="57"/>
      <c r="F11" s="57"/>
      <c r="G11" s="57"/>
      <c r="H11" s="57"/>
      <c r="I11" s="57"/>
      <c r="J11" s="57"/>
      <c r="K11" s="57"/>
    </row>
    <row r="12" spans="2:12" ht="15.95" customHeight="1" x14ac:dyDescent="0.15">
      <c r="B12" s="57"/>
      <c r="C12" s="57"/>
      <c r="D12" s="57" t="s">
        <v>240</v>
      </c>
      <c r="E12" s="57"/>
      <c r="F12" s="57"/>
      <c r="G12" s="57"/>
      <c r="H12" s="57"/>
      <c r="I12" s="57"/>
      <c r="J12" s="57"/>
      <c r="K12" s="57"/>
    </row>
    <row r="13" spans="2:12" ht="15.95" customHeight="1" x14ac:dyDescent="0.15">
      <c r="B13" s="57"/>
      <c r="C13" s="57"/>
      <c r="D13" s="57" t="s">
        <v>220</v>
      </c>
      <c r="E13" s="57"/>
      <c r="F13" s="57"/>
      <c r="G13" s="57"/>
      <c r="H13" s="57"/>
      <c r="I13" s="57"/>
      <c r="J13" s="57"/>
      <c r="K13" s="57"/>
    </row>
    <row r="14" spans="2:12" ht="9" customHeight="1" x14ac:dyDescent="0.15">
      <c r="B14" s="57"/>
      <c r="C14" s="57"/>
      <c r="D14" s="59"/>
      <c r="E14" s="59"/>
      <c r="F14" s="59"/>
      <c r="G14" s="59"/>
      <c r="H14" s="57"/>
      <c r="I14" s="57"/>
      <c r="J14" s="57"/>
      <c r="K14" s="57"/>
    </row>
    <row r="15" spans="2:12" ht="15.95" customHeight="1" x14ac:dyDescent="0.15">
      <c r="B15" s="57"/>
      <c r="C15" s="57"/>
      <c r="D15" s="57" t="s">
        <v>266</v>
      </c>
      <c r="E15" s="57"/>
      <c r="F15" s="57"/>
      <c r="G15" s="57"/>
      <c r="H15" s="57"/>
      <c r="I15" s="57"/>
      <c r="J15" s="57"/>
      <c r="K15" s="57"/>
    </row>
    <row r="16" spans="2:12" ht="15.95" customHeight="1" x14ac:dyDescent="0.15">
      <c r="B16" s="57"/>
      <c r="C16" s="57"/>
      <c r="D16" s="57" t="s">
        <v>174</v>
      </c>
      <c r="E16" s="57"/>
      <c r="F16" s="57"/>
      <c r="G16" s="57"/>
      <c r="H16" s="57"/>
      <c r="I16" s="57"/>
      <c r="J16" s="57"/>
      <c r="K16" s="57"/>
    </row>
    <row r="17" spans="2:8" ht="30.95" customHeight="1" x14ac:dyDescent="0.15">
      <c r="B17" s="57"/>
      <c r="C17" s="57"/>
      <c r="D17" s="216" t="s">
        <v>38</v>
      </c>
      <c r="E17" s="62" t="s">
        <v>311</v>
      </c>
      <c r="F17" s="62" t="s">
        <v>312</v>
      </c>
      <c r="G17" s="61" t="s">
        <v>171</v>
      </c>
    </row>
    <row r="18" spans="2:8" ht="15.95" customHeight="1" x14ac:dyDescent="0.15">
      <c r="B18" s="57"/>
      <c r="C18" s="57"/>
      <c r="D18" s="217"/>
      <c r="E18" s="63" t="s">
        <v>43</v>
      </c>
      <c r="F18" s="63" t="s">
        <v>43</v>
      </c>
      <c r="G18" s="63" t="s">
        <v>43</v>
      </c>
    </row>
    <row r="19" spans="2:8" ht="15.95" customHeight="1" x14ac:dyDescent="0.15">
      <c r="B19" s="57"/>
      <c r="C19" s="57"/>
      <c r="D19" s="64"/>
      <c r="E19" s="65" t="s">
        <v>44</v>
      </c>
      <c r="F19" s="66" t="s">
        <v>45</v>
      </c>
      <c r="G19" s="66" t="s">
        <v>186</v>
      </c>
    </row>
    <row r="20" spans="2:8" ht="15.95" customHeight="1" x14ac:dyDescent="0.15">
      <c r="D20" s="4"/>
      <c r="E20" s="18"/>
      <c r="F20" s="19"/>
      <c r="G20" s="67">
        <f>E20-F20</f>
        <v>0</v>
      </c>
    </row>
    <row r="21" spans="2:8" ht="15.95" customHeight="1" x14ac:dyDescent="0.15">
      <c r="D21" s="4"/>
      <c r="E21" s="18"/>
      <c r="F21" s="19"/>
      <c r="G21" s="67">
        <f t="shared" ref="G21:G24" si="0">E21-F21</f>
        <v>0</v>
      </c>
    </row>
    <row r="22" spans="2:8" ht="15.95" customHeight="1" x14ac:dyDescent="0.15">
      <c r="D22" s="4"/>
      <c r="E22" s="18"/>
      <c r="F22" s="19"/>
      <c r="G22" s="67">
        <f t="shared" si="0"/>
        <v>0</v>
      </c>
    </row>
    <row r="23" spans="2:8" ht="15.95" customHeight="1" x14ac:dyDescent="0.15">
      <c r="D23" s="4"/>
      <c r="E23" s="18"/>
      <c r="F23" s="19"/>
      <c r="G23" s="67">
        <f t="shared" si="0"/>
        <v>0</v>
      </c>
    </row>
    <row r="24" spans="2:8" ht="15.95" customHeight="1" x14ac:dyDescent="0.15">
      <c r="D24" s="4"/>
      <c r="E24" s="18"/>
      <c r="F24" s="19"/>
      <c r="G24" s="67">
        <f t="shared" si="0"/>
        <v>0</v>
      </c>
    </row>
    <row r="25" spans="2:8" ht="15.95" customHeight="1" x14ac:dyDescent="0.15">
      <c r="D25" s="11" t="s">
        <v>78</v>
      </c>
      <c r="E25" s="20"/>
      <c r="F25" s="21"/>
      <c r="G25" s="67">
        <f>SUM(G20:G24)</f>
        <v>0</v>
      </c>
      <c r="H25" s="22"/>
    </row>
    <row r="26" spans="2:8" ht="15.95" customHeight="1" x14ac:dyDescent="0.15">
      <c r="D26" s="13" t="s">
        <v>313</v>
      </c>
      <c r="E26" s="23"/>
      <c r="F26" s="23"/>
      <c r="G26" s="23"/>
      <c r="H26" s="22"/>
    </row>
    <row r="27" spans="2:8" ht="15.95" customHeight="1" x14ac:dyDescent="0.15"/>
  </sheetData>
  <sheetProtection algorithmName="SHA-512" hashValue="d4icunuVH7mU6+lSlZugVDr/nNJVur1r4TQPwgAgHtSu24Dx2T/v5Dpi3CTA2UXnW7MN16q4ImlJYA+YqWgilw==" saltValue="iaA23Ot+5sIHcxnCPGu3ng==" spinCount="100000" sheet="1" objects="1" scenarios="1" formatCells="0"/>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G16" sqref="G16"/>
    </sheetView>
  </sheetViews>
  <sheetFormatPr defaultRowHeight="13.5" x14ac:dyDescent="0.15"/>
  <cols>
    <col min="1" max="1" width="11.625" style="1" customWidth="1"/>
    <col min="2" max="2" width="2.625" style="1" customWidth="1"/>
    <col min="3" max="3" width="20.625" style="1" customWidth="1"/>
    <col min="4" max="4" width="16.625" style="1" customWidth="1"/>
    <col min="5" max="6" width="14.625" style="1" customWidth="1"/>
    <col min="7" max="7" width="9.625" style="1" customWidth="1"/>
    <col min="8" max="8" width="4.625" style="1" customWidth="1"/>
    <col min="9" max="9" width="9.625" style="1" customWidth="1"/>
    <col min="10" max="10" width="4.625" style="1" customWidth="1"/>
    <col min="11" max="11" width="9.625" style="1" customWidth="1"/>
    <col min="12" max="12" width="15.625" style="1" customWidth="1"/>
    <col min="13" max="13" width="9.625" style="1" customWidth="1"/>
    <col min="14" max="16384" width="9" style="1"/>
  </cols>
  <sheetData>
    <row r="1" spans="3:13" ht="15" customHeight="1" x14ac:dyDescent="0.15"/>
    <row r="2" spans="3:13" ht="15" customHeight="1" x14ac:dyDescent="0.15">
      <c r="C2" s="58" t="s">
        <v>221</v>
      </c>
      <c r="D2" s="57"/>
      <c r="E2" s="57"/>
      <c r="F2" s="57"/>
      <c r="G2" s="57"/>
      <c r="H2" s="57"/>
      <c r="I2" s="57"/>
      <c r="J2" s="57"/>
      <c r="K2" s="57"/>
      <c r="L2" s="57"/>
    </row>
    <row r="3" spans="3:13" ht="9" customHeight="1" x14ac:dyDescent="0.15">
      <c r="C3" s="57"/>
      <c r="D3" s="57"/>
      <c r="E3" s="57"/>
      <c r="F3" s="57"/>
      <c r="G3" s="57"/>
      <c r="H3" s="57"/>
      <c r="I3" s="57"/>
      <c r="J3" s="57"/>
      <c r="K3" s="57"/>
      <c r="L3" s="57"/>
    </row>
    <row r="4" spans="3:13" ht="15" customHeight="1" x14ac:dyDescent="0.15">
      <c r="C4" s="163" t="s">
        <v>222</v>
      </c>
      <c r="D4" s="163"/>
      <c r="E4" s="163"/>
      <c r="F4" s="163"/>
      <c r="G4" s="163"/>
      <c r="H4" s="163"/>
      <c r="I4" s="163"/>
      <c r="J4" s="163"/>
      <c r="K4" s="163"/>
      <c r="L4" s="163"/>
      <c r="M4" s="162"/>
    </row>
    <row r="5" spans="3:13" ht="9" customHeight="1" x14ac:dyDescent="0.15">
      <c r="C5" s="57"/>
      <c r="D5" s="57"/>
      <c r="E5" s="57"/>
      <c r="F5" s="57"/>
      <c r="G5" s="57"/>
      <c r="H5" s="57"/>
      <c r="I5" s="57"/>
      <c r="J5" s="57"/>
      <c r="K5" s="57"/>
      <c r="L5" s="57"/>
    </row>
    <row r="6" spans="3:13" ht="15" customHeight="1" x14ac:dyDescent="0.15">
      <c r="C6" s="57" t="s">
        <v>266</v>
      </c>
      <c r="D6" s="57"/>
      <c r="E6" s="57"/>
      <c r="F6" s="57"/>
      <c r="G6" s="57"/>
      <c r="H6" s="57"/>
      <c r="I6" s="57"/>
      <c r="J6" s="57"/>
      <c r="K6" s="57"/>
      <c r="L6" s="57"/>
    </row>
    <row r="7" spans="3:13" ht="15" customHeight="1" x14ac:dyDescent="0.15">
      <c r="C7" s="57" t="s">
        <v>236</v>
      </c>
      <c r="D7" s="57"/>
      <c r="E7" s="57"/>
      <c r="F7" s="57"/>
      <c r="G7" s="57"/>
      <c r="H7" s="57"/>
      <c r="I7" s="57"/>
      <c r="J7" s="57"/>
      <c r="K7" s="57"/>
      <c r="L7" s="57"/>
    </row>
    <row r="8" spans="3:13" ht="15" customHeight="1" x14ac:dyDescent="0.15">
      <c r="C8" s="57" t="s">
        <v>271</v>
      </c>
      <c r="D8" s="57"/>
      <c r="E8" s="57"/>
      <c r="F8" s="57"/>
      <c r="G8" s="57"/>
      <c r="H8" s="57"/>
      <c r="I8" s="57"/>
      <c r="J8" s="57"/>
      <c r="K8" s="57"/>
      <c r="L8" s="57"/>
    </row>
    <row r="9" spans="3:13" ht="54.95" customHeight="1" x14ac:dyDescent="0.15">
      <c r="C9" s="216" t="s">
        <v>223</v>
      </c>
      <c r="D9" s="62" t="s">
        <v>286</v>
      </c>
      <c r="E9" s="62" t="s">
        <v>284</v>
      </c>
      <c r="F9" s="61" t="s">
        <v>224</v>
      </c>
      <c r="G9" s="257" t="s">
        <v>287</v>
      </c>
      <c r="H9" s="258"/>
      <c r="I9" s="257" t="s">
        <v>285</v>
      </c>
      <c r="J9" s="258"/>
      <c r="K9" s="61" t="s">
        <v>281</v>
      </c>
      <c r="L9" s="62" t="s">
        <v>288</v>
      </c>
    </row>
    <row r="10" spans="3:13" ht="15" customHeight="1" x14ac:dyDescent="0.15">
      <c r="C10" s="217"/>
      <c r="D10" s="63" t="s">
        <v>225</v>
      </c>
      <c r="E10" s="63" t="s">
        <v>226</v>
      </c>
      <c r="F10" s="63" t="s">
        <v>225</v>
      </c>
      <c r="G10" s="259"/>
      <c r="H10" s="260"/>
      <c r="I10" s="259"/>
      <c r="J10" s="260"/>
      <c r="K10" s="63" t="s">
        <v>226</v>
      </c>
      <c r="L10" s="63" t="s">
        <v>227</v>
      </c>
    </row>
    <row r="11" spans="3:13" ht="30.95" customHeight="1" x14ac:dyDescent="0.15">
      <c r="C11" s="65"/>
      <c r="D11" s="65" t="s">
        <v>228</v>
      </c>
      <c r="E11" s="65" t="s">
        <v>229</v>
      </c>
      <c r="F11" s="142" t="s">
        <v>230</v>
      </c>
      <c r="G11" s="218" t="s">
        <v>231</v>
      </c>
      <c r="H11" s="218"/>
      <c r="I11" s="218" t="s">
        <v>232</v>
      </c>
      <c r="J11" s="218"/>
      <c r="K11" s="142" t="s">
        <v>233</v>
      </c>
      <c r="L11" s="142" t="s">
        <v>234</v>
      </c>
    </row>
    <row r="12" spans="3:13" ht="15.95" customHeight="1" x14ac:dyDescent="0.15">
      <c r="C12" s="4"/>
      <c r="D12" s="5"/>
      <c r="E12" s="6"/>
      <c r="F12" s="143" t="e">
        <f>ROUND(D12/E12,0)</f>
        <v>#DIV/0!</v>
      </c>
      <c r="G12" s="7"/>
      <c r="H12" s="2" t="s">
        <v>55</v>
      </c>
      <c r="I12" s="7"/>
      <c r="J12" s="2" t="s">
        <v>55</v>
      </c>
      <c r="K12" s="164">
        <f>IF(G12&gt;I12,"error",I12-G12)</f>
        <v>0</v>
      </c>
      <c r="L12" s="143">
        <f>IF(K12&gt;=E12,0,ROUND((D12-(F12*K12))/1000,0))</f>
        <v>0</v>
      </c>
    </row>
    <row r="13" spans="3:13" ht="15.95" customHeight="1" x14ac:dyDescent="0.15">
      <c r="C13" s="4"/>
      <c r="D13" s="5"/>
      <c r="E13" s="6"/>
      <c r="F13" s="143" t="e">
        <f t="shared" ref="F13:F14" si="0">ROUND(D13/E13,0)</f>
        <v>#DIV/0!</v>
      </c>
      <c r="G13" s="7"/>
      <c r="H13" s="2" t="s">
        <v>55</v>
      </c>
      <c r="I13" s="7"/>
      <c r="J13" s="2" t="s">
        <v>55</v>
      </c>
      <c r="K13" s="164">
        <f t="shared" ref="K13:K14" si="1">IF(G13&gt;I13,"error",I13-G13)</f>
        <v>0</v>
      </c>
      <c r="L13" s="143">
        <f t="shared" ref="L13:L14" si="2">IF(K13&gt;=E13,0,ROUND((D13-(F13*K13))/1000,0))</f>
        <v>0</v>
      </c>
    </row>
    <row r="14" spans="3:13" ht="15.95" customHeight="1" x14ac:dyDescent="0.15">
      <c r="C14" s="3"/>
      <c r="D14" s="8"/>
      <c r="E14" s="9"/>
      <c r="F14" s="143" t="e">
        <f t="shared" si="0"/>
        <v>#DIV/0!</v>
      </c>
      <c r="G14" s="10"/>
      <c r="H14" s="2" t="s">
        <v>55</v>
      </c>
      <c r="I14" s="10"/>
      <c r="J14" s="2" t="s">
        <v>55</v>
      </c>
      <c r="K14" s="164">
        <f t="shared" si="1"/>
        <v>0</v>
      </c>
      <c r="L14" s="143">
        <f t="shared" si="2"/>
        <v>0</v>
      </c>
    </row>
    <row r="15" spans="3:13" ht="15.95" customHeight="1" x14ac:dyDescent="0.15">
      <c r="C15" s="11" t="s">
        <v>235</v>
      </c>
      <c r="D15" s="12"/>
      <c r="E15" s="12"/>
      <c r="F15" s="12"/>
      <c r="G15" s="12"/>
      <c r="H15" s="12"/>
      <c r="I15" s="12"/>
      <c r="J15" s="12"/>
      <c r="K15" s="2"/>
      <c r="L15" s="143">
        <f>SUM(L12:L14)</f>
        <v>0</v>
      </c>
    </row>
    <row r="16" spans="3:13" ht="15.95" customHeight="1" x14ac:dyDescent="0.15">
      <c r="C16" s="13" t="s">
        <v>300</v>
      </c>
      <c r="L16" s="14"/>
    </row>
    <row r="17" spans="3:14" ht="15.95" customHeight="1" x14ac:dyDescent="0.15"/>
    <row r="18" spans="3:14" ht="14.1" customHeight="1" x14ac:dyDescent="0.15">
      <c r="C18" s="92" t="s">
        <v>53</v>
      </c>
      <c r="D18" s="92"/>
      <c r="E18" s="92"/>
      <c r="F18" s="92"/>
      <c r="H18" s="15"/>
      <c r="I18" s="15"/>
      <c r="J18" s="15"/>
      <c r="K18" s="15"/>
      <c r="L18" s="15"/>
    </row>
    <row r="19" spans="3:14" ht="14.1" customHeight="1" x14ac:dyDescent="0.15">
      <c r="C19" s="165" t="s">
        <v>54</v>
      </c>
      <c r="D19" s="166"/>
      <c r="E19" s="166"/>
      <c r="F19" s="167"/>
      <c r="H19" s="165" t="s">
        <v>56</v>
      </c>
      <c r="I19" s="166"/>
      <c r="J19" s="166"/>
      <c r="K19" s="166"/>
      <c r="L19" s="166"/>
      <c r="M19" s="173"/>
      <c r="N19" s="174"/>
    </row>
    <row r="20" spans="3:14" ht="14.1" customHeight="1" x14ac:dyDescent="0.15">
      <c r="C20" s="96" t="s">
        <v>244</v>
      </c>
      <c r="D20" s="92"/>
      <c r="E20" s="92"/>
      <c r="F20" s="168"/>
      <c r="H20" s="112" t="s">
        <v>255</v>
      </c>
      <c r="I20" s="92"/>
      <c r="J20" s="92"/>
      <c r="K20" s="113"/>
      <c r="L20" s="113"/>
      <c r="M20" s="148"/>
      <c r="N20" s="175"/>
    </row>
    <row r="21" spans="3:14" ht="14.1" customHeight="1" x14ac:dyDescent="0.15">
      <c r="C21" s="96" t="s">
        <v>245</v>
      </c>
      <c r="D21" s="92"/>
      <c r="E21" s="92">
        <v>15</v>
      </c>
      <c r="F21" s="168" t="s">
        <v>55</v>
      </c>
      <c r="H21" s="103" t="s">
        <v>258</v>
      </c>
      <c r="I21" s="104"/>
      <c r="J21" s="104"/>
      <c r="K21" s="104"/>
      <c r="L21" s="104"/>
      <c r="M21" s="57">
        <v>17</v>
      </c>
      <c r="N21" s="176" t="s">
        <v>55</v>
      </c>
    </row>
    <row r="22" spans="3:14" ht="14.1" customHeight="1" x14ac:dyDescent="0.15">
      <c r="C22" s="96" t="s">
        <v>246</v>
      </c>
      <c r="D22" s="92"/>
      <c r="E22" s="92">
        <v>14</v>
      </c>
      <c r="F22" s="168" t="s">
        <v>55</v>
      </c>
      <c r="H22" s="96" t="s">
        <v>256</v>
      </c>
      <c r="I22" s="92"/>
      <c r="J22" s="92"/>
      <c r="K22" s="92"/>
      <c r="L22" s="92"/>
      <c r="M22" s="57">
        <v>14</v>
      </c>
      <c r="N22" s="176" t="s">
        <v>55</v>
      </c>
    </row>
    <row r="23" spans="3:14" ht="14.1" customHeight="1" x14ac:dyDescent="0.15">
      <c r="C23" s="103" t="s">
        <v>254</v>
      </c>
      <c r="D23" s="107"/>
      <c r="E23" s="92">
        <v>38</v>
      </c>
      <c r="F23" s="168" t="s">
        <v>55</v>
      </c>
      <c r="H23" s="108" t="s">
        <v>257</v>
      </c>
      <c r="I23" s="109"/>
      <c r="J23" s="109"/>
      <c r="K23" s="109"/>
      <c r="L23" s="109"/>
      <c r="M23" s="177">
        <v>5</v>
      </c>
      <c r="N23" s="178" t="s">
        <v>55</v>
      </c>
    </row>
    <row r="24" spans="3:14" ht="14.1" customHeight="1" x14ac:dyDescent="0.15">
      <c r="C24" s="100" t="s">
        <v>248</v>
      </c>
      <c r="D24" s="99"/>
      <c r="E24" s="92">
        <v>34</v>
      </c>
      <c r="F24" s="168" t="s">
        <v>55</v>
      </c>
      <c r="H24" s="92"/>
      <c r="I24" s="92"/>
      <c r="J24" s="92"/>
      <c r="K24" s="92"/>
      <c r="L24" s="92"/>
      <c r="M24" s="57"/>
      <c r="N24" s="57"/>
    </row>
    <row r="25" spans="3:14" ht="14.1" customHeight="1" x14ac:dyDescent="0.15">
      <c r="C25" s="100" t="s">
        <v>249</v>
      </c>
      <c r="D25" s="92"/>
      <c r="E25" s="101"/>
      <c r="F25" s="102"/>
      <c r="H25" s="165" t="s">
        <v>57</v>
      </c>
      <c r="I25" s="166"/>
      <c r="J25" s="166"/>
      <c r="K25" s="166"/>
      <c r="L25" s="166"/>
      <c r="M25" s="173"/>
      <c r="N25" s="174"/>
    </row>
    <row r="26" spans="3:14" ht="14.1" customHeight="1" x14ac:dyDescent="0.15">
      <c r="C26" s="100" t="s">
        <v>250</v>
      </c>
      <c r="D26" s="92"/>
      <c r="E26" s="92">
        <v>31</v>
      </c>
      <c r="F26" s="168" t="s">
        <v>55</v>
      </c>
      <c r="H26" s="96" t="s">
        <v>259</v>
      </c>
      <c r="I26" s="92"/>
      <c r="J26" s="92"/>
      <c r="K26" s="92"/>
      <c r="L26" s="92"/>
      <c r="M26" s="57">
        <v>7</v>
      </c>
      <c r="N26" s="176" t="s">
        <v>55</v>
      </c>
    </row>
    <row r="27" spans="3:14" ht="14.1" customHeight="1" x14ac:dyDescent="0.15">
      <c r="C27" s="100" t="s">
        <v>251</v>
      </c>
      <c r="D27" s="92"/>
      <c r="E27" s="92">
        <v>24</v>
      </c>
      <c r="F27" s="168" t="s">
        <v>55</v>
      </c>
      <c r="G27" s="16"/>
      <c r="H27" s="96" t="s">
        <v>260</v>
      </c>
      <c r="I27" s="92"/>
      <c r="J27" s="92"/>
      <c r="K27" s="92"/>
      <c r="L27" s="92"/>
      <c r="M27" s="57">
        <v>10</v>
      </c>
      <c r="N27" s="176" t="s">
        <v>55</v>
      </c>
    </row>
    <row r="28" spans="3:14" ht="14.1" customHeight="1" x14ac:dyDescent="0.15">
      <c r="C28" s="169" t="s">
        <v>252</v>
      </c>
      <c r="D28" s="170"/>
      <c r="E28" s="170">
        <v>17</v>
      </c>
      <c r="F28" s="171" t="s">
        <v>55</v>
      </c>
      <c r="H28" s="96" t="s">
        <v>261</v>
      </c>
      <c r="I28" s="92"/>
      <c r="J28" s="92"/>
      <c r="K28" s="92"/>
      <c r="L28" s="92"/>
      <c r="M28" s="57"/>
      <c r="N28" s="176"/>
    </row>
    <row r="29" spans="3:14" ht="14.1" customHeight="1" x14ac:dyDescent="0.15">
      <c r="C29" s="100" t="s">
        <v>253</v>
      </c>
      <c r="D29" s="92"/>
      <c r="E29" s="92"/>
      <c r="F29" s="168"/>
      <c r="H29" s="96" t="s">
        <v>262</v>
      </c>
      <c r="I29" s="92"/>
      <c r="J29" s="92"/>
      <c r="K29" s="92"/>
      <c r="L29" s="92"/>
      <c r="M29" s="57">
        <v>17</v>
      </c>
      <c r="N29" s="176" t="s">
        <v>55</v>
      </c>
    </row>
    <row r="30" spans="3:14" ht="14.1" customHeight="1" x14ac:dyDescent="0.15">
      <c r="C30" s="100" t="s">
        <v>245</v>
      </c>
      <c r="D30" s="92"/>
      <c r="E30" s="92">
        <v>22</v>
      </c>
      <c r="F30" s="168" t="s">
        <v>55</v>
      </c>
      <c r="H30" s="108" t="s">
        <v>263</v>
      </c>
      <c r="I30" s="109"/>
      <c r="J30" s="109"/>
      <c r="K30" s="109"/>
      <c r="L30" s="109"/>
      <c r="M30" s="177">
        <v>8</v>
      </c>
      <c r="N30" s="178" t="s">
        <v>55</v>
      </c>
    </row>
    <row r="31" spans="3:14" ht="14.1" customHeight="1" x14ac:dyDescent="0.15">
      <c r="C31" s="100" t="s">
        <v>246</v>
      </c>
      <c r="D31" s="92"/>
      <c r="E31" s="92">
        <v>20</v>
      </c>
      <c r="F31" s="168" t="s">
        <v>55</v>
      </c>
      <c r="H31" s="92"/>
      <c r="I31" s="92"/>
      <c r="J31" s="92"/>
      <c r="K31" s="92"/>
      <c r="L31" s="92"/>
      <c r="M31" s="57"/>
      <c r="N31" s="57"/>
    </row>
    <row r="32" spans="3:14" ht="14.1" customHeight="1" x14ac:dyDescent="0.15">
      <c r="C32" s="103" t="s">
        <v>254</v>
      </c>
      <c r="D32" s="107"/>
      <c r="E32" s="92">
        <v>39</v>
      </c>
      <c r="F32" s="168" t="s">
        <v>55</v>
      </c>
      <c r="H32" s="92" t="s">
        <v>58</v>
      </c>
      <c r="I32" s="92"/>
      <c r="J32" s="92"/>
      <c r="K32" s="92"/>
      <c r="L32" s="92"/>
      <c r="M32" s="57"/>
      <c r="N32" s="57"/>
    </row>
    <row r="33" spans="3:14" ht="14.1" customHeight="1" x14ac:dyDescent="0.15">
      <c r="C33" s="100" t="s">
        <v>248</v>
      </c>
      <c r="D33" s="99"/>
      <c r="E33" s="92">
        <v>38</v>
      </c>
      <c r="F33" s="168" t="s">
        <v>55</v>
      </c>
      <c r="H33" s="115" t="s">
        <v>59</v>
      </c>
      <c r="I33" s="92"/>
      <c r="J33" s="92"/>
      <c r="K33" s="92"/>
      <c r="L33" s="92"/>
      <c r="M33" s="57"/>
      <c r="N33" s="125" t="s">
        <v>60</v>
      </c>
    </row>
    <row r="34" spans="3:14" ht="14.1" customHeight="1" x14ac:dyDescent="0.15">
      <c r="C34" s="96" t="s">
        <v>249</v>
      </c>
      <c r="D34" s="92"/>
      <c r="E34" s="92"/>
      <c r="F34" s="168"/>
    </row>
    <row r="35" spans="3:14" ht="14.1" customHeight="1" x14ac:dyDescent="0.15">
      <c r="C35" s="96" t="s">
        <v>250</v>
      </c>
      <c r="D35" s="92"/>
      <c r="E35" s="92">
        <v>34</v>
      </c>
      <c r="F35" s="168" t="s">
        <v>55</v>
      </c>
    </row>
    <row r="36" spans="3:14" ht="14.1" customHeight="1" x14ac:dyDescent="0.15">
      <c r="C36" s="96" t="s">
        <v>251</v>
      </c>
      <c r="D36" s="92"/>
      <c r="E36" s="92">
        <v>27</v>
      </c>
      <c r="F36" s="168" t="s">
        <v>55</v>
      </c>
    </row>
    <row r="37" spans="3:14" ht="14.1" customHeight="1" x14ac:dyDescent="0.15">
      <c r="C37" s="108" t="s">
        <v>252</v>
      </c>
      <c r="D37" s="109"/>
      <c r="E37" s="109">
        <v>19</v>
      </c>
      <c r="F37" s="172" t="s">
        <v>55</v>
      </c>
    </row>
    <row r="38" spans="3:14" ht="15" customHeight="1" x14ac:dyDescent="0.15"/>
    <row r="39" spans="3:14" ht="15" customHeight="1" x14ac:dyDescent="0.15"/>
    <row r="40" spans="3:14" ht="15" customHeight="1" x14ac:dyDescent="0.15"/>
    <row r="41" spans="3:14" ht="15" customHeight="1" x14ac:dyDescent="0.15"/>
    <row r="42" spans="3:14" ht="15" customHeight="1" x14ac:dyDescent="0.15"/>
    <row r="43" spans="3:14" ht="15" customHeight="1" x14ac:dyDescent="0.15"/>
    <row r="44" spans="3:14" ht="15" customHeight="1" x14ac:dyDescent="0.15"/>
    <row r="45" spans="3:14" ht="15" customHeight="1" x14ac:dyDescent="0.15"/>
    <row r="46" spans="3:14" ht="15" customHeight="1" x14ac:dyDescent="0.15"/>
    <row r="47" spans="3:14" ht="15" customHeight="1" x14ac:dyDescent="0.15">
      <c r="K47" s="16"/>
    </row>
    <row r="48" spans="3:14" ht="15" customHeight="1" x14ac:dyDescent="0.15"/>
    <row r="49" s="1" customFormat="1" ht="15" customHeight="1" x14ac:dyDescent="0.15"/>
    <row r="50" s="1" customFormat="1" ht="15" customHeight="1" x14ac:dyDescent="0.15"/>
    <row r="51" s="1" customFormat="1" ht="15" customHeight="1" x14ac:dyDescent="0.15"/>
    <row r="52" s="1" customFormat="1" ht="15" customHeight="1" x14ac:dyDescent="0.15"/>
    <row r="53" s="1" customFormat="1" ht="15" customHeight="1" x14ac:dyDescent="0.15"/>
  </sheetData>
  <sheetProtection algorithmName="SHA-512" hashValue="6JNdq1+kpa04GY7LXva7DYusropd2qWE8yS/QCv/SgcM2AS3EkQg9FcXtsEOjwR7BEU7vXfk366O0sd5+eRtfA==" saltValue="e9/jVeudT5gH4SuhCbERPA==" spinCount="100000" sheet="1" objects="1" scenarios="1" formatCells="0"/>
  <mergeCells count="5">
    <mergeCell ref="G9:H10"/>
    <mergeCell ref="I9:J10"/>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745C36A8D5046BA1B71F79FE61232" ma:contentTypeVersion="17" ma:contentTypeDescription="新しいドキュメントを作成します。" ma:contentTypeScope="" ma:versionID="b4925b90d5916b70c087e80b3698abd7">
  <xsd:schema xmlns:xsd="http://www.w3.org/2001/XMLSchema" xmlns:xs="http://www.w3.org/2001/XMLSchema" xmlns:p="http://schemas.microsoft.com/office/2006/metadata/properties" xmlns:ns2="d7ed967c-a3ea-4918-91e2-679080d1402d" xmlns:ns3="e3e09e67-d7cc-4e47-828f-5f2cf354dd97" targetNamespace="http://schemas.microsoft.com/office/2006/metadata/properties" ma:root="true" ma:fieldsID="cd36b645f48f168a5af9d403f1e93c9f" ns2:_="" ns3:_="">
    <xsd:import namespace="d7ed967c-a3ea-4918-91e2-679080d1402d"/>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d967c-a3ea-4918-91e2-679080d140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7f0365cc-d21f-426e-8260-a497d9e1789d}"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3e09e67-d7cc-4e47-828f-5f2cf354dd97" xsi:nil="true"/>
    <lcf76f155ced4ddcb4097134ff3c332f xmlns="d7ed967c-a3ea-4918-91e2-679080d1402d">
      <Terms xmlns="http://schemas.microsoft.com/office/infopath/2007/PartnerControls"/>
    </lcf76f155ced4ddcb4097134ff3c332f>
    <_x4f5c__x6210__x65e5__x6642_ xmlns="d7ed967c-a3ea-4918-91e2-679080d1402d" xsi:nil="true"/>
    <_Flow_SignoffStatus xmlns="d7ed967c-a3ea-4918-91e2-679080d1402d" xsi:nil="true"/>
  </documentManagement>
</p:properties>
</file>

<file path=customXml/itemProps1.xml><?xml version="1.0" encoding="utf-8"?>
<ds:datastoreItem xmlns:ds="http://schemas.openxmlformats.org/officeDocument/2006/customXml" ds:itemID="{A2EB3F56-E335-4970-84D6-6863337CB9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d967c-a3ea-4918-91e2-679080d1402d"/>
    <ds:schemaRef ds:uri="e3e09e67-d7cc-4e47-828f-5f2cf354dd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44697217-FF82-40B7-96B4-2EC07B17F4D8}">
  <ds:schemaRefs>
    <ds:schemaRef ds:uri="http://purl.org/dc/elements/1.1/"/>
    <ds:schemaRef ds:uri="http://schemas.openxmlformats.org/package/2006/metadata/core-properties"/>
    <ds:schemaRef ds:uri="e3e09e67-d7cc-4e47-828f-5f2cf354dd97"/>
    <ds:schemaRef ds:uri="d7ed967c-a3ea-4918-91e2-679080d1402d"/>
    <ds:schemaRef ds:uri="http://purl.org/dc/dcmitype/"/>
    <ds:schemaRef ds:uri="http://schemas.microsoft.com/office/2006/metadata/properties"/>
    <ds:schemaRef ds:uri="http://schemas.microsoft.com/office/2006/documentManagement/types"/>
    <ds:schemaRef ds:uri="http://purl.org/dc/term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2026-01-22T07:43:40Z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0x01010047F745C36A8D5046BA1B71F79FE61232</vt:lpwstr>
  </property>
</Properties>
</file>