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defaultThemeVersion="124226"/>
  <xr:revisionPtr revIDLastSave="641" documentId="8_{5A77AA35-9D64-4065-BC61-3869514EFD04}" xr6:coauthVersionLast="47" xr6:coauthVersionMax="47" xr10:uidLastSave="{E63CA7A2-9376-4ACA-86A2-5A28C3627839}"/>
  <bookViews>
    <workbookView xWindow="28680" yWindow="-3540" windowWidth="29040" windowHeight="15720" tabRatio="766" xr2:uid="{00000000-000D-0000-FFFF-FFFF00000000}"/>
  </bookViews>
  <sheets>
    <sheet name="入力用（精米）" sheetId="6" r:id="rId1"/>
    <sheet name="記入例（精米）" sheetId="10" r:id="rId2"/>
    <sheet name="リスト" sheetId="7" r:id="rId3"/>
  </sheets>
  <definedNames>
    <definedName name="_xlnm._FilterDatabase" localSheetId="1" hidden="1">'記入例（精米）'!$B$4:$I$35</definedName>
    <definedName name="_xlnm._FilterDatabase" localSheetId="0" hidden="1">'入力用（精米）'!$B$4:$I$51</definedName>
    <definedName name="_xlnm.Print_Area" localSheetId="1">'記入例（精米）'!$A$1:$I$35</definedName>
    <definedName name="_xlnm.Print_Area" localSheetId="0">'入力用（精米）'!$B$1:$I$51</definedName>
    <definedName name="_xlnm.Print_Titles" localSheetId="0">'入力用（精米）'!$4:$5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6" l="1"/>
  <c r="I7" i="6"/>
  <c r="I8" i="6"/>
  <c r="I9" i="6"/>
  <c r="I10" i="6"/>
  <c r="I11" i="6"/>
  <c r="I12" i="6"/>
  <c r="I13" i="6"/>
  <c r="I16" i="6"/>
  <c r="I17" i="6"/>
  <c r="I18" i="6"/>
  <c r="I19" i="6"/>
  <c r="I20" i="6"/>
  <c r="I21" i="6"/>
  <c r="I22" i="6"/>
  <c r="I23" i="6"/>
  <c r="I26" i="6"/>
  <c r="I27" i="6"/>
  <c r="I28" i="6"/>
  <c r="I29" i="6"/>
  <c r="I30" i="6"/>
  <c r="I31" i="6"/>
  <c r="I32" i="6"/>
  <c r="I33" i="6"/>
  <c r="I36" i="6"/>
  <c r="I37" i="6"/>
  <c r="I38" i="6"/>
  <c r="I39" i="6"/>
  <c r="I40" i="6"/>
  <c r="I41" i="6"/>
  <c r="I42" i="6"/>
  <c r="I43" i="6"/>
  <c r="I27" i="10"/>
  <c r="I26" i="10"/>
  <c r="I25" i="10"/>
  <c r="I24" i="10"/>
  <c r="I21" i="10"/>
  <c r="I20" i="10"/>
  <c r="I19" i="10"/>
  <c r="I18" i="10"/>
  <c r="I15" i="10"/>
  <c r="I14" i="10"/>
  <c r="I13" i="10"/>
  <c r="I12" i="10"/>
  <c r="I7" i="10"/>
  <c r="I8" i="10"/>
  <c r="I9" i="10"/>
  <c r="I6" i="10"/>
  <c r="C27" i="10"/>
  <c r="C26" i="10"/>
  <c r="C25" i="10"/>
  <c r="C24" i="10"/>
  <c r="I10" i="10" l="1"/>
  <c r="I11" i="10" s="1"/>
  <c r="I16" i="10"/>
  <c r="I17" i="10" s="1"/>
  <c r="I44" i="6"/>
  <c r="I45" i="6" s="1"/>
  <c r="I14" i="6"/>
  <c r="I15" i="6" s="1"/>
  <c r="I34" i="6"/>
  <c r="I35" i="6" s="1"/>
  <c r="I24" i="6"/>
  <c r="I25" i="6" s="1"/>
  <c r="I22" i="10"/>
  <c r="I23" i="10" s="1"/>
  <c r="I28" i="10"/>
  <c r="I29" i="10" s="1"/>
  <c r="I46" i="6" l="1"/>
  <c r="I30" i="10"/>
</calcChain>
</file>

<file path=xl/sharedStrings.xml><?xml version="1.0" encoding="utf-8"?>
<sst xmlns="http://schemas.openxmlformats.org/spreadsheetml/2006/main" count="74" uniqueCount="33">
  <si>
    <t>販売の相手先</t>
    <rPh sb="0" eb="2">
      <t>ハンバイ</t>
    </rPh>
    <rPh sb="3" eb="6">
      <t>アイテサキ</t>
    </rPh>
    <phoneticPr fontId="1"/>
  </si>
  <si>
    <t>契約年月日</t>
    <rPh sb="0" eb="2">
      <t>ケイヤク</t>
    </rPh>
    <rPh sb="2" eb="5">
      <t>ネンガッピ</t>
    </rPh>
    <phoneticPr fontId="1"/>
  </si>
  <si>
    <t>銘柄名等</t>
    <rPh sb="0" eb="2">
      <t>メイガラ</t>
    </rPh>
    <rPh sb="2" eb="3">
      <t>メイ</t>
    </rPh>
    <rPh sb="3" eb="4">
      <t>トウ</t>
    </rPh>
    <phoneticPr fontId="1"/>
  </si>
  <si>
    <t>販売(予定）年月日</t>
    <rPh sb="0" eb="2">
      <t>ハンバイ</t>
    </rPh>
    <rPh sb="3" eb="5">
      <t>ヨテイ</t>
    </rPh>
    <rPh sb="6" eb="9">
      <t>ネンガッピ</t>
    </rPh>
    <phoneticPr fontId="1"/>
  </si>
  <si>
    <t>個数</t>
    <rPh sb="0" eb="2">
      <t>コスウ</t>
    </rPh>
    <phoneticPr fontId="1"/>
  </si>
  <si>
    <t>販売対象数量（kg）</t>
  </si>
  <si>
    <t>農林　一郎</t>
    <rPh sb="0" eb="2">
      <t>ノウリン</t>
    </rPh>
    <rPh sb="3" eb="5">
      <t>イチロウ</t>
    </rPh>
    <phoneticPr fontId="1"/>
  </si>
  <si>
    <t>農林　次郎</t>
    <rPh sb="0" eb="2">
      <t>ノウリン</t>
    </rPh>
    <rPh sb="3" eb="5">
      <t>ジロウ</t>
    </rPh>
    <phoneticPr fontId="1"/>
  </si>
  <si>
    <t>農林　三郎</t>
    <rPh sb="0" eb="2">
      <t>ノウリン</t>
    </rPh>
    <rPh sb="3" eb="4">
      <t>サブ</t>
    </rPh>
    <phoneticPr fontId="1"/>
  </si>
  <si>
    <t>直接販売した米穀の数量報告書（精米）</t>
    <rPh sb="0" eb="2">
      <t>チョクセツ</t>
    </rPh>
    <rPh sb="2" eb="4">
      <t>ハンバイ</t>
    </rPh>
    <rPh sb="6" eb="8">
      <t>ベイコク</t>
    </rPh>
    <rPh sb="9" eb="11">
      <t>スウリョウ</t>
    </rPh>
    <rPh sb="11" eb="14">
      <t>ホウコクショ</t>
    </rPh>
    <rPh sb="15" eb="17">
      <t>セイマイ</t>
    </rPh>
    <phoneticPr fontId="1"/>
  </si>
  <si>
    <t>（注意事項）</t>
  </si>
  <si>
    <t xml:space="preserve">（３）販売の相手先ごとの販売契約書、販売伝票等（当年産の銘柄ごとの販売（予定）年月日、販売対象数量が確認できる書類）の写しを添付してください。（インターネットやＦＡＸ等による注文販売の場合は、販売の相手先ごとの注文書の写し、注文者への送り状（代金請求書）、受領書等注文を受けて販売の対象としたことの事実が確認できる書類の写しで可。）        </t>
    <phoneticPr fontId="1"/>
  </si>
  <si>
    <r>
      <t>直接販売した米穀の数量報告書（</t>
    </r>
    <r>
      <rPr>
        <sz val="12"/>
        <color indexed="10"/>
        <rFont val="ＭＳ Ｐ明朝"/>
        <family val="1"/>
        <charset val="128"/>
      </rPr>
      <t>精米</t>
    </r>
    <r>
      <rPr>
        <sz val="12"/>
        <color indexed="8"/>
        <rFont val="ＭＳ Ｐ明朝"/>
        <family val="1"/>
        <charset val="128"/>
      </rPr>
      <t>）</t>
    </r>
    <rPh sb="0" eb="2">
      <t>チョクセツ</t>
    </rPh>
    <rPh sb="2" eb="4">
      <t>ハンバイ</t>
    </rPh>
    <rPh sb="6" eb="8">
      <t>ベイコク</t>
    </rPh>
    <rPh sb="9" eb="11">
      <t>スウリョウ</t>
    </rPh>
    <rPh sb="11" eb="14">
      <t>ホウコクショ</t>
    </rPh>
    <rPh sb="15" eb="17">
      <t>セイマイ</t>
    </rPh>
    <phoneticPr fontId="1"/>
  </si>
  <si>
    <r>
      <t xml:space="preserve">販売の相手先の業種
</t>
    </r>
    <r>
      <rPr>
        <sz val="8"/>
        <color indexed="8"/>
        <rFont val="ＭＳ Ｐ明朝"/>
        <family val="1"/>
        <charset val="128"/>
      </rPr>
      <t>下記から選択してください</t>
    </r>
    <r>
      <rPr>
        <sz val="10"/>
        <color indexed="8"/>
        <rFont val="ＭＳ Ｐ明朝"/>
        <family val="1"/>
        <charset val="128"/>
      </rPr>
      <t xml:space="preserve">
①卸・小売
②中食・外食
③消費者
④その他</t>
    </r>
    <rPh sb="0" eb="2">
      <t>ハンバイ</t>
    </rPh>
    <rPh sb="3" eb="6">
      <t>アイテサキ</t>
    </rPh>
    <rPh sb="7" eb="9">
      <t>ギョウシュ</t>
    </rPh>
    <rPh sb="10" eb="12">
      <t>カキ</t>
    </rPh>
    <rPh sb="14" eb="16">
      <t>センタク</t>
    </rPh>
    <rPh sb="24" eb="25">
      <t>オロシ</t>
    </rPh>
    <rPh sb="26" eb="28">
      <t>コウ</t>
    </rPh>
    <rPh sb="30" eb="32">
      <t>ナカショク</t>
    </rPh>
    <rPh sb="33" eb="35">
      <t>ガイショク</t>
    </rPh>
    <rPh sb="37" eb="40">
      <t>ショウヒシャ</t>
    </rPh>
    <rPh sb="44" eb="45">
      <t>タ</t>
    </rPh>
    <phoneticPr fontId="1"/>
  </si>
  <si>
    <t>①</t>
    <phoneticPr fontId="1"/>
  </si>
  <si>
    <t>②</t>
    <phoneticPr fontId="1"/>
  </si>
  <si>
    <t>③</t>
  </si>
  <si>
    <t>③</t>
    <phoneticPr fontId="1"/>
  </si>
  <si>
    <t>　　　　　　　　　　　　　玄米換算数量の合計</t>
    <rPh sb="20" eb="22">
      <t>ゴウケイ</t>
    </rPh>
    <phoneticPr fontId="1"/>
  </si>
  <si>
    <t>④（）</t>
    <phoneticPr fontId="15"/>
  </si>
  <si>
    <t>販売の相手先の業種</t>
    <rPh sb="0" eb="2">
      <t>ハンバイ</t>
    </rPh>
    <rPh sb="3" eb="6">
      <t>アイテサキ</t>
    </rPh>
    <rPh sb="7" eb="9">
      <t>ギョウシュ</t>
    </rPh>
    <phoneticPr fontId="1"/>
  </si>
  <si>
    <t>（２）販売の相手先の業種（①～④の区分）ごとに精米で販売した数量を小計し、100分の110を乗じることにより換算した玄米数量を記入してください。１kg未満の端数があるときには、換算量小計ごとの切り捨てにより整理してください。玄米換算数量の合計は、小計ごとの玄米換算数量をすべて合計して記入してください。</t>
    <phoneticPr fontId="1"/>
  </si>
  <si>
    <t>（２）販売の相手先の業種（①～④の区分）ごとに精米で販売した数量を小計し、100分の110を乗じることにより換算した玄米数量を記入してください。１kg未満の端数があるときには、換算量小計ごとの切り捨てにより整理してください。玄米換算数量の合計は、小計ごとの玄米換算数量をすべて合計して記入してください。</t>
  </si>
  <si>
    <t>ナラシ_別紙参考様式第2号の2</t>
    <rPh sb="4" eb="6">
      <t>ベッシ</t>
    </rPh>
    <rPh sb="6" eb="8">
      <t>サンコウ</t>
    </rPh>
    <rPh sb="8" eb="10">
      <t>ヨウシキ</t>
    </rPh>
    <rPh sb="10" eb="11">
      <t>ダイ</t>
    </rPh>
    <rPh sb="12" eb="13">
      <t>ゴウ</t>
    </rPh>
    <phoneticPr fontId="1"/>
  </si>
  <si>
    <t>○○県産 コシヒカリ</t>
    <rPh sb="2" eb="4">
      <t>ケンサン</t>
    </rPh>
    <phoneticPr fontId="1"/>
  </si>
  <si>
    <t>①</t>
  </si>
  <si>
    <t>②</t>
  </si>
  <si>
    <t>小　　計　</t>
    <rPh sb="0" eb="1">
      <t>ショウ</t>
    </rPh>
    <rPh sb="3" eb="4">
      <t>ケイ</t>
    </rPh>
    <phoneticPr fontId="1"/>
  </si>
  <si>
    <t>玄米換算数量の小計（小計×110/100）　</t>
    <rPh sb="7" eb="9">
      <t>ショウケイ</t>
    </rPh>
    <rPh sb="10" eb="11">
      <t>ショウ</t>
    </rPh>
    <phoneticPr fontId="4"/>
  </si>
  <si>
    <t>　　　　　　　　　　　　　玄米換算数量の合計　</t>
    <phoneticPr fontId="1"/>
  </si>
  <si>
    <t>※4月1日以降に販売予定であるもののみ記入する。</t>
    <rPh sb="2" eb="3">
      <t>ガツ</t>
    </rPh>
    <rPh sb="4" eb="5">
      <t>ヒ</t>
    </rPh>
    <rPh sb="5" eb="7">
      <t>イコウ</t>
    </rPh>
    <rPh sb="8" eb="10">
      <t>ハンバイ</t>
    </rPh>
    <rPh sb="10" eb="12">
      <t>ヨテイ</t>
    </rPh>
    <rPh sb="19" eb="21">
      <t>キニュウ</t>
    </rPh>
    <phoneticPr fontId="1"/>
  </si>
  <si>
    <t>銘柄名</t>
    <rPh sb="0" eb="2">
      <t>メイガラ</t>
    </rPh>
    <rPh sb="2" eb="3">
      <t>メイ</t>
    </rPh>
    <phoneticPr fontId="1"/>
  </si>
  <si>
    <t>（１）交付前年度末（収穫年の翌年の３月31日）までに販売したもの又は販売契約を締結して販売の対象としたものの精米数量を、販売の相手先ごと、銘柄（例えば、令和○年産特別栽培米○○県産コシヒカリ精米○㎏詰め等）ごとに分けて、すべて記入してください。（同一の販売相手先に係る販売契約が複数ある場合等において、同一販売先に係る記述が複数行にまたがっても構いません。）</t>
    <rPh sb="76" eb="78">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</si>
</sst>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411]ggge&quot;年&quot;m&quot;月&quot;d&quot;日&quot;;@"/>
    <numFmt numFmtId="177" formatCode="\(#,##0\)"/>
    <numFmt numFmtId="178" formatCode="#,##0.0;[Red]\-#,##0.0"/>
    <numFmt numFmtId="179" formatCode="0.0"/>
    <numFmt numFmtId="180" formatCode="#,##0.0_ ;[Red]\-#,##0.0\ "/>
    <numFmt numFmtId="181" formatCode="e&quot;年産&quot;"/>
    <numFmt numFmtId="182" formatCode="0&quot;年産&quot;"/>
    <numFmt numFmtId="183" formatCode="0.0&quot;kg&quot;"/>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明朝"/>
      <family val="1"/>
      <charset val="128"/>
    </font>
    <font>
      <sz val="6"/>
      <name val="ＭＳ Ｐゴシック"/>
      <family val="3"/>
      <charset val="128"/>
    </font>
    <font>
      <sz val="12"/>
      <color indexed="10"/>
      <name val="ＭＳ Ｐ明朝"/>
      <family val="1"/>
      <charset val="128"/>
    </font>
    <font>
      <sz val="11"/>
      <color theme="1"/>
      <name val="ＭＳ Ｐゴシック"/>
      <family val="3"/>
      <charset val="128"/>
      <scheme val="minor"/>
    </font>
    <font>
      <b/>
      <sz val="11"/>
      <color theme="1"/>
      <name val="ＭＳ Ｐゴシック"/>
      <family val="3"/>
      <charset val="128"/>
      <scheme val="minor"/>
    </font>
    <font>
      <sz val="11"/>
      <color theme="1"/>
      <name val="ＭＳ Ｐ明朝"/>
      <family val="1"/>
      <charset val="128"/>
    </font>
    <font>
      <sz val="10"/>
      <color theme="1"/>
      <name val="ＭＳ Ｐ明朝"/>
      <family val="1"/>
      <charset val="128"/>
    </font>
    <font>
      <sz val="11"/>
      <name val="ＭＳ Ｐゴシック"/>
      <family val="3"/>
      <charset val="128"/>
      <scheme val="minor"/>
    </font>
    <font>
      <sz val="11"/>
      <color theme="1"/>
      <name val="Arial"/>
      <family val="2"/>
    </font>
    <font>
      <sz val="12"/>
      <color theme="1"/>
      <name val="ＭＳ Ｐ明朝"/>
      <family val="1"/>
      <charset val="128"/>
    </font>
    <font>
      <sz val="8"/>
      <color indexed="8"/>
      <name val="ＭＳ Ｐ明朝"/>
      <family val="1"/>
      <charset val="128"/>
    </font>
    <font>
      <sz val="10"/>
      <color indexed="8"/>
      <name val="ＭＳ Ｐ明朝"/>
      <family val="1"/>
      <charset val="128"/>
    </font>
    <font>
      <sz val="6"/>
      <name val="ＭＳ Ｐゴシック"/>
      <family val="3"/>
      <charset val="128"/>
      <scheme val="minor"/>
    </font>
    <font>
      <b/>
      <sz val="10"/>
      <color rgb="FFFF0000"/>
      <name val="ＭＳ Ｐ明朝"/>
      <family val="1"/>
      <charset val="128"/>
    </font>
  </fonts>
  <fills count="5">
    <fill>
      <patternFill patternType="none"/>
    </fill>
    <fill>
      <patternFill patternType="gray125"/>
    </fill>
    <fill>
      <patternFill patternType="solid">
        <fgColor theme="9" tint="0.79998168889431442"/>
        <bgColor indexed="64"/>
      </patternFill>
    </fill>
    <fill>
      <patternFill patternType="solid">
        <fgColor theme="6" tint="0.59999389629810485"/>
        <bgColor indexed="64"/>
      </patternFill>
    </fill>
    <fill>
      <patternFill patternType="solid">
        <fgColor theme="8" tint="0.7999816888943144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double">
        <color indexed="64"/>
      </top>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71">
    <xf numFmtId="0" fontId="0" fillId="0" borderId="0" xfId="0">
      <alignment vertical="center"/>
    </xf>
    <xf numFmtId="0" fontId="0" fillId="0" borderId="0" xfId="0"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8" fillId="0" borderId="1" xfId="0" applyFont="1" applyBorder="1" applyAlignment="1">
      <alignment horizontal="center" vertical="center" shrinkToFit="1"/>
    </xf>
    <xf numFmtId="176" fontId="8" fillId="0" borderId="1" xfId="0" applyNumberFormat="1" applyFont="1" applyBorder="1" applyAlignment="1">
      <alignment vertical="center" shrinkToFit="1"/>
    </xf>
    <xf numFmtId="0" fontId="9"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0" xfId="0" applyFont="1" applyAlignment="1">
      <alignment horizontal="center" vertical="center" wrapText="1"/>
    </xf>
    <xf numFmtId="38" fontId="8" fillId="0" borderId="1" xfId="1" applyFont="1" applyFill="1" applyBorder="1" applyAlignment="1">
      <alignment horizontal="center" vertical="center" shrinkToFit="1"/>
    </xf>
    <xf numFmtId="177" fontId="8" fillId="0" borderId="0" xfId="0" applyNumberFormat="1" applyFont="1" applyAlignment="1">
      <alignment vertical="center" shrinkToFit="1"/>
    </xf>
    <xf numFmtId="178" fontId="8" fillId="0" borderId="0" xfId="0" applyNumberFormat="1" applyFont="1">
      <alignment vertical="center"/>
    </xf>
    <xf numFmtId="0" fontId="8" fillId="0" borderId="0" xfId="0" applyFont="1" applyAlignment="1">
      <alignment horizontal="right" vertical="center"/>
    </xf>
    <xf numFmtId="0" fontId="10" fillId="0" borderId="0" xfId="0" applyFont="1">
      <alignment vertical="center"/>
    </xf>
    <xf numFmtId="38" fontId="11" fillId="0" borderId="1" xfId="1" applyFont="1" applyFill="1" applyBorder="1" applyAlignment="1">
      <alignment horizontal="center" vertical="center" shrinkToFit="1"/>
    </xf>
    <xf numFmtId="0" fontId="7" fillId="0" borderId="1" xfId="0" applyFont="1" applyBorder="1">
      <alignment vertical="center"/>
    </xf>
    <xf numFmtId="0" fontId="0" fillId="0" borderId="1" xfId="0" applyBorder="1">
      <alignment vertical="center"/>
    </xf>
    <xf numFmtId="178" fontId="11" fillId="2" borderId="1" xfId="1" applyNumberFormat="1" applyFont="1" applyFill="1" applyBorder="1" applyAlignment="1">
      <alignment horizontal="right" vertical="center" indent="1" shrinkToFit="1"/>
    </xf>
    <xf numFmtId="176" fontId="8" fillId="0" borderId="1" xfId="0" applyNumberFormat="1" applyFont="1" applyBorder="1" applyAlignment="1">
      <alignment horizontal="right" vertical="center" shrinkToFit="1"/>
    </xf>
    <xf numFmtId="176" fontId="8" fillId="3" borderId="1" xfId="0" applyNumberFormat="1" applyFont="1" applyFill="1" applyBorder="1" applyAlignment="1">
      <alignment horizontal="right" vertical="center" shrinkToFit="1"/>
    </xf>
    <xf numFmtId="0" fontId="8" fillId="0" borderId="0" xfId="0" applyFont="1" applyAlignment="1">
      <alignment vertical="center" wrapText="1"/>
    </xf>
    <xf numFmtId="181" fontId="8" fillId="0" borderId="9" xfId="0" applyNumberFormat="1" applyFont="1" applyBorder="1" applyAlignment="1">
      <alignment horizontal="center" vertical="center" shrinkToFit="1"/>
    </xf>
    <xf numFmtId="181" fontId="8" fillId="0" borderId="6" xfId="0" applyNumberFormat="1" applyFont="1" applyBorder="1" applyAlignment="1">
      <alignment horizontal="center" vertical="center" shrinkToFit="1"/>
    </xf>
    <xf numFmtId="0" fontId="8" fillId="0" borderId="10" xfId="0" applyFont="1" applyBorder="1" applyAlignment="1">
      <alignment horizontal="center" vertical="center" shrinkToFit="1"/>
    </xf>
    <xf numFmtId="178" fontId="11" fillId="2" borderId="2" xfId="1" applyNumberFormat="1" applyFont="1" applyFill="1" applyBorder="1" applyAlignment="1">
      <alignment horizontal="right" vertical="center" indent="1" shrinkToFit="1"/>
    </xf>
    <xf numFmtId="0" fontId="8" fillId="0" borderId="2" xfId="0" applyFont="1" applyBorder="1" applyAlignment="1">
      <alignment horizontal="center" vertical="center" shrinkToFit="1"/>
    </xf>
    <xf numFmtId="0" fontId="16" fillId="4" borderId="2" xfId="0" applyFont="1" applyFill="1" applyBorder="1" applyAlignment="1">
      <alignment horizontal="center" vertical="center" wrapText="1"/>
    </xf>
    <xf numFmtId="176" fontId="8" fillId="0" borderId="2" xfId="0" applyNumberFormat="1" applyFont="1" applyBorder="1" applyAlignment="1">
      <alignment vertical="center" shrinkToFit="1"/>
    </xf>
    <xf numFmtId="38" fontId="8" fillId="0" borderId="2" xfId="1" applyFont="1" applyFill="1" applyBorder="1" applyAlignment="1">
      <alignment horizontal="center" vertical="center" shrinkToFit="1"/>
    </xf>
    <xf numFmtId="176" fontId="8" fillId="0" borderId="2" xfId="0" applyNumberFormat="1" applyFont="1" applyBorder="1" applyAlignment="1">
      <alignment horizontal="right" vertical="center" shrinkToFit="1"/>
    </xf>
    <xf numFmtId="38" fontId="11" fillId="0" borderId="2" xfId="1" applyFont="1" applyFill="1" applyBorder="1" applyAlignment="1">
      <alignment horizontal="center" vertical="center" shrinkToFit="1"/>
    </xf>
    <xf numFmtId="179" fontId="8" fillId="0" borderId="11" xfId="0" applyNumberFormat="1" applyFont="1" applyBorder="1" applyAlignment="1">
      <alignment vertical="center" shrinkToFit="1"/>
    </xf>
    <xf numFmtId="0" fontId="8" fillId="0" borderId="7" xfId="0" applyFont="1" applyBorder="1" applyAlignment="1">
      <alignment horizontal="center" vertical="center" shrinkToFit="1"/>
    </xf>
    <xf numFmtId="179" fontId="8" fillId="0" borderId="8" xfId="0" applyNumberFormat="1" applyFont="1" applyBorder="1" applyAlignment="1">
      <alignment vertical="center" shrinkToFit="1"/>
    </xf>
    <xf numFmtId="178" fontId="11" fillId="2" borderId="4" xfId="0" applyNumberFormat="1" applyFont="1" applyFill="1" applyBorder="1" applyAlignment="1">
      <alignment horizontal="right" vertical="center" indent="1" shrinkToFit="1"/>
    </xf>
    <xf numFmtId="178" fontId="11" fillId="2" borderId="2" xfId="0" applyNumberFormat="1" applyFont="1" applyFill="1" applyBorder="1" applyAlignment="1">
      <alignment horizontal="right" vertical="center" indent="1" shrinkToFit="1"/>
    </xf>
    <xf numFmtId="182" fontId="8" fillId="0" borderId="9" xfId="0" applyNumberFormat="1" applyFont="1" applyBorder="1" applyAlignment="1">
      <alignment horizontal="center" vertical="center" shrinkToFit="1"/>
    </xf>
    <xf numFmtId="183" fontId="8" fillId="0" borderId="11" xfId="0" applyNumberFormat="1" applyFont="1" applyBorder="1" applyAlignment="1">
      <alignment horizontal="center" vertical="center" shrinkToFit="1"/>
    </xf>
    <xf numFmtId="178" fontId="8" fillId="0" borderId="1" xfId="1" applyNumberFormat="1" applyFont="1" applyFill="1" applyBorder="1" applyAlignment="1">
      <alignment horizontal="right" vertical="center" indent="1" shrinkToFit="1"/>
    </xf>
    <xf numFmtId="178" fontId="8" fillId="0" borderId="2" xfId="1" applyNumberFormat="1" applyFont="1" applyFill="1" applyBorder="1" applyAlignment="1">
      <alignment horizontal="right" vertical="center" indent="1" shrinkToFit="1"/>
    </xf>
    <xf numFmtId="180" fontId="8" fillId="0" borderId="4" xfId="0" applyNumberFormat="1" applyFont="1" applyBorder="1" applyAlignment="1">
      <alignment horizontal="right" vertical="center" indent="1" shrinkToFit="1"/>
    </xf>
    <xf numFmtId="180" fontId="8" fillId="0" borderId="2" xfId="0" applyNumberFormat="1" applyFont="1" applyBorder="1" applyAlignment="1">
      <alignment horizontal="right" vertical="center" indent="1" shrinkToFit="1"/>
    </xf>
    <xf numFmtId="0" fontId="8" fillId="0" borderId="0" xfId="0" applyFont="1" applyAlignment="1">
      <alignment vertical="center" wrapText="1"/>
    </xf>
    <xf numFmtId="176" fontId="8" fillId="0" borderId="15" xfId="0" applyNumberFormat="1" applyFont="1" applyBorder="1" applyAlignment="1">
      <alignment horizontal="right" vertical="center" shrinkToFit="1"/>
    </xf>
    <xf numFmtId="176" fontId="8" fillId="0" borderId="16" xfId="0" applyNumberFormat="1" applyFont="1" applyBorder="1" applyAlignment="1">
      <alignment horizontal="right" vertical="center" shrinkToFit="1"/>
    </xf>
    <xf numFmtId="176" fontId="8" fillId="0" borderId="17" xfId="0" applyNumberFormat="1" applyFont="1" applyBorder="1" applyAlignment="1">
      <alignment horizontal="right" vertical="center" shrinkToFit="1"/>
    </xf>
    <xf numFmtId="176" fontId="8" fillId="0" borderId="12" xfId="0" applyNumberFormat="1" applyFont="1" applyBorder="1" applyAlignment="1">
      <alignment horizontal="right" vertical="center" indent="1" shrinkToFit="1"/>
    </xf>
    <xf numFmtId="176" fontId="8" fillId="0" borderId="5" xfId="0" applyNumberFormat="1" applyFont="1" applyBorder="1" applyAlignment="1">
      <alignment horizontal="right" vertical="center" indent="1" shrinkToFit="1"/>
    </xf>
    <xf numFmtId="176" fontId="8" fillId="0" borderId="13" xfId="0" applyNumberFormat="1" applyFont="1" applyBorder="1" applyAlignment="1">
      <alignment horizontal="right" vertical="center" indent="1" shrinkToFit="1"/>
    </xf>
    <xf numFmtId="0" fontId="8" fillId="0" borderId="21"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2" xfId="0" applyFont="1" applyBorder="1" applyAlignment="1">
      <alignment horizontal="center" vertical="center" shrinkToFit="1"/>
    </xf>
    <xf numFmtId="181" fontId="8" fillId="0" borderId="12" xfId="0" applyNumberFormat="1" applyFont="1" applyBorder="1" applyAlignment="1">
      <alignment horizontal="right" vertical="center" shrinkToFit="1"/>
    </xf>
    <xf numFmtId="181" fontId="8" fillId="0" borderId="5" xfId="0" applyNumberFormat="1" applyFont="1" applyBorder="1" applyAlignment="1">
      <alignment horizontal="right" vertical="center" shrinkToFit="1"/>
    </xf>
    <xf numFmtId="181" fontId="8" fillId="0" borderId="13" xfId="0" applyNumberFormat="1" applyFont="1" applyBorder="1" applyAlignment="1">
      <alignment horizontal="right" vertical="center" shrinkToFit="1"/>
    </xf>
    <xf numFmtId="0" fontId="8" fillId="0" borderId="3" xfId="0" applyFont="1" applyBorder="1" applyAlignment="1">
      <alignment horizontal="center" vertical="center" shrinkToFit="1"/>
    </xf>
    <xf numFmtId="0" fontId="12" fillId="0" borderId="0" xfId="0" applyFont="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9"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12" xfId="0" applyFont="1" applyBorder="1" applyAlignment="1">
      <alignment horizontal="center" vertical="center"/>
    </xf>
    <xf numFmtId="0" fontId="8" fillId="0" borderId="5" xfId="0" applyFont="1" applyBorder="1" applyAlignment="1">
      <alignment horizontal="center" vertical="center"/>
    </xf>
    <xf numFmtId="0" fontId="8" fillId="0" borderId="13" xfId="0" applyFont="1" applyBorder="1" applyAlignment="1">
      <alignment horizontal="center" vertical="center"/>
    </xf>
    <xf numFmtId="176" fontId="8" fillId="0" borderId="12" xfId="0" applyNumberFormat="1" applyFont="1" applyBorder="1" applyAlignment="1">
      <alignment horizontal="right" vertical="center" shrinkToFit="1"/>
    </xf>
    <xf numFmtId="176" fontId="8" fillId="0" borderId="5" xfId="0" applyNumberFormat="1" applyFont="1" applyBorder="1" applyAlignment="1">
      <alignment horizontal="right" vertical="center" shrinkToFit="1"/>
    </xf>
    <xf numFmtId="176" fontId="8" fillId="0" borderId="13" xfId="0" applyNumberFormat="1" applyFont="1" applyBorder="1" applyAlignment="1">
      <alignment horizontal="right" vertical="center" shrinkToFit="1"/>
    </xf>
  </cellXfs>
  <cellStyles count="2">
    <cellStyle name="桁区切り" xfId="1" builtinId="6"/>
    <cellStyle name="標準" xfId="0" builtinId="0"/>
  </cellStyles>
  <dxfs count="1">
    <dxf>
      <numFmt numFmtId="184"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38101</xdr:colOff>
      <xdr:row>3</xdr:row>
      <xdr:rowOff>190500</xdr:rowOff>
    </xdr:from>
    <xdr:to>
      <xdr:col>0</xdr:col>
      <xdr:colOff>1524000</xdr:colOff>
      <xdr:row>4</xdr:row>
      <xdr:rowOff>438150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600201" y="923925"/>
          <a:ext cx="1485899" cy="7143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1146887</xdr:colOff>
      <xdr:row>4</xdr:row>
      <xdr:rowOff>398495</xdr:rowOff>
    </xdr:from>
    <xdr:to>
      <xdr:col>5</xdr:col>
      <xdr:colOff>1146887</xdr:colOff>
      <xdr:row>19</xdr:row>
      <xdr:rowOff>48597</xdr:rowOff>
    </xdr:to>
    <xdr:cxnSp macro="">
      <xdr:nvCxnSpPr>
        <xdr:cNvPr id="12366" name="直線矢印コネクタ 1">
          <a:extLst>
            <a:ext uri="{FF2B5EF4-FFF2-40B4-BE49-F238E27FC236}">
              <a16:creationId xmlns:a16="http://schemas.microsoft.com/office/drawing/2014/main" id="{00000000-0008-0000-0000-00004E300000}"/>
            </a:ext>
          </a:extLst>
        </xdr:cNvPr>
        <xdr:cNvCxnSpPr>
          <a:cxnSpLocks noChangeShapeType="1"/>
        </xdr:cNvCxnSpPr>
      </xdr:nvCxnSpPr>
      <xdr:spPr bwMode="auto">
        <a:xfrm>
          <a:off x="7717193" y="1603699"/>
          <a:ext cx="0" cy="4334847"/>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xdr:col>
      <xdr:colOff>142487</xdr:colOff>
      <xdr:row>7</xdr:row>
      <xdr:rowOff>133154</xdr:rowOff>
    </xdr:from>
    <xdr:to>
      <xdr:col>3</xdr:col>
      <xdr:colOff>1545383</xdr:colOff>
      <xdr:row>9</xdr:row>
      <xdr:rowOff>152206</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4156594" y="2407491"/>
          <a:ext cx="1402896" cy="621654"/>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・販売した銘柄名等を直接入力してください。</a:t>
          </a:r>
        </a:p>
      </xdr:txBody>
    </xdr:sp>
    <xdr:clientData/>
  </xdr:twoCellAnchor>
  <xdr:twoCellAnchor>
    <xdr:from>
      <xdr:col>5</xdr:col>
      <xdr:colOff>77171</xdr:colOff>
      <xdr:row>21</xdr:row>
      <xdr:rowOff>93113</xdr:rowOff>
    </xdr:from>
    <xdr:to>
      <xdr:col>5</xdr:col>
      <xdr:colOff>1603699</xdr:colOff>
      <xdr:row>25</xdr:row>
      <xdr:rowOff>77755</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6637758" y="6585664"/>
          <a:ext cx="1526528" cy="1189846"/>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100"/>
            <a:t>・収穫年の翌年の４月１日以降に米穀を引き渡す場合は、収穫年の翌年の３月</a:t>
          </a:r>
          <a:r>
            <a:rPr kumimoji="1" lang="en-US" altLang="ja-JP" sz="1100"/>
            <a:t>31</a:t>
          </a:r>
          <a:r>
            <a:rPr kumimoji="1" lang="ja-JP" altLang="en-US" sz="1100"/>
            <a:t>日以前に契約していたことを証明する書類の添付が必要です。</a:t>
          </a:r>
        </a:p>
      </xdr:txBody>
    </xdr:sp>
    <xdr:clientData/>
  </xdr:twoCellAnchor>
  <xdr:twoCellAnchor>
    <xdr:from>
      <xdr:col>6</xdr:col>
      <xdr:colOff>310048</xdr:colOff>
      <xdr:row>21</xdr:row>
      <xdr:rowOff>103414</xdr:rowOff>
    </xdr:from>
    <xdr:to>
      <xdr:col>6</xdr:col>
      <xdr:colOff>1466849</xdr:colOff>
      <xdr:row>24</xdr:row>
      <xdr:rowOff>204107</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8522931" y="6595965"/>
          <a:ext cx="1156801" cy="1004596"/>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100"/>
            <a:t>・収穫年の翌年の４月１日以降に米穀を引き渡す場合は、予定年月日を記入してください。</a:t>
          </a:r>
        </a:p>
      </xdr:txBody>
    </xdr:sp>
    <xdr:clientData/>
  </xdr:twoCellAnchor>
  <xdr:twoCellAnchor>
    <xdr:from>
      <xdr:col>0</xdr:col>
      <xdr:colOff>41130</xdr:colOff>
      <xdr:row>7</xdr:row>
      <xdr:rowOff>102053</xdr:rowOff>
    </xdr:from>
    <xdr:to>
      <xdr:col>1</xdr:col>
      <xdr:colOff>573444</xdr:colOff>
      <xdr:row>12</xdr:row>
      <xdr:rowOff>184667</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1130" y="2376390"/>
          <a:ext cx="2097135" cy="1589119"/>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・ドロップダウンリストから選択してください。</a:t>
          </a:r>
          <a:endParaRPr kumimoji="1" lang="en-US" altLang="ja-JP" sz="1100"/>
        </a:p>
        <a:p>
          <a:pPr>
            <a:lnSpc>
              <a:spcPts val="1300"/>
            </a:lnSpc>
          </a:pPr>
          <a:r>
            <a:rPr kumimoji="1" lang="ja-JP" altLang="en-US" sz="1100"/>
            <a:t>・「④その他」を選択する場合は、（）を付して仕向先を記入してください。</a:t>
          </a:r>
          <a:r>
            <a:rPr kumimoji="1" lang="en-US" altLang="ja-JP" sz="1100"/>
            <a:t>【</a:t>
          </a:r>
          <a:r>
            <a:rPr kumimoji="1" lang="ja-JP" altLang="en-US" sz="1100"/>
            <a:t>例</a:t>
          </a:r>
          <a:r>
            <a:rPr kumimoji="1" lang="en-US" altLang="ja-JP" sz="1100"/>
            <a:t>】</a:t>
          </a:r>
          <a:r>
            <a:rPr kumimoji="1" lang="ja-JP" altLang="en-US" sz="1100"/>
            <a:t>④（醸造所）</a:t>
          </a:r>
          <a:endParaRPr kumimoji="1" lang="en-US" altLang="ja-JP" sz="1100"/>
        </a:p>
        <a:p>
          <a:pPr>
            <a:lnSpc>
              <a:spcPts val="1300"/>
            </a:lnSpc>
          </a:pPr>
          <a:r>
            <a:rPr kumimoji="1" lang="ja-JP" altLang="en-US" sz="1100"/>
            <a:t>・「リスト」シートの（）内に仕向先を記入することで、ドロップダウンリストから選択できます。</a:t>
          </a:r>
          <a:endParaRPr kumimoji="1" lang="en-US" altLang="ja-JP" sz="1100"/>
        </a:p>
      </xdr:txBody>
    </xdr:sp>
    <xdr:clientData/>
  </xdr:twoCellAnchor>
  <xdr:twoCellAnchor>
    <xdr:from>
      <xdr:col>0</xdr:col>
      <xdr:colOff>38101</xdr:colOff>
      <xdr:row>3</xdr:row>
      <xdr:rowOff>190500</xdr:rowOff>
    </xdr:from>
    <xdr:to>
      <xdr:col>0</xdr:col>
      <xdr:colOff>1524000</xdr:colOff>
      <xdr:row>4</xdr:row>
      <xdr:rowOff>438150</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1600201" y="923925"/>
          <a:ext cx="1485899" cy="7143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8</xdr:col>
      <xdr:colOff>48598</xdr:colOff>
      <xdr:row>7</xdr:row>
      <xdr:rowOff>46265</xdr:rowOff>
    </xdr:from>
    <xdr:to>
      <xdr:col>8</xdr:col>
      <xdr:colOff>1237862</xdr:colOff>
      <xdr:row>8</xdr:row>
      <xdr:rowOff>262422</xdr:rowOff>
    </xdr:to>
    <xdr:sp macro="" textlink="">
      <xdr:nvSpPr>
        <xdr:cNvPr id="2" name="テキスト ボックス 1">
          <a:extLst>
            <a:ext uri="{FF2B5EF4-FFF2-40B4-BE49-F238E27FC236}">
              <a16:creationId xmlns:a16="http://schemas.microsoft.com/office/drawing/2014/main" id="{B158C279-48D5-4327-B8B8-6410DC859078}"/>
            </a:ext>
          </a:extLst>
        </xdr:cNvPr>
        <xdr:cNvSpPr txBox="1"/>
      </xdr:nvSpPr>
      <xdr:spPr>
        <a:xfrm>
          <a:off x="10807960" y="2378918"/>
          <a:ext cx="1189264" cy="517458"/>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・計算式がセットされています。</a:t>
          </a:r>
        </a:p>
      </xdr:txBody>
    </xdr:sp>
    <xdr:clientData/>
  </xdr:twoCellAnchor>
  <xdr:oneCellAnchor>
    <xdr:from>
      <xdr:col>7</xdr:col>
      <xdr:colOff>709515</xdr:colOff>
      <xdr:row>0</xdr:row>
      <xdr:rowOff>38878</xdr:rowOff>
    </xdr:from>
    <xdr:ext cx="1467068" cy="425822"/>
    <xdr:sp macro="" textlink="">
      <xdr:nvSpPr>
        <xdr:cNvPr id="20" name="テキスト ボックス 19">
          <a:extLst>
            <a:ext uri="{FF2B5EF4-FFF2-40B4-BE49-F238E27FC236}">
              <a16:creationId xmlns:a16="http://schemas.microsoft.com/office/drawing/2014/main" id="{C8092D0E-73A0-4273-9695-BA550CBDC839}"/>
            </a:ext>
          </a:extLst>
        </xdr:cNvPr>
        <xdr:cNvSpPr txBox="1"/>
      </xdr:nvSpPr>
      <xdr:spPr>
        <a:xfrm>
          <a:off x="10584413" y="38878"/>
          <a:ext cx="1467068"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t>＜記入例＞</a:t>
          </a:r>
        </a:p>
      </xdr:txBody>
    </xdr:sp>
    <xdr:clientData/>
  </xdr:oneCellAnchor>
  <xdr:twoCellAnchor>
    <xdr:from>
      <xdr:col>2</xdr:col>
      <xdr:colOff>155510</xdr:colOff>
      <xdr:row>7</xdr:row>
      <xdr:rowOff>136072</xdr:rowOff>
    </xdr:from>
    <xdr:to>
      <xdr:col>2</xdr:col>
      <xdr:colOff>727009</xdr:colOff>
      <xdr:row>8</xdr:row>
      <xdr:rowOff>72896</xdr:rowOff>
    </xdr:to>
    <xdr:sp macro="" textlink="">
      <xdr:nvSpPr>
        <xdr:cNvPr id="21" name="テキスト ボックス 20">
          <a:extLst>
            <a:ext uri="{FF2B5EF4-FFF2-40B4-BE49-F238E27FC236}">
              <a16:creationId xmlns:a16="http://schemas.microsoft.com/office/drawing/2014/main" id="{97F4AA32-90B7-41B2-9C0C-0201AD606F3F}"/>
            </a:ext>
          </a:extLst>
        </xdr:cNvPr>
        <xdr:cNvSpPr txBox="1"/>
      </xdr:nvSpPr>
      <xdr:spPr>
        <a:xfrm>
          <a:off x="3285153" y="2410409"/>
          <a:ext cx="571499" cy="23812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・年産</a:t>
          </a:r>
        </a:p>
      </xdr:txBody>
    </xdr:sp>
    <xdr:clientData/>
  </xdr:twoCellAnchor>
  <xdr:twoCellAnchor>
    <xdr:from>
      <xdr:col>4</xdr:col>
      <xdr:colOff>0</xdr:colOff>
      <xdr:row>7</xdr:row>
      <xdr:rowOff>136072</xdr:rowOff>
    </xdr:from>
    <xdr:to>
      <xdr:col>4</xdr:col>
      <xdr:colOff>828675</xdr:colOff>
      <xdr:row>8</xdr:row>
      <xdr:rowOff>72896</xdr:rowOff>
    </xdr:to>
    <xdr:sp macro="" textlink="">
      <xdr:nvSpPr>
        <xdr:cNvPr id="22" name="テキスト ボックス 21">
          <a:extLst>
            <a:ext uri="{FF2B5EF4-FFF2-40B4-BE49-F238E27FC236}">
              <a16:creationId xmlns:a16="http://schemas.microsoft.com/office/drawing/2014/main" id="{2F9FA2CC-3B16-4733-A89E-6F64DCF67CBC}"/>
            </a:ext>
          </a:extLst>
        </xdr:cNvPr>
        <xdr:cNvSpPr txBox="1"/>
      </xdr:nvSpPr>
      <xdr:spPr>
        <a:xfrm>
          <a:off x="5676122" y="2410409"/>
          <a:ext cx="828675" cy="23812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・量目（</a:t>
          </a:r>
          <a:r>
            <a:rPr kumimoji="1" lang="en-US" altLang="ja-JP" sz="1100"/>
            <a:t>kg</a:t>
          </a:r>
          <a:r>
            <a:rPr kumimoji="1" lang="ja-JP" altLang="en-US" sz="1100"/>
            <a:t>）</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0000"/>
    <pageSetUpPr fitToPage="1"/>
  </sheetPr>
  <dimension ref="A1:K56"/>
  <sheetViews>
    <sheetView showGridLines="0" showZeros="0" tabSelected="1" zoomScaleNormal="100" zoomScaleSheetLayoutView="100" workbookViewId="0">
      <pane ySplit="5" topLeftCell="A6" activePane="bottomLeft" state="frozen"/>
      <selection pane="bottomLeft"/>
    </sheetView>
  </sheetViews>
  <sheetFormatPr defaultRowHeight="13.5" x14ac:dyDescent="0.15"/>
  <cols>
    <col min="1" max="2" width="20.625" customWidth="1"/>
    <col min="3" max="3" width="11.625" customWidth="1"/>
    <col min="4" max="4" width="21.625" style="1" customWidth="1"/>
    <col min="5" max="5" width="11.625" customWidth="1"/>
    <col min="6" max="7" width="21.625" customWidth="1"/>
    <col min="8" max="8" width="11.625" customWidth="1"/>
    <col min="9" max="9" width="20.625" customWidth="1"/>
    <col min="10" max="10" width="10.125" customWidth="1"/>
    <col min="11" max="11" width="21.25" bestFit="1" customWidth="1"/>
  </cols>
  <sheetData>
    <row r="1" spans="1:11" ht="16.5" customHeight="1" x14ac:dyDescent="0.15">
      <c r="A1" s="2" t="s">
        <v>23</v>
      </c>
      <c r="B1" s="2"/>
      <c r="C1" s="2"/>
      <c r="D1" s="3"/>
      <c r="E1" s="2"/>
      <c r="F1" s="2"/>
      <c r="G1" s="2"/>
      <c r="H1" s="2"/>
      <c r="I1" s="2"/>
      <c r="J1" s="2"/>
    </row>
    <row r="2" spans="1:11" ht="15" customHeight="1" x14ac:dyDescent="0.15">
      <c r="A2" s="56" t="s">
        <v>9</v>
      </c>
      <c r="B2" s="56"/>
      <c r="C2" s="56"/>
      <c r="D2" s="56"/>
      <c r="E2" s="56"/>
      <c r="F2" s="56"/>
      <c r="G2" s="56"/>
      <c r="H2" s="56"/>
      <c r="I2" s="56"/>
      <c r="J2" s="2"/>
    </row>
    <row r="3" spans="1:11" ht="5.25" customHeight="1" x14ac:dyDescent="0.15"/>
    <row r="4" spans="1:11" ht="39" customHeight="1" x14ac:dyDescent="0.15">
      <c r="A4" s="59" t="s">
        <v>13</v>
      </c>
      <c r="B4" s="57" t="s">
        <v>0</v>
      </c>
      <c r="C4" s="62" t="s">
        <v>31</v>
      </c>
      <c r="D4" s="63"/>
      <c r="E4" s="64"/>
      <c r="F4" s="7" t="s">
        <v>1</v>
      </c>
      <c r="G4" s="57" t="s">
        <v>3</v>
      </c>
      <c r="H4" s="57" t="s">
        <v>4</v>
      </c>
      <c r="I4" s="60" t="s">
        <v>5</v>
      </c>
      <c r="J4" s="8"/>
    </row>
    <row r="5" spans="1:11" ht="39" customHeight="1" x14ac:dyDescent="0.15">
      <c r="A5" s="58"/>
      <c r="B5" s="58"/>
      <c r="C5" s="65"/>
      <c r="D5" s="66"/>
      <c r="E5" s="67"/>
      <c r="F5" s="6" t="s">
        <v>30</v>
      </c>
      <c r="G5" s="58"/>
      <c r="H5" s="58"/>
      <c r="I5" s="61"/>
      <c r="J5" s="3"/>
    </row>
    <row r="6" spans="1:11" ht="24" customHeight="1" x14ac:dyDescent="0.15">
      <c r="A6" s="55"/>
      <c r="B6" s="4"/>
      <c r="C6" s="36"/>
      <c r="D6" s="23"/>
      <c r="E6" s="37"/>
      <c r="F6" s="5"/>
      <c r="G6" s="5"/>
      <c r="H6" s="9"/>
      <c r="I6" s="38">
        <f>SUM(E6*H6)</f>
        <v>0</v>
      </c>
      <c r="J6" s="10"/>
      <c r="K6" s="13"/>
    </row>
    <row r="7" spans="1:11" ht="24" customHeight="1" x14ac:dyDescent="0.15">
      <c r="A7" s="50"/>
      <c r="B7" s="4"/>
      <c r="C7" s="36"/>
      <c r="D7" s="23"/>
      <c r="E7" s="37"/>
      <c r="F7" s="5"/>
      <c r="G7" s="5"/>
      <c r="H7" s="9"/>
      <c r="I7" s="38">
        <f t="shared" ref="I7:I23" si="0">SUM(E7*H7)</f>
        <v>0</v>
      </c>
      <c r="J7" s="10"/>
      <c r="K7" s="13"/>
    </row>
    <row r="8" spans="1:11" ht="24" customHeight="1" x14ac:dyDescent="0.15">
      <c r="A8" s="50"/>
      <c r="B8" s="4"/>
      <c r="C8" s="36"/>
      <c r="D8" s="23"/>
      <c r="E8" s="37"/>
      <c r="F8" s="5"/>
      <c r="G8" s="5"/>
      <c r="H8" s="9"/>
      <c r="I8" s="38">
        <f t="shared" si="0"/>
        <v>0</v>
      </c>
      <c r="J8" s="10"/>
      <c r="K8" s="13"/>
    </row>
    <row r="9" spans="1:11" ht="24" customHeight="1" x14ac:dyDescent="0.15">
      <c r="A9" s="50"/>
      <c r="B9" s="4"/>
      <c r="C9" s="36"/>
      <c r="D9" s="23"/>
      <c r="E9" s="37"/>
      <c r="F9" s="5"/>
      <c r="G9" s="5"/>
      <c r="H9" s="9"/>
      <c r="I9" s="38">
        <f>SUM(E9*H9)</f>
        <v>0</v>
      </c>
      <c r="J9" s="10"/>
      <c r="K9" s="13"/>
    </row>
    <row r="10" spans="1:11" ht="24" customHeight="1" x14ac:dyDescent="0.15">
      <c r="A10" s="50"/>
      <c r="B10" s="4"/>
      <c r="C10" s="36"/>
      <c r="D10" s="23"/>
      <c r="E10" s="37"/>
      <c r="F10" s="5"/>
      <c r="G10" s="5"/>
      <c r="H10" s="9"/>
      <c r="I10" s="38">
        <f>SUM(E10*H10)</f>
        <v>0</v>
      </c>
      <c r="J10" s="10"/>
      <c r="K10" s="13"/>
    </row>
    <row r="11" spans="1:11" ht="24" customHeight="1" x14ac:dyDescent="0.15">
      <c r="A11" s="50"/>
      <c r="B11" s="4"/>
      <c r="C11" s="36"/>
      <c r="D11" s="23"/>
      <c r="E11" s="37"/>
      <c r="F11" s="5"/>
      <c r="G11" s="5"/>
      <c r="H11" s="9"/>
      <c r="I11" s="38">
        <f>SUM(E11*H11)</f>
        <v>0</v>
      </c>
      <c r="J11" s="10"/>
      <c r="K11" s="13"/>
    </row>
    <row r="12" spans="1:11" ht="24" customHeight="1" x14ac:dyDescent="0.15">
      <c r="A12" s="50"/>
      <c r="B12" s="4"/>
      <c r="C12" s="36"/>
      <c r="D12" s="23"/>
      <c r="E12" s="37"/>
      <c r="F12" s="5"/>
      <c r="G12" s="5"/>
      <c r="H12" s="9"/>
      <c r="I12" s="38">
        <f t="shared" si="0"/>
        <v>0</v>
      </c>
      <c r="J12" s="10"/>
      <c r="K12" s="13"/>
    </row>
    <row r="13" spans="1:11" ht="24" customHeight="1" x14ac:dyDescent="0.15">
      <c r="A13" s="51"/>
      <c r="B13" s="4"/>
      <c r="C13" s="36"/>
      <c r="D13" s="23"/>
      <c r="E13" s="37"/>
      <c r="F13" s="5"/>
      <c r="G13" s="5"/>
      <c r="H13" s="9"/>
      <c r="I13" s="38">
        <f t="shared" si="0"/>
        <v>0</v>
      </c>
      <c r="J13" s="10"/>
      <c r="K13" s="13"/>
    </row>
    <row r="14" spans="1:11" ht="24" customHeight="1" x14ac:dyDescent="0.15">
      <c r="A14" s="52" t="s">
        <v>27</v>
      </c>
      <c r="B14" s="53"/>
      <c r="C14" s="53"/>
      <c r="D14" s="53"/>
      <c r="E14" s="53"/>
      <c r="F14" s="53"/>
      <c r="G14" s="53"/>
      <c r="H14" s="54"/>
      <c r="I14" s="39">
        <f>SUM(I6:I13)</f>
        <v>0</v>
      </c>
      <c r="J14" s="10"/>
      <c r="K14" s="13"/>
    </row>
    <row r="15" spans="1:11" ht="24" customHeight="1" thickBot="1" x14ac:dyDescent="0.2">
      <c r="A15" s="43" t="s">
        <v>28</v>
      </c>
      <c r="B15" s="44"/>
      <c r="C15" s="44"/>
      <c r="D15" s="44"/>
      <c r="E15" s="44"/>
      <c r="F15" s="44"/>
      <c r="G15" s="44"/>
      <c r="H15" s="45"/>
      <c r="I15" s="40">
        <f>ROUNDDOWN(I14*110/100,0)</f>
        <v>0</v>
      </c>
      <c r="J15" s="10"/>
      <c r="K15" s="13"/>
    </row>
    <row r="16" spans="1:11" ht="24" customHeight="1" thickTop="1" x14ac:dyDescent="0.15">
      <c r="A16" s="55"/>
      <c r="B16" s="4"/>
      <c r="C16" s="36"/>
      <c r="D16" s="23"/>
      <c r="E16" s="37"/>
      <c r="F16" s="5"/>
      <c r="G16" s="5"/>
      <c r="H16" s="9"/>
      <c r="I16" s="39">
        <f t="shared" si="0"/>
        <v>0</v>
      </c>
      <c r="J16" s="10"/>
      <c r="K16" s="13"/>
    </row>
    <row r="17" spans="1:11" ht="24" customHeight="1" x14ac:dyDescent="0.15">
      <c r="A17" s="50"/>
      <c r="B17" s="4"/>
      <c r="C17" s="36"/>
      <c r="D17" s="23"/>
      <c r="E17" s="37"/>
      <c r="F17" s="5"/>
      <c r="G17" s="5"/>
      <c r="H17" s="9"/>
      <c r="I17" s="38">
        <f t="shared" si="0"/>
        <v>0</v>
      </c>
      <c r="J17" s="10"/>
      <c r="K17" s="13"/>
    </row>
    <row r="18" spans="1:11" ht="24" customHeight="1" x14ac:dyDescent="0.15">
      <c r="A18" s="50"/>
      <c r="B18" s="4"/>
      <c r="C18" s="36"/>
      <c r="D18" s="23"/>
      <c r="E18" s="37"/>
      <c r="F18" s="5"/>
      <c r="G18" s="5"/>
      <c r="H18" s="9"/>
      <c r="I18" s="38">
        <f>SUM(E18*H18)</f>
        <v>0</v>
      </c>
      <c r="J18" s="10"/>
      <c r="K18" s="13"/>
    </row>
    <row r="19" spans="1:11" ht="24" customHeight="1" x14ac:dyDescent="0.15">
      <c r="A19" s="50"/>
      <c r="B19" s="4"/>
      <c r="C19" s="36"/>
      <c r="D19" s="23"/>
      <c r="E19" s="37"/>
      <c r="F19" s="5"/>
      <c r="G19" s="5"/>
      <c r="H19" s="9"/>
      <c r="I19" s="38">
        <f>SUM(E19*H19)</f>
        <v>0</v>
      </c>
      <c r="J19" s="10"/>
      <c r="K19" s="13"/>
    </row>
    <row r="20" spans="1:11" ht="24" customHeight="1" x14ac:dyDescent="0.15">
      <c r="A20" s="50"/>
      <c r="B20" s="4"/>
      <c r="C20" s="36"/>
      <c r="D20" s="23"/>
      <c r="E20" s="37"/>
      <c r="F20" s="5"/>
      <c r="G20" s="5"/>
      <c r="H20" s="9"/>
      <c r="I20" s="38">
        <f>SUM(E20*H20)</f>
        <v>0</v>
      </c>
      <c r="J20" s="10"/>
      <c r="K20" s="13"/>
    </row>
    <row r="21" spans="1:11" ht="24" customHeight="1" x14ac:dyDescent="0.15">
      <c r="A21" s="50"/>
      <c r="B21" s="4"/>
      <c r="C21" s="36"/>
      <c r="D21" s="23"/>
      <c r="E21" s="37"/>
      <c r="F21" s="5"/>
      <c r="G21" s="5"/>
      <c r="H21" s="9"/>
      <c r="I21" s="38">
        <f t="shared" si="0"/>
        <v>0</v>
      </c>
      <c r="J21" s="10"/>
      <c r="K21" s="13"/>
    </row>
    <row r="22" spans="1:11" ht="24" customHeight="1" x14ac:dyDescent="0.15">
      <c r="A22" s="50"/>
      <c r="B22" s="4"/>
      <c r="C22" s="36"/>
      <c r="D22" s="23"/>
      <c r="E22" s="37"/>
      <c r="F22" s="5"/>
      <c r="G22" s="5"/>
      <c r="H22" s="9"/>
      <c r="I22" s="38">
        <f t="shared" si="0"/>
        <v>0</v>
      </c>
      <c r="J22" s="10"/>
      <c r="K22" s="13"/>
    </row>
    <row r="23" spans="1:11" ht="24" customHeight="1" x14ac:dyDescent="0.15">
      <c r="A23" s="51"/>
      <c r="B23" s="4"/>
      <c r="C23" s="36"/>
      <c r="D23" s="23"/>
      <c r="E23" s="37"/>
      <c r="F23" s="5"/>
      <c r="G23" s="5"/>
      <c r="H23" s="9"/>
      <c r="I23" s="38">
        <f t="shared" si="0"/>
        <v>0</v>
      </c>
      <c r="J23" s="10"/>
      <c r="K23" s="13"/>
    </row>
    <row r="24" spans="1:11" ht="24" customHeight="1" x14ac:dyDescent="0.15">
      <c r="A24" s="52" t="s">
        <v>27</v>
      </c>
      <c r="B24" s="53"/>
      <c r="C24" s="53"/>
      <c r="D24" s="53"/>
      <c r="E24" s="53"/>
      <c r="F24" s="53"/>
      <c r="G24" s="53"/>
      <c r="H24" s="54"/>
      <c r="I24" s="38">
        <f>SUM(I16:I23)</f>
        <v>0</v>
      </c>
      <c r="J24" s="10"/>
      <c r="K24" s="13"/>
    </row>
    <row r="25" spans="1:11" ht="24" customHeight="1" thickBot="1" x14ac:dyDescent="0.2">
      <c r="A25" s="43" t="s">
        <v>28</v>
      </c>
      <c r="B25" s="44"/>
      <c r="C25" s="44"/>
      <c r="D25" s="44"/>
      <c r="E25" s="44"/>
      <c r="F25" s="44"/>
      <c r="G25" s="44"/>
      <c r="H25" s="45"/>
      <c r="I25" s="40">
        <f>ROUNDDOWN(I24*110/100,0)</f>
        <v>0</v>
      </c>
      <c r="J25" s="10"/>
      <c r="K25" s="13"/>
    </row>
    <row r="26" spans="1:11" ht="24" customHeight="1" thickTop="1" x14ac:dyDescent="0.15">
      <c r="A26" s="49"/>
      <c r="B26" s="25"/>
      <c r="C26" s="36"/>
      <c r="D26" s="23"/>
      <c r="E26" s="37"/>
      <c r="F26" s="27"/>
      <c r="G26" s="27"/>
      <c r="H26" s="28"/>
      <c r="I26" s="39">
        <f t="shared" ref="I26:I41" si="1">SUM(E26*H26)</f>
        <v>0</v>
      </c>
      <c r="J26" s="10"/>
      <c r="K26" s="13"/>
    </row>
    <row r="27" spans="1:11" ht="24" customHeight="1" x14ac:dyDescent="0.15">
      <c r="A27" s="50"/>
      <c r="B27" s="4"/>
      <c r="C27" s="36"/>
      <c r="D27" s="23"/>
      <c r="E27" s="37"/>
      <c r="F27" s="5"/>
      <c r="G27" s="5"/>
      <c r="H27" s="9"/>
      <c r="I27" s="38">
        <f t="shared" si="1"/>
        <v>0</v>
      </c>
      <c r="J27" s="10"/>
      <c r="K27" s="13"/>
    </row>
    <row r="28" spans="1:11" ht="24" customHeight="1" x14ac:dyDescent="0.15">
      <c r="A28" s="50"/>
      <c r="B28" s="4"/>
      <c r="C28" s="36"/>
      <c r="D28" s="23"/>
      <c r="E28" s="37"/>
      <c r="F28" s="5"/>
      <c r="G28" s="5"/>
      <c r="H28" s="9"/>
      <c r="I28" s="38">
        <f t="shared" si="1"/>
        <v>0</v>
      </c>
      <c r="J28" s="10"/>
      <c r="K28" s="13"/>
    </row>
    <row r="29" spans="1:11" ht="24" customHeight="1" x14ac:dyDescent="0.15">
      <c r="A29" s="50"/>
      <c r="B29" s="4"/>
      <c r="C29" s="36"/>
      <c r="D29" s="23"/>
      <c r="E29" s="37"/>
      <c r="F29" s="5"/>
      <c r="G29" s="5"/>
      <c r="H29" s="9"/>
      <c r="I29" s="38">
        <f>SUM(E29*H29)</f>
        <v>0</v>
      </c>
      <c r="J29" s="10"/>
      <c r="K29" s="13"/>
    </row>
    <row r="30" spans="1:11" ht="24" customHeight="1" x14ac:dyDescent="0.15">
      <c r="A30" s="50"/>
      <c r="B30" s="4"/>
      <c r="C30" s="36"/>
      <c r="D30" s="23"/>
      <c r="E30" s="37"/>
      <c r="F30" s="5"/>
      <c r="G30" s="5"/>
      <c r="H30" s="9"/>
      <c r="I30" s="38">
        <f>SUM(E30*H30)</f>
        <v>0</v>
      </c>
      <c r="J30" s="10"/>
      <c r="K30" s="13"/>
    </row>
    <row r="31" spans="1:11" ht="24" customHeight="1" x14ac:dyDescent="0.15">
      <c r="A31" s="50"/>
      <c r="B31" s="4"/>
      <c r="C31" s="36"/>
      <c r="D31" s="23"/>
      <c r="E31" s="37"/>
      <c r="F31" s="5"/>
      <c r="G31" s="5"/>
      <c r="H31" s="9"/>
      <c r="I31" s="38">
        <f>SUM(E31*H31)</f>
        <v>0</v>
      </c>
      <c r="J31" s="10"/>
      <c r="K31" s="13"/>
    </row>
    <row r="32" spans="1:11" ht="24" customHeight="1" x14ac:dyDescent="0.15">
      <c r="A32" s="50"/>
      <c r="B32" s="4"/>
      <c r="C32" s="36"/>
      <c r="D32" s="23"/>
      <c r="E32" s="37"/>
      <c r="F32" s="5"/>
      <c r="G32" s="5"/>
      <c r="H32" s="9"/>
      <c r="I32" s="38">
        <f t="shared" si="1"/>
        <v>0</v>
      </c>
      <c r="J32" s="10"/>
      <c r="K32" s="13"/>
    </row>
    <row r="33" spans="1:11" ht="24" customHeight="1" x14ac:dyDescent="0.15">
      <c r="A33" s="51"/>
      <c r="B33" s="4"/>
      <c r="C33" s="36"/>
      <c r="D33" s="23"/>
      <c r="E33" s="37"/>
      <c r="F33" s="5"/>
      <c r="G33" s="5"/>
      <c r="H33" s="9"/>
      <c r="I33" s="38">
        <f t="shared" si="1"/>
        <v>0</v>
      </c>
      <c r="J33" s="10"/>
      <c r="K33" s="13"/>
    </row>
    <row r="34" spans="1:11" ht="24" customHeight="1" x14ac:dyDescent="0.15">
      <c r="A34" s="52" t="s">
        <v>27</v>
      </c>
      <c r="B34" s="53"/>
      <c r="C34" s="53"/>
      <c r="D34" s="53"/>
      <c r="E34" s="53"/>
      <c r="F34" s="53"/>
      <c r="G34" s="53"/>
      <c r="H34" s="54"/>
      <c r="I34" s="38">
        <f>SUM(I26:I33)</f>
        <v>0</v>
      </c>
      <c r="J34" s="10"/>
      <c r="K34" s="13"/>
    </row>
    <row r="35" spans="1:11" ht="24" customHeight="1" thickBot="1" x14ac:dyDescent="0.2">
      <c r="A35" s="43" t="s">
        <v>28</v>
      </c>
      <c r="B35" s="44"/>
      <c r="C35" s="44"/>
      <c r="D35" s="44"/>
      <c r="E35" s="44"/>
      <c r="F35" s="44"/>
      <c r="G35" s="44"/>
      <c r="H35" s="45"/>
      <c r="I35" s="40">
        <f>ROUNDDOWN(I34*110/100,0)</f>
        <v>0</v>
      </c>
      <c r="J35" s="10"/>
      <c r="K35" s="13"/>
    </row>
    <row r="36" spans="1:11" ht="24" customHeight="1" thickTop="1" x14ac:dyDescent="0.15">
      <c r="A36" s="49"/>
      <c r="B36" s="25"/>
      <c r="C36" s="36"/>
      <c r="D36" s="23"/>
      <c r="E36" s="37"/>
      <c r="F36" s="27"/>
      <c r="G36" s="27"/>
      <c r="H36" s="28"/>
      <c r="I36" s="39">
        <f t="shared" si="1"/>
        <v>0</v>
      </c>
      <c r="J36" s="10"/>
      <c r="K36" s="13"/>
    </row>
    <row r="37" spans="1:11" ht="24" customHeight="1" x14ac:dyDescent="0.15">
      <c r="A37" s="50"/>
      <c r="B37" s="4"/>
      <c r="C37" s="36"/>
      <c r="D37" s="23"/>
      <c r="E37" s="37"/>
      <c r="F37" s="5"/>
      <c r="G37" s="5"/>
      <c r="H37" s="9"/>
      <c r="I37" s="38">
        <f t="shared" si="1"/>
        <v>0</v>
      </c>
      <c r="J37" s="10"/>
      <c r="K37" s="13"/>
    </row>
    <row r="38" spans="1:11" ht="24" customHeight="1" x14ac:dyDescent="0.15">
      <c r="A38" s="50"/>
      <c r="B38" s="4"/>
      <c r="C38" s="36"/>
      <c r="D38" s="23"/>
      <c r="E38" s="37"/>
      <c r="F38" s="5"/>
      <c r="G38" s="5"/>
      <c r="H38" s="9"/>
      <c r="I38" s="38">
        <f t="shared" si="1"/>
        <v>0</v>
      </c>
      <c r="J38" s="10"/>
      <c r="K38" s="13"/>
    </row>
    <row r="39" spans="1:11" ht="24" customHeight="1" x14ac:dyDescent="0.15">
      <c r="A39" s="50"/>
      <c r="B39" s="4"/>
      <c r="C39" s="36"/>
      <c r="D39" s="23"/>
      <c r="E39" s="37"/>
      <c r="F39" s="5"/>
      <c r="G39" s="5"/>
      <c r="H39" s="9"/>
      <c r="I39" s="38">
        <f t="shared" si="1"/>
        <v>0</v>
      </c>
      <c r="J39" s="10"/>
      <c r="K39" s="13"/>
    </row>
    <row r="40" spans="1:11" ht="24" customHeight="1" x14ac:dyDescent="0.15">
      <c r="A40" s="50"/>
      <c r="B40" s="4"/>
      <c r="C40" s="36"/>
      <c r="D40" s="23"/>
      <c r="E40" s="37"/>
      <c r="F40" s="5"/>
      <c r="G40" s="5"/>
      <c r="H40" s="9"/>
      <c r="I40" s="38">
        <f t="shared" si="1"/>
        <v>0</v>
      </c>
      <c r="J40" s="10"/>
      <c r="K40" s="13"/>
    </row>
    <row r="41" spans="1:11" ht="24" customHeight="1" x14ac:dyDescent="0.15">
      <c r="A41" s="50"/>
      <c r="B41" s="4"/>
      <c r="C41" s="36"/>
      <c r="D41" s="23"/>
      <c r="E41" s="37"/>
      <c r="F41" s="5"/>
      <c r="G41" s="5"/>
      <c r="H41" s="9"/>
      <c r="I41" s="38">
        <f t="shared" si="1"/>
        <v>0</v>
      </c>
      <c r="J41" s="10"/>
      <c r="K41" s="13"/>
    </row>
    <row r="42" spans="1:11" ht="24" customHeight="1" x14ac:dyDescent="0.15">
      <c r="A42" s="50"/>
      <c r="B42" s="4"/>
      <c r="C42" s="36"/>
      <c r="D42" s="23"/>
      <c r="E42" s="37"/>
      <c r="F42" s="5"/>
      <c r="G42" s="5"/>
      <c r="H42" s="9"/>
      <c r="I42" s="38">
        <f t="shared" ref="I42" si="2">SUM(E42*H42)</f>
        <v>0</v>
      </c>
      <c r="J42" s="10"/>
      <c r="K42" s="13"/>
    </row>
    <row r="43" spans="1:11" ht="24" customHeight="1" x14ac:dyDescent="0.15">
      <c r="A43" s="51"/>
      <c r="B43" s="4"/>
      <c r="C43" s="36"/>
      <c r="D43" s="23"/>
      <c r="E43" s="37"/>
      <c r="F43" s="5"/>
      <c r="G43" s="5"/>
      <c r="H43" s="9"/>
      <c r="I43" s="38">
        <f>SUM(E43*H43)</f>
        <v>0</v>
      </c>
      <c r="J43" s="10"/>
      <c r="K43" s="13"/>
    </row>
    <row r="44" spans="1:11" ht="24" customHeight="1" x14ac:dyDescent="0.15">
      <c r="A44" s="52" t="s">
        <v>27</v>
      </c>
      <c r="B44" s="53"/>
      <c r="C44" s="53"/>
      <c r="D44" s="53"/>
      <c r="E44" s="53"/>
      <c r="F44" s="53"/>
      <c r="G44" s="53"/>
      <c r="H44" s="54"/>
      <c r="I44" s="38">
        <f>SUM(I36:I43)</f>
        <v>0</v>
      </c>
      <c r="J44" s="10"/>
      <c r="K44" s="13"/>
    </row>
    <row r="45" spans="1:11" ht="24" customHeight="1" thickBot="1" x14ac:dyDescent="0.2">
      <c r="A45" s="43" t="s">
        <v>28</v>
      </c>
      <c r="B45" s="44"/>
      <c r="C45" s="44"/>
      <c r="D45" s="44"/>
      <c r="E45" s="44"/>
      <c r="F45" s="44"/>
      <c r="G45" s="44"/>
      <c r="H45" s="45"/>
      <c r="I45" s="40">
        <f>ROUNDDOWN(I44*110/100,0)</f>
        <v>0</v>
      </c>
      <c r="J45" s="10"/>
      <c r="K45" s="13"/>
    </row>
    <row r="46" spans="1:11" ht="30" customHeight="1" thickTop="1" x14ac:dyDescent="0.15">
      <c r="A46" s="46" t="s">
        <v>18</v>
      </c>
      <c r="B46" s="47"/>
      <c r="C46" s="47"/>
      <c r="D46" s="47"/>
      <c r="E46" s="47"/>
      <c r="F46" s="47"/>
      <c r="G46" s="47"/>
      <c r="H46" s="48"/>
      <c r="I46" s="41">
        <f>SUM(I15,I25,I35,I45)</f>
        <v>0</v>
      </c>
      <c r="J46" s="10"/>
      <c r="K46" s="13"/>
    </row>
    <row r="47" spans="1:11" x14ac:dyDescent="0.15">
      <c r="A47" s="2"/>
      <c r="B47" s="2"/>
      <c r="C47" s="2"/>
      <c r="D47" s="3"/>
      <c r="E47" s="2"/>
      <c r="F47" s="2"/>
      <c r="G47" s="2"/>
      <c r="H47" s="2"/>
      <c r="I47" s="2"/>
      <c r="J47" s="2"/>
      <c r="K47" s="13"/>
    </row>
    <row r="48" spans="1:11" x14ac:dyDescent="0.15">
      <c r="A48" s="20" t="s">
        <v>10</v>
      </c>
      <c r="B48" s="20"/>
      <c r="C48" s="2"/>
      <c r="D48" s="3"/>
      <c r="E48" s="2"/>
      <c r="F48" s="2"/>
      <c r="H48" s="12"/>
      <c r="I48" s="11"/>
      <c r="J48" s="2"/>
      <c r="K48" s="13"/>
    </row>
    <row r="49" spans="1:11" ht="46.5" customHeight="1" x14ac:dyDescent="0.15">
      <c r="A49" s="42" t="s">
        <v>32</v>
      </c>
      <c r="B49" s="42"/>
      <c r="C49" s="42"/>
      <c r="D49" s="42"/>
      <c r="E49" s="42"/>
      <c r="F49" s="42"/>
      <c r="G49" s="42"/>
      <c r="H49" s="42"/>
      <c r="I49" s="42"/>
      <c r="J49" s="2"/>
      <c r="K49" s="13"/>
    </row>
    <row r="50" spans="1:11" ht="28.5" customHeight="1" x14ac:dyDescent="0.15">
      <c r="A50" s="42" t="s">
        <v>21</v>
      </c>
      <c r="B50" s="42"/>
      <c r="C50" s="42"/>
      <c r="D50" s="42"/>
      <c r="E50" s="42"/>
      <c r="F50" s="42"/>
      <c r="G50" s="42"/>
      <c r="H50" s="42"/>
      <c r="I50" s="42"/>
      <c r="J50" s="2"/>
      <c r="K50" s="13"/>
    </row>
    <row r="51" spans="1:11" ht="28.5" customHeight="1" x14ac:dyDescent="0.15">
      <c r="A51" s="42" t="s">
        <v>11</v>
      </c>
      <c r="B51" s="42"/>
      <c r="C51" s="42"/>
      <c r="D51" s="42"/>
      <c r="E51" s="42"/>
      <c r="F51" s="42"/>
      <c r="G51" s="42"/>
      <c r="H51" s="42"/>
      <c r="I51" s="42"/>
      <c r="J51" s="2"/>
      <c r="K51" s="13"/>
    </row>
    <row r="52" spans="1:11" x14ac:dyDescent="0.15">
      <c r="A52" s="2"/>
      <c r="B52" s="2"/>
      <c r="C52" s="2"/>
      <c r="D52" s="3"/>
      <c r="E52" s="2"/>
      <c r="F52" s="2"/>
      <c r="G52" s="2"/>
      <c r="H52" s="2"/>
      <c r="I52" s="2"/>
      <c r="J52" s="2"/>
      <c r="K52" s="13"/>
    </row>
    <row r="53" spans="1:11" x14ac:dyDescent="0.15">
      <c r="A53" s="2"/>
      <c r="B53" s="2"/>
      <c r="C53" s="2"/>
      <c r="D53" s="3"/>
      <c r="E53" s="2"/>
      <c r="F53" s="2"/>
      <c r="G53" s="2"/>
      <c r="H53" s="2"/>
      <c r="I53" s="2"/>
      <c r="J53" s="2"/>
      <c r="K53" s="13"/>
    </row>
    <row r="54" spans="1:11" x14ac:dyDescent="0.15">
      <c r="A54" s="2"/>
      <c r="B54" s="2"/>
      <c r="C54" s="2"/>
      <c r="D54" s="3"/>
      <c r="E54" s="2"/>
      <c r="F54" s="2"/>
      <c r="G54" s="2"/>
      <c r="H54" s="2"/>
      <c r="I54" s="2"/>
      <c r="J54" s="2"/>
      <c r="K54" s="13"/>
    </row>
    <row r="55" spans="1:11" x14ac:dyDescent="0.15">
      <c r="A55" s="2"/>
      <c r="B55" s="2"/>
      <c r="C55" s="2"/>
      <c r="D55" s="3"/>
      <c r="E55" s="2"/>
      <c r="F55" s="2"/>
      <c r="G55" s="2"/>
      <c r="H55" s="2"/>
      <c r="I55" s="2"/>
      <c r="J55" s="2"/>
      <c r="K55" s="13"/>
    </row>
    <row r="56" spans="1:11" x14ac:dyDescent="0.15">
      <c r="A56" s="2"/>
      <c r="B56" s="2"/>
      <c r="C56" s="2"/>
      <c r="D56" s="3"/>
      <c r="E56" s="2"/>
      <c r="F56" s="2"/>
      <c r="G56" s="2"/>
      <c r="H56" s="2"/>
      <c r="I56" s="2"/>
      <c r="J56" s="2"/>
      <c r="K56" s="13"/>
    </row>
  </sheetData>
  <mergeCells count="23">
    <mergeCell ref="A14:H14"/>
    <mergeCell ref="A2:I2"/>
    <mergeCell ref="B4:B5"/>
    <mergeCell ref="G4:G5"/>
    <mergeCell ref="H4:H5"/>
    <mergeCell ref="A4:A5"/>
    <mergeCell ref="I4:I5"/>
    <mergeCell ref="A6:A13"/>
    <mergeCell ref="C4:E5"/>
    <mergeCell ref="A24:H24"/>
    <mergeCell ref="A34:H34"/>
    <mergeCell ref="A44:H44"/>
    <mergeCell ref="A15:H15"/>
    <mergeCell ref="A25:H25"/>
    <mergeCell ref="A16:A23"/>
    <mergeCell ref="A26:A33"/>
    <mergeCell ref="A51:I51"/>
    <mergeCell ref="A35:H35"/>
    <mergeCell ref="A45:H45"/>
    <mergeCell ref="A46:H46"/>
    <mergeCell ref="A49:I49"/>
    <mergeCell ref="A50:I50"/>
    <mergeCell ref="A36:A43"/>
  </mergeCells>
  <phoneticPr fontId="1"/>
  <conditionalFormatting sqref="F6:G45">
    <cfRule type="cellIs" dxfId="0" priority="1" stopIfTrue="1" operator="between">
      <formula>43586</formula>
      <formula>43830</formula>
    </cfRule>
  </conditionalFormatting>
  <dataValidations count="7">
    <dataValidation allowBlank="1" showInputMessage="1" showErrorMessage="1" promptTitle="計算式がセットされています。" prompt="販売対象数量が合計されます。" sqref="I44 I14 I24 I34" xr:uid="{637F4A35-4743-4A90-B247-2EDC7746E2B4}"/>
    <dataValidation allowBlank="1" showInputMessage="1" showErrorMessage="1" promptTitle="計算式がセットされています。" prompt="販売対象数量が玄米換算されます。" sqref="I35 I15 I25 I45" xr:uid="{E78CD807-94FA-40C4-B0CD-EC7BD62E9026}"/>
    <dataValidation allowBlank="1" showInputMessage="1" showErrorMessage="1" promptTitle="計算式がセットされています。" prompt="量目と個数を記入すると、自動で計算されます。" sqref="I6:I14 I16:I24 I26:I34 I36:I43" xr:uid="{DA87A04F-E24F-44B7-9B4C-196EE98F237A}"/>
    <dataValidation allowBlank="1" showInputMessage="1" showErrorMessage="1" promptTitle="計算式がセットされています。" prompt="玄米換算数量の合計が計算されます。" sqref="I46" xr:uid="{CFA9A930-E2A1-474C-9019-9B15B1CFF2BD}"/>
    <dataValidation allowBlank="1" showInputMessage="1" showErrorMessage="1" promptTitle="量目（kg）" prompt="数字のみ入力してください。" sqref="E6:E13 E16:E23 E26:E33 E36:E43" xr:uid="{8967F70C-1915-41D9-BFF4-DB8868935036}"/>
    <dataValidation imeMode="on" allowBlank="1" showInputMessage="1" promptTitle="産地・銘柄等" prompt="直接入力してください。" sqref="D6:D13 D16:D23 D26:D33 D36:D43" xr:uid="{621553CE-8EF6-484D-BF9A-5148F323D60D}"/>
    <dataValidation allowBlank="1" showInputMessage="1" showErrorMessage="1" promptTitle="年産" prompt="数字のみ入力してください。" sqref="C6:C13 C16:C23 C26:C33 C36:C43" xr:uid="{BD687FFE-7A95-45B5-B5ED-52F5553F9180}"/>
  </dataValidations>
  <pageMargins left="0.43307086614173229" right="3.937007874015748E-2" top="0.55118110236220474" bottom="0.35433070866141736" header="0.31496062992125984" footer="0.31496062992125984"/>
  <pageSetup paperSize="9" scale="44" orientation="landscape" cellComments="asDisplayed"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promptTitle="ドロップダウンリストから選択してください。" prompt="「④その他」を選択する場合は、（）を付して仕向先を記入してください。【例】④（醸造所）_x000a_「リスト」シートの（）内に仕向先を記入することで、ドロップダウンリストから選択できます。" xr:uid="{5DBCECEF-F619-41BF-B9F1-550DBAAC05DE}">
          <x14:formula1>
            <xm:f>リスト!$A$2:$A$9</xm:f>
          </x14:formula1>
          <xm:sqref>A6 A16 A26 A36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K40"/>
  <sheetViews>
    <sheetView showGridLines="0" showZeros="0" view="pageBreakPreview" zoomScale="98" zoomScaleNormal="100" zoomScaleSheetLayoutView="98" workbookViewId="0">
      <pane ySplit="5" topLeftCell="A6" activePane="bottomLeft" state="frozen"/>
      <selection pane="bottomLeft" activeCell="A33" sqref="A33:I33"/>
    </sheetView>
  </sheetViews>
  <sheetFormatPr defaultRowHeight="13.5" x14ac:dyDescent="0.15"/>
  <cols>
    <col min="1" max="2" width="20.625" customWidth="1"/>
    <col min="3" max="3" width="11.625" customWidth="1"/>
    <col min="4" max="4" width="21.625" style="1" customWidth="1"/>
    <col min="5" max="5" width="11.625" customWidth="1"/>
    <col min="6" max="7" width="21.625" customWidth="1"/>
    <col min="8" max="8" width="11.625" customWidth="1"/>
    <col min="9" max="9" width="17.25" bestFit="1" customWidth="1"/>
    <col min="10" max="10" width="10.125" customWidth="1"/>
    <col min="11" max="11" width="21.25" bestFit="1" customWidth="1"/>
  </cols>
  <sheetData>
    <row r="1" spans="1:11" ht="16.5" customHeight="1" x14ac:dyDescent="0.15">
      <c r="A1" s="2" t="s">
        <v>23</v>
      </c>
      <c r="B1" s="2"/>
      <c r="C1" s="2"/>
      <c r="D1" s="3"/>
      <c r="E1" s="2"/>
      <c r="F1" s="2"/>
      <c r="G1" s="2"/>
      <c r="H1" s="2"/>
      <c r="I1" s="2"/>
      <c r="J1" s="2"/>
    </row>
    <row r="2" spans="1:11" ht="15" customHeight="1" x14ac:dyDescent="0.15">
      <c r="A2" s="56" t="s">
        <v>12</v>
      </c>
      <c r="B2" s="56"/>
      <c r="C2" s="56"/>
      <c r="D2" s="56"/>
      <c r="E2" s="56"/>
      <c r="F2" s="56"/>
      <c r="G2" s="56"/>
      <c r="H2" s="56"/>
      <c r="I2" s="56"/>
      <c r="J2" s="2"/>
    </row>
    <row r="3" spans="1:11" ht="5.25" customHeight="1" x14ac:dyDescent="0.15"/>
    <row r="4" spans="1:11" ht="39" customHeight="1" x14ac:dyDescent="0.15">
      <c r="A4" s="59" t="s">
        <v>13</v>
      </c>
      <c r="B4" s="57" t="s">
        <v>0</v>
      </c>
      <c r="C4" s="62" t="s">
        <v>2</v>
      </c>
      <c r="D4" s="63"/>
      <c r="E4" s="64"/>
      <c r="F4" s="7" t="s">
        <v>1</v>
      </c>
      <c r="G4" s="57" t="s">
        <v>3</v>
      </c>
      <c r="H4" s="57" t="s">
        <v>4</v>
      </c>
      <c r="I4" s="60" t="s">
        <v>5</v>
      </c>
      <c r="J4" s="8"/>
    </row>
    <row r="5" spans="1:11" ht="39" customHeight="1" x14ac:dyDescent="0.15">
      <c r="A5" s="58"/>
      <c r="B5" s="58"/>
      <c r="C5" s="65"/>
      <c r="D5" s="66"/>
      <c r="E5" s="67"/>
      <c r="F5" s="26" t="s">
        <v>30</v>
      </c>
      <c r="G5" s="58"/>
      <c r="H5" s="58"/>
      <c r="I5" s="61"/>
      <c r="J5" s="3"/>
    </row>
    <row r="6" spans="1:11" ht="24" customHeight="1" x14ac:dyDescent="0.15">
      <c r="A6" s="55" t="s">
        <v>25</v>
      </c>
      <c r="B6" s="4" t="s">
        <v>6</v>
      </c>
      <c r="C6" s="36">
        <v>7</v>
      </c>
      <c r="D6" s="23" t="s">
        <v>24</v>
      </c>
      <c r="E6" s="37">
        <v>30</v>
      </c>
      <c r="F6" s="18"/>
      <c r="G6" s="18">
        <v>45940</v>
      </c>
      <c r="H6" s="14">
        <v>5</v>
      </c>
      <c r="I6" s="17">
        <f>+E6*H6</f>
        <v>150</v>
      </c>
      <c r="J6" s="10"/>
      <c r="K6" s="13"/>
    </row>
    <row r="7" spans="1:11" ht="24" customHeight="1" x14ac:dyDescent="0.15">
      <c r="A7" s="50"/>
      <c r="B7" s="4" t="s">
        <v>6</v>
      </c>
      <c r="C7" s="36">
        <v>7</v>
      </c>
      <c r="D7" s="23" t="s">
        <v>24</v>
      </c>
      <c r="E7" s="37">
        <v>30</v>
      </c>
      <c r="F7" s="18"/>
      <c r="G7" s="18">
        <v>45941</v>
      </c>
      <c r="H7" s="14">
        <v>2</v>
      </c>
      <c r="I7" s="17">
        <f t="shared" ref="I7:I9" si="0">+E7*H7</f>
        <v>60</v>
      </c>
      <c r="J7" s="10"/>
      <c r="K7" s="13"/>
    </row>
    <row r="8" spans="1:11" ht="24" customHeight="1" x14ac:dyDescent="0.15">
      <c r="A8" s="50"/>
      <c r="B8" s="4"/>
      <c r="C8" s="36"/>
      <c r="D8" s="23"/>
      <c r="E8" s="37"/>
      <c r="F8" s="5"/>
      <c r="G8" s="5"/>
      <c r="H8" s="9"/>
      <c r="I8" s="17">
        <f t="shared" si="0"/>
        <v>0</v>
      </c>
      <c r="J8" s="10"/>
      <c r="K8" s="13"/>
    </row>
    <row r="9" spans="1:11" ht="24" customHeight="1" x14ac:dyDescent="0.15">
      <c r="A9" s="51"/>
      <c r="B9" s="4"/>
      <c r="C9" s="36"/>
      <c r="D9" s="23"/>
      <c r="E9" s="37"/>
      <c r="F9" s="5"/>
      <c r="G9" s="5"/>
      <c r="H9" s="9"/>
      <c r="I9" s="17">
        <f t="shared" si="0"/>
        <v>0</v>
      </c>
      <c r="J9" s="10"/>
      <c r="K9" s="13"/>
    </row>
    <row r="10" spans="1:11" ht="24" customHeight="1" x14ac:dyDescent="0.15">
      <c r="A10" s="52" t="s">
        <v>27</v>
      </c>
      <c r="B10" s="53"/>
      <c r="C10" s="53"/>
      <c r="D10" s="53"/>
      <c r="E10" s="53"/>
      <c r="F10" s="53"/>
      <c r="G10" s="53"/>
      <c r="H10" s="54"/>
      <c r="I10" s="24">
        <f>SUM(I6:I9)</f>
        <v>210</v>
      </c>
      <c r="J10" s="10"/>
      <c r="K10" s="13"/>
    </row>
    <row r="11" spans="1:11" ht="24" customHeight="1" thickBot="1" x14ac:dyDescent="0.2">
      <c r="A11" s="43" t="s">
        <v>28</v>
      </c>
      <c r="B11" s="44"/>
      <c r="C11" s="44"/>
      <c r="D11" s="44"/>
      <c r="E11" s="44"/>
      <c r="F11" s="44"/>
      <c r="G11" s="44"/>
      <c r="H11" s="45"/>
      <c r="I11" s="34">
        <f>ROUNDDOWN(I10*110/100,0)</f>
        <v>231</v>
      </c>
      <c r="J11" s="10"/>
      <c r="K11" s="13"/>
    </row>
    <row r="12" spans="1:11" ht="24" customHeight="1" thickTop="1" x14ac:dyDescent="0.15">
      <c r="A12" s="50" t="s">
        <v>26</v>
      </c>
      <c r="B12" s="25" t="s">
        <v>6</v>
      </c>
      <c r="C12" s="36">
        <v>7</v>
      </c>
      <c r="D12" s="23" t="s">
        <v>24</v>
      </c>
      <c r="E12" s="37">
        <v>10</v>
      </c>
      <c r="F12" s="29"/>
      <c r="G12" s="29">
        <v>45961</v>
      </c>
      <c r="H12" s="30">
        <v>1</v>
      </c>
      <c r="I12" s="17">
        <f>+E12*H12</f>
        <v>10</v>
      </c>
      <c r="J12" s="10"/>
      <c r="K12" s="13"/>
    </row>
    <row r="13" spans="1:11" ht="24" customHeight="1" x14ac:dyDescent="0.15">
      <c r="A13" s="50"/>
      <c r="B13" s="4" t="s">
        <v>6</v>
      </c>
      <c r="C13" s="36">
        <v>7</v>
      </c>
      <c r="D13" s="23" t="s">
        <v>24</v>
      </c>
      <c r="E13" s="37">
        <v>10</v>
      </c>
      <c r="F13" s="18"/>
      <c r="G13" s="18">
        <v>45960</v>
      </c>
      <c r="H13" s="14">
        <v>2</v>
      </c>
      <c r="I13" s="17">
        <f t="shared" ref="I13:I15" si="1">+E13*H13</f>
        <v>20</v>
      </c>
      <c r="J13" s="10"/>
      <c r="K13" s="13"/>
    </row>
    <row r="14" spans="1:11" ht="24" customHeight="1" x14ac:dyDescent="0.15">
      <c r="A14" s="50"/>
      <c r="B14" s="4"/>
      <c r="C14" s="36"/>
      <c r="D14" s="23"/>
      <c r="E14" s="37"/>
      <c r="F14" s="5"/>
      <c r="G14" s="5"/>
      <c r="H14" s="9"/>
      <c r="I14" s="17">
        <f t="shared" si="1"/>
        <v>0</v>
      </c>
      <c r="J14" s="10"/>
      <c r="K14" s="13"/>
    </row>
    <row r="15" spans="1:11" ht="24" customHeight="1" x14ac:dyDescent="0.15">
      <c r="A15" s="51"/>
      <c r="B15" s="4"/>
      <c r="C15" s="36"/>
      <c r="D15" s="23"/>
      <c r="E15" s="37"/>
      <c r="F15" s="5"/>
      <c r="G15" s="5"/>
      <c r="H15" s="9"/>
      <c r="I15" s="17">
        <f t="shared" si="1"/>
        <v>0</v>
      </c>
      <c r="J15" s="10"/>
      <c r="K15" s="13"/>
    </row>
    <row r="16" spans="1:11" ht="24" customHeight="1" x14ac:dyDescent="0.15">
      <c r="A16" s="52" t="s">
        <v>27</v>
      </c>
      <c r="B16" s="53"/>
      <c r="C16" s="53"/>
      <c r="D16" s="53"/>
      <c r="E16" s="53"/>
      <c r="F16" s="53"/>
      <c r="G16" s="53"/>
      <c r="H16" s="54"/>
      <c r="I16" s="24">
        <f>SUM(I12:I15)</f>
        <v>30</v>
      </c>
      <c r="J16" s="10"/>
      <c r="K16" s="13"/>
    </row>
    <row r="17" spans="1:11" ht="24" customHeight="1" thickBot="1" x14ac:dyDescent="0.2">
      <c r="A17" s="43" t="s">
        <v>28</v>
      </c>
      <c r="B17" s="44"/>
      <c r="C17" s="44"/>
      <c r="D17" s="44"/>
      <c r="E17" s="44"/>
      <c r="F17" s="44"/>
      <c r="G17" s="44"/>
      <c r="H17" s="45"/>
      <c r="I17" s="34">
        <f>ROUNDDOWN(I16*110/100,0)</f>
        <v>33</v>
      </c>
      <c r="J17" s="10"/>
      <c r="K17" s="13"/>
    </row>
    <row r="18" spans="1:11" ht="24" customHeight="1" thickTop="1" x14ac:dyDescent="0.15">
      <c r="A18" s="50" t="s">
        <v>16</v>
      </c>
      <c r="B18" s="25" t="s">
        <v>7</v>
      </c>
      <c r="C18" s="36">
        <v>7</v>
      </c>
      <c r="D18" s="23" t="s">
        <v>24</v>
      </c>
      <c r="E18" s="37">
        <v>30</v>
      </c>
      <c r="F18" s="29"/>
      <c r="G18" s="29">
        <v>45964</v>
      </c>
      <c r="H18" s="30">
        <v>8</v>
      </c>
      <c r="I18" s="17">
        <f>+E18*H18</f>
        <v>240</v>
      </c>
      <c r="J18" s="10"/>
      <c r="K18" s="13"/>
    </row>
    <row r="19" spans="1:11" ht="24" customHeight="1" x14ac:dyDescent="0.15">
      <c r="A19" s="50"/>
      <c r="B19" s="4" t="s">
        <v>7</v>
      </c>
      <c r="C19" s="36">
        <v>7</v>
      </c>
      <c r="D19" s="23" t="s">
        <v>24</v>
      </c>
      <c r="E19" s="37">
        <v>30</v>
      </c>
      <c r="F19" s="18"/>
      <c r="G19" s="18">
        <v>45940</v>
      </c>
      <c r="H19" s="14">
        <v>8</v>
      </c>
      <c r="I19" s="17">
        <f t="shared" ref="I19:I21" si="2">+E19*H19</f>
        <v>240</v>
      </c>
      <c r="J19" s="10"/>
      <c r="K19" s="13"/>
    </row>
    <row r="20" spans="1:11" ht="24" customHeight="1" x14ac:dyDescent="0.15">
      <c r="A20" s="50"/>
      <c r="B20" s="4" t="s">
        <v>8</v>
      </c>
      <c r="C20" s="36">
        <v>7</v>
      </c>
      <c r="D20" s="23" t="s">
        <v>24</v>
      </c>
      <c r="E20" s="37">
        <v>10</v>
      </c>
      <c r="F20" s="18">
        <v>45940</v>
      </c>
      <c r="G20" s="19">
        <v>46122</v>
      </c>
      <c r="H20" s="14">
        <v>6</v>
      </c>
      <c r="I20" s="17">
        <f t="shared" si="2"/>
        <v>60</v>
      </c>
      <c r="J20" s="10"/>
      <c r="K20" s="13"/>
    </row>
    <row r="21" spans="1:11" ht="24" customHeight="1" x14ac:dyDescent="0.15">
      <c r="A21" s="51"/>
      <c r="B21" s="4" t="s">
        <v>8</v>
      </c>
      <c r="C21" s="36">
        <v>7</v>
      </c>
      <c r="D21" s="23" t="s">
        <v>24</v>
      </c>
      <c r="E21" s="37">
        <v>10</v>
      </c>
      <c r="F21" s="18">
        <v>45940</v>
      </c>
      <c r="G21" s="19">
        <v>46122</v>
      </c>
      <c r="H21" s="14">
        <v>3</v>
      </c>
      <c r="I21" s="17">
        <f t="shared" si="2"/>
        <v>30</v>
      </c>
      <c r="J21" s="10"/>
      <c r="K21" s="13"/>
    </row>
    <row r="22" spans="1:11" ht="24" customHeight="1" x14ac:dyDescent="0.15">
      <c r="A22" s="52" t="s">
        <v>27</v>
      </c>
      <c r="B22" s="53"/>
      <c r="C22" s="53"/>
      <c r="D22" s="53"/>
      <c r="E22" s="53"/>
      <c r="F22" s="53"/>
      <c r="G22" s="53"/>
      <c r="H22" s="54"/>
      <c r="I22" s="24">
        <f>SUM(I18:I21)</f>
        <v>570</v>
      </c>
      <c r="J22" s="10"/>
      <c r="K22" s="13"/>
    </row>
    <row r="23" spans="1:11" ht="24" customHeight="1" thickBot="1" x14ac:dyDescent="0.2">
      <c r="A23" s="43" t="s">
        <v>28</v>
      </c>
      <c r="B23" s="44"/>
      <c r="C23" s="44"/>
      <c r="D23" s="44"/>
      <c r="E23" s="44"/>
      <c r="F23" s="44"/>
      <c r="G23" s="44"/>
      <c r="H23" s="45"/>
      <c r="I23" s="34">
        <f>ROUNDDOWN(I22*110/100,0)</f>
        <v>627</v>
      </c>
      <c r="J23" s="10"/>
      <c r="K23" s="13"/>
    </row>
    <row r="24" spans="1:11" ht="24" customHeight="1" thickTop="1" x14ac:dyDescent="0.15">
      <c r="A24" s="50"/>
      <c r="B24" s="25"/>
      <c r="C24" s="22" t="str">
        <f t="shared" ref="C24:C27" si="3">IF(B24="","","６年産")</f>
        <v/>
      </c>
      <c r="D24" s="32"/>
      <c r="E24" s="33"/>
      <c r="F24" s="27"/>
      <c r="G24" s="27"/>
      <c r="H24" s="28"/>
      <c r="I24" s="17">
        <f>+E24*H24</f>
        <v>0</v>
      </c>
      <c r="J24" s="10"/>
      <c r="K24" s="13"/>
    </row>
    <row r="25" spans="1:11" ht="24" customHeight="1" x14ac:dyDescent="0.15">
      <c r="A25" s="50"/>
      <c r="B25" s="4"/>
      <c r="C25" s="21" t="str">
        <f t="shared" si="3"/>
        <v/>
      </c>
      <c r="D25" s="23"/>
      <c r="E25" s="31"/>
      <c r="F25" s="5"/>
      <c r="G25" s="5"/>
      <c r="H25" s="9"/>
      <c r="I25" s="17">
        <f t="shared" ref="I25:I27" si="4">+E25*H25</f>
        <v>0</v>
      </c>
      <c r="J25" s="10"/>
      <c r="K25" s="13"/>
    </row>
    <row r="26" spans="1:11" ht="24" customHeight="1" x14ac:dyDescent="0.15">
      <c r="A26" s="50"/>
      <c r="B26" s="4"/>
      <c r="C26" s="21" t="str">
        <f t="shared" si="3"/>
        <v/>
      </c>
      <c r="D26" s="23"/>
      <c r="E26" s="31"/>
      <c r="F26" s="5"/>
      <c r="G26" s="5"/>
      <c r="H26" s="9"/>
      <c r="I26" s="17">
        <f t="shared" si="4"/>
        <v>0</v>
      </c>
      <c r="J26" s="10"/>
      <c r="K26" s="13"/>
    </row>
    <row r="27" spans="1:11" ht="24" customHeight="1" x14ac:dyDescent="0.15">
      <c r="A27" s="51"/>
      <c r="B27" s="4"/>
      <c r="C27" s="21" t="str">
        <f t="shared" si="3"/>
        <v/>
      </c>
      <c r="D27" s="23"/>
      <c r="E27" s="31"/>
      <c r="F27" s="5"/>
      <c r="G27" s="5"/>
      <c r="H27" s="9"/>
      <c r="I27" s="17">
        <f t="shared" si="4"/>
        <v>0</v>
      </c>
      <c r="J27" s="10"/>
      <c r="K27" s="13"/>
    </row>
    <row r="28" spans="1:11" ht="24" customHeight="1" x14ac:dyDescent="0.15">
      <c r="A28" s="52" t="s">
        <v>27</v>
      </c>
      <c r="B28" s="53"/>
      <c r="C28" s="53"/>
      <c r="D28" s="53"/>
      <c r="E28" s="53"/>
      <c r="F28" s="53"/>
      <c r="G28" s="53"/>
      <c r="H28" s="54"/>
      <c r="I28" s="24">
        <f>SUMIF($A$6:$A$9,"④"&amp;"*",$I$6:$I$9)</f>
        <v>0</v>
      </c>
      <c r="J28" s="10"/>
      <c r="K28" s="13"/>
    </row>
    <row r="29" spans="1:11" ht="24" customHeight="1" thickBot="1" x14ac:dyDescent="0.2">
      <c r="A29" s="43" t="s">
        <v>28</v>
      </c>
      <c r="B29" s="44"/>
      <c r="C29" s="44"/>
      <c r="D29" s="44"/>
      <c r="E29" s="44"/>
      <c r="F29" s="44"/>
      <c r="G29" s="44"/>
      <c r="H29" s="45"/>
      <c r="I29" s="34">
        <f t="shared" ref="I29" si="5">ROUNDDOWN(I28*110/100,0)</f>
        <v>0</v>
      </c>
      <c r="J29" s="10"/>
      <c r="K29" s="13"/>
    </row>
    <row r="30" spans="1:11" ht="30" customHeight="1" thickTop="1" x14ac:dyDescent="0.15">
      <c r="A30" s="68" t="s">
        <v>29</v>
      </c>
      <c r="B30" s="69"/>
      <c r="C30" s="69"/>
      <c r="D30" s="69"/>
      <c r="E30" s="69"/>
      <c r="F30" s="69"/>
      <c r="G30" s="69"/>
      <c r="H30" s="70"/>
      <c r="I30" s="35">
        <f>SUM(I11,I17,I23,I29)</f>
        <v>891</v>
      </c>
      <c r="J30" s="10"/>
      <c r="K30" s="13"/>
    </row>
    <row r="31" spans="1:11" x14ac:dyDescent="0.15">
      <c r="A31" s="2"/>
      <c r="B31" s="2"/>
      <c r="C31" s="2"/>
      <c r="D31" s="3"/>
      <c r="E31" s="2"/>
      <c r="F31" s="2"/>
      <c r="G31" s="2"/>
      <c r="H31" s="2"/>
      <c r="I31" s="2"/>
      <c r="J31" s="2"/>
      <c r="K31" s="13"/>
    </row>
    <row r="32" spans="1:11" x14ac:dyDescent="0.15">
      <c r="A32" s="20" t="s">
        <v>10</v>
      </c>
      <c r="B32" s="20"/>
      <c r="C32" s="2"/>
      <c r="D32" s="3"/>
      <c r="E32" s="2"/>
      <c r="F32" s="2"/>
      <c r="H32" s="12"/>
      <c r="I32" s="11"/>
      <c r="J32" s="2"/>
      <c r="K32" s="13"/>
    </row>
    <row r="33" spans="1:11" ht="46.5" customHeight="1" x14ac:dyDescent="0.15">
      <c r="A33" s="42" t="s">
        <v>32</v>
      </c>
      <c r="B33" s="42"/>
      <c r="C33" s="42"/>
      <c r="D33" s="42"/>
      <c r="E33" s="42"/>
      <c r="F33" s="42"/>
      <c r="G33" s="42"/>
      <c r="H33" s="42"/>
      <c r="I33" s="42"/>
      <c r="J33" s="2"/>
      <c r="K33" s="13"/>
    </row>
    <row r="34" spans="1:11" ht="28.5" customHeight="1" x14ac:dyDescent="0.15">
      <c r="A34" s="42" t="s">
        <v>22</v>
      </c>
      <c r="B34" s="42"/>
      <c r="C34" s="42"/>
      <c r="D34" s="42"/>
      <c r="E34" s="42"/>
      <c r="F34" s="42"/>
      <c r="G34" s="42"/>
      <c r="H34" s="42"/>
      <c r="I34" s="42"/>
      <c r="J34" s="2"/>
      <c r="K34" s="13"/>
    </row>
    <row r="35" spans="1:11" ht="28.5" customHeight="1" x14ac:dyDescent="0.15">
      <c r="A35" s="42" t="s">
        <v>11</v>
      </c>
      <c r="B35" s="42"/>
      <c r="C35" s="42"/>
      <c r="D35" s="42"/>
      <c r="E35" s="42"/>
      <c r="F35" s="42"/>
      <c r="G35" s="42"/>
      <c r="H35" s="42"/>
      <c r="I35" s="42"/>
      <c r="J35" s="2"/>
      <c r="K35" s="13"/>
    </row>
    <row r="36" spans="1:11" x14ac:dyDescent="0.15">
      <c r="A36" s="2"/>
      <c r="B36" s="2"/>
      <c r="C36" s="2"/>
      <c r="D36" s="3"/>
      <c r="E36" s="2"/>
      <c r="F36" s="2"/>
      <c r="G36" s="2"/>
      <c r="H36" s="2"/>
      <c r="I36" s="2"/>
      <c r="J36" s="2"/>
      <c r="K36" s="13"/>
    </row>
    <row r="37" spans="1:11" x14ac:dyDescent="0.15">
      <c r="A37" s="2"/>
      <c r="B37" s="2"/>
      <c r="C37" s="2"/>
      <c r="D37" s="3"/>
      <c r="E37" s="2"/>
      <c r="F37" s="2"/>
      <c r="G37" s="2"/>
      <c r="H37" s="2"/>
      <c r="I37" s="2"/>
      <c r="J37" s="2"/>
      <c r="K37" s="13"/>
    </row>
    <row r="38" spans="1:11" x14ac:dyDescent="0.15">
      <c r="A38" s="2"/>
      <c r="B38" s="2"/>
      <c r="C38" s="2"/>
      <c r="D38" s="3"/>
      <c r="E38" s="2"/>
      <c r="F38" s="2"/>
      <c r="G38" s="2"/>
      <c r="H38" s="2"/>
      <c r="I38" s="2"/>
      <c r="J38" s="2"/>
      <c r="K38" s="13"/>
    </row>
    <row r="39" spans="1:11" x14ac:dyDescent="0.15">
      <c r="A39" s="2"/>
      <c r="B39" s="2"/>
      <c r="C39" s="2"/>
      <c r="D39" s="3"/>
      <c r="E39" s="2"/>
      <c r="F39" s="2"/>
      <c r="G39" s="2"/>
      <c r="H39" s="2"/>
      <c r="I39" s="2"/>
      <c r="J39" s="2"/>
      <c r="K39" s="13"/>
    </row>
    <row r="40" spans="1:11" x14ac:dyDescent="0.15">
      <c r="A40" s="2"/>
      <c r="B40" s="2"/>
      <c r="C40" s="2"/>
      <c r="D40" s="3"/>
      <c r="E40" s="2"/>
      <c r="F40" s="2"/>
      <c r="G40" s="2"/>
      <c r="H40" s="2"/>
      <c r="I40" s="2"/>
      <c r="J40" s="2"/>
      <c r="K40" s="13"/>
    </row>
  </sheetData>
  <mergeCells count="23">
    <mergeCell ref="A18:A21"/>
    <mergeCell ref="A24:A27"/>
    <mergeCell ref="C4:E5"/>
    <mergeCell ref="A34:I34"/>
    <mergeCell ref="A29:H29"/>
    <mergeCell ref="A30:H30"/>
    <mergeCell ref="A33:I33"/>
    <mergeCell ref="A35:I35"/>
    <mergeCell ref="A28:H28"/>
    <mergeCell ref="A2:I2"/>
    <mergeCell ref="B4:B5"/>
    <mergeCell ref="G4:G5"/>
    <mergeCell ref="H4:H5"/>
    <mergeCell ref="I4:I5"/>
    <mergeCell ref="A4:A5"/>
    <mergeCell ref="A10:H10"/>
    <mergeCell ref="A16:H16"/>
    <mergeCell ref="A22:H22"/>
    <mergeCell ref="A11:H11"/>
    <mergeCell ref="A6:A9"/>
    <mergeCell ref="A17:H17"/>
    <mergeCell ref="A23:H23"/>
    <mergeCell ref="A12:A15"/>
  </mergeCells>
  <phoneticPr fontId="4"/>
  <dataValidations count="3">
    <dataValidation allowBlank="1" showInputMessage="1" showErrorMessage="1" promptTitle="計算式がセットされています。" prompt="販売対象数量が合計されます。" sqref="I28 I10:I11 I16:I17 I22:I23" xr:uid="{2662E7B3-9DB8-4704-8F7B-FFFAAEA17944}"/>
    <dataValidation imeMode="on" allowBlank="1" promptTitle="ドロップダウンリストから選択できます。" prompt="直接入力することもできます。" sqref="D6:D9 D12:D15 D18:D21" xr:uid="{333AC4FA-438F-4D50-8CD7-C2F8E2B68214}"/>
    <dataValidation allowBlank="1" showInputMessage="1" showErrorMessage="1" promptTitle="計算式がセットされています。" prompt="販売対象数量が玄米換算されます。" sqref="I11 I23 I17 I29:I30" xr:uid="{006C1D77-2C7F-4A14-B36F-D30A3C169C37}"/>
  </dataValidations>
  <printOptions horizontalCentered="1"/>
  <pageMargins left="0.43307086614173229" right="3.937007874015748E-2" top="0.55118110236220474" bottom="0.35433070866141736" header="0.31496062992125984" footer="0.31496062992125984"/>
  <pageSetup paperSize="9" scale="69" orientation="landscape" cellComments="asDisplayed" horizontalDpi="1200" verticalDpi="1200" r:id="rId1"/>
  <drawing r:id="rId2"/>
  <extLst>
    <ext xmlns:x14="http://schemas.microsoft.com/office/spreadsheetml/2009/9/main" uri="{CCE6A557-97BC-4b89-ADB6-D9C93CAAB3DF}">
      <x14:dataValidations xmlns:xm="http://schemas.microsoft.com/office/excel/2006/main" count="2">
        <x14:dataValidation type="list" imeMode="on" allowBlank="1" showInputMessage="1" promptTitle="ドロップダウンリストから選択できます。" prompt="直接入力することもできます。" xr:uid="{F33C121E-90D7-469C-9B1E-B5C6CA32C7E2}">
          <x14:formula1>
            <xm:f>リスト!#REF!</xm:f>
          </x14:formula1>
          <xm:sqref>D24:D27</xm:sqref>
        </x14:dataValidation>
        <x14:dataValidation type="list" allowBlank="1" showInputMessage="1" promptTitle="ドロップダウンリストから選択してください。" prompt="「④その他」を選択する場合は、（）を付して仕向先を記入してください。【例】④（醸造所）_x000a_「リスト」シートの（）内に仕向先を記入することで、ドロップダウンリストから選択できます。" xr:uid="{EE2E8C9E-B2F7-4A97-8E82-74B8B093772C}">
          <x14:formula1>
            <xm:f>リスト!$A$2:$A$9</xm:f>
          </x14:formula1>
          <xm:sqref>A18 A12 A6 A24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dimension ref="A1:A9"/>
  <sheetViews>
    <sheetView showGridLines="0" workbookViewId="0">
      <pane ySplit="1" topLeftCell="A2" activePane="bottomLeft" state="frozen"/>
      <selection pane="bottomLeft" activeCell="A2" sqref="A2"/>
    </sheetView>
  </sheetViews>
  <sheetFormatPr defaultRowHeight="19.5" customHeight="1" x14ac:dyDescent="0.15"/>
  <cols>
    <col min="1" max="1" width="24.75" customWidth="1"/>
  </cols>
  <sheetData>
    <row r="1" spans="1:1" ht="19.5" customHeight="1" x14ac:dyDescent="0.15">
      <c r="A1" s="15" t="s">
        <v>20</v>
      </c>
    </row>
    <row r="2" spans="1:1" ht="19.5" customHeight="1" x14ac:dyDescent="0.15">
      <c r="A2" s="16" t="s">
        <v>14</v>
      </c>
    </row>
    <row r="3" spans="1:1" ht="19.5" customHeight="1" x14ac:dyDescent="0.15">
      <c r="A3" s="16" t="s">
        <v>15</v>
      </c>
    </row>
    <row r="4" spans="1:1" ht="19.5" customHeight="1" x14ac:dyDescent="0.15">
      <c r="A4" s="16" t="s">
        <v>17</v>
      </c>
    </row>
    <row r="5" spans="1:1" ht="19.5" customHeight="1" x14ac:dyDescent="0.15">
      <c r="A5" s="16" t="s">
        <v>19</v>
      </c>
    </row>
    <row r="6" spans="1:1" ht="19.5" customHeight="1" x14ac:dyDescent="0.15">
      <c r="A6" s="16" t="s">
        <v>19</v>
      </c>
    </row>
    <row r="7" spans="1:1" ht="19.5" customHeight="1" x14ac:dyDescent="0.15">
      <c r="A7" s="16" t="s">
        <v>19</v>
      </c>
    </row>
    <row r="8" spans="1:1" ht="19.5" customHeight="1" x14ac:dyDescent="0.15">
      <c r="A8" s="16" t="s">
        <v>19</v>
      </c>
    </row>
    <row r="9" spans="1:1" ht="19.5" customHeight="1" x14ac:dyDescent="0.15">
      <c r="A9" s="16" t="s">
        <v>19</v>
      </c>
    </row>
  </sheetData>
  <phoneticPr fontId="2"/>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824ABE113B9824B9A36FC723BFDADF9" ma:contentTypeVersion="14" ma:contentTypeDescription="新しいドキュメントを作成します。" ma:contentTypeScope="" ma:versionID="ded7d3ba211e511f643ae3361352b0fd">
  <xsd:schema xmlns:xsd="http://www.w3.org/2001/XMLSchema" xmlns:xs="http://www.w3.org/2001/XMLSchema" xmlns:p="http://schemas.microsoft.com/office/2006/metadata/properties" xmlns:ns2="e2b527c6-a1b2-4830-8c3e-82ebd49fcd30" xmlns:ns3="37475c82-dadc-4e40-94bd-312afdab25f6" targetNamespace="http://schemas.microsoft.com/office/2006/metadata/properties" ma:root="true" ma:fieldsID="d1e233d75d9af081bbbdec1427eb1d89" ns2:_="" ns3:_="">
    <xsd:import namespace="e2b527c6-a1b2-4830-8c3e-82ebd49fcd3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527c6-a1b2-4830-8c3e-82ebd49fcd3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b055db8e-cf29-4655-a350-0c3f84ff739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_x4f5c__x6210__x65e5__x6642_ xmlns="e2b527c6-a1b2-4830-8c3e-82ebd49fcd30" xsi:nil="true"/>
    <lcf76f155ced4ddcb4097134ff3c332f xmlns="e2b527c6-a1b2-4830-8c3e-82ebd49fcd3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91272C5-FCE4-4673-810E-910D8B8720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527c6-a1b2-4830-8c3e-82ebd49fcd30"/>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81C6AC-3924-4E8A-A56E-D7BD9CA73284}">
  <ds:schemaRefs>
    <ds:schemaRef ds:uri="http://schemas.microsoft.com/sharepoint/v3/contenttype/forms"/>
  </ds:schemaRefs>
</ds:datastoreItem>
</file>

<file path=customXml/itemProps3.xml><?xml version="1.0" encoding="utf-8"?>
<ds:datastoreItem xmlns:ds="http://schemas.openxmlformats.org/officeDocument/2006/customXml" ds:itemID="{F899332D-BCA7-430D-9C8D-3E3CC1EC91D8}">
  <ds:schemaRefs>
    <ds:schemaRef ds:uri="e2b527c6-a1b2-4830-8c3e-82ebd49fcd30"/>
    <ds:schemaRef ds:uri="http://schemas.microsoft.com/office/2006/documentManagement/types"/>
    <ds:schemaRef ds:uri="http://purl.org/dc/elements/1.1/"/>
    <ds:schemaRef ds:uri="http://www.w3.org/XML/1998/namespace"/>
    <ds:schemaRef ds:uri="http://schemas.microsoft.com/office/2006/metadata/properties"/>
    <ds:schemaRef ds:uri="http://purl.org/dc/dcmitype/"/>
    <ds:schemaRef ds:uri="http://schemas.microsoft.com/office/infopath/2007/PartnerControls"/>
    <ds:schemaRef ds:uri="37475c82-dadc-4e40-94bd-312afdab25f6"/>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入力用（精米）</vt:lpstr>
      <vt:lpstr>記入例（精米）</vt:lpstr>
      <vt:lpstr>リスト</vt:lpstr>
      <vt:lpstr>'記入例（精米）'!Print_Area</vt:lpstr>
      <vt:lpstr>'入力用（精米）'!Print_Area</vt:lpstr>
      <vt:lpstr>'入力用（精米）'!Print_Titles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2017-08-09T01:53:09Z</dcterms:created>
  <dcterms:modified xsi:type="dcterms:W3CDTF">2025-12-02T05:35:34Z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0x010100F824ABE113B9824B9A36FC723BFDADF9</vt:lpwstr>
  </property>
  <property fmtid="{D5CDD505-2E9C-101B-9397-08002B2CF9AE}" pid="3" name="MediaServiceImageTags">
    <vt:lpwstr/>
  </property>
  <property fmtid="{D5CDD505-2E9C-101B-9397-08002B2CF9AE}" pid="4" name="Order">
    <vt:r8>39672600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