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340CD958-91C3-4517-90CD-D2AFA0B10C84}" xr6:coauthVersionLast="45" xr6:coauthVersionMax="45" xr10:uidLastSave="{00000000-0000-0000-0000-000000000000}"/>
  <bookViews>
    <workbookView xWindow="-110" yWindow="-110" windowWidth="19420" windowHeight="10420" xr2:uid="{08B2638C-41D9-43F6-A387-A7C7FCAFB16E}"/>
  </bookViews>
  <sheets>
    <sheet name="個別表001 " sheetId="1" r:id="rId1"/>
  </sheets>
  <definedNames>
    <definedName name="_xlnm._FilterDatabase" localSheetId="0" hidden="1">'個別表001 '!$A$1:$Y$105</definedName>
    <definedName name="_xlnm.Print_Area" localSheetId="0">'個別表001 '!$A$1:$X$115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05" i="1" l="1"/>
  <c r="W105" i="1"/>
  <c r="V105" i="1"/>
  <c r="U105" i="1"/>
  <c r="T105" i="1"/>
  <c r="S105" i="1"/>
  <c r="R105" i="1"/>
  <c r="X104" i="1"/>
  <c r="W104" i="1"/>
  <c r="V104" i="1"/>
  <c r="U104" i="1"/>
  <c r="T104" i="1"/>
  <c r="S104" i="1"/>
  <c r="R104" i="1"/>
  <c r="Q104" i="1"/>
  <c r="P104" i="1"/>
  <c r="N104" i="1"/>
  <c r="M104" i="1"/>
  <c r="L104" i="1"/>
  <c r="K104" i="1"/>
  <c r="J104" i="1"/>
  <c r="I104" i="1"/>
  <c r="H104" i="1"/>
  <c r="G104" i="1"/>
  <c r="F104" i="1"/>
  <c r="E104" i="1"/>
  <c r="O117" i="1" s="1"/>
  <c r="O102" i="1"/>
  <c r="Q101" i="1"/>
  <c r="O100" i="1"/>
  <c r="Q99" i="1"/>
  <c r="O98" i="1"/>
  <c r="Q97" i="1"/>
  <c r="O96" i="1"/>
  <c r="Q95" i="1"/>
  <c r="O94" i="1"/>
  <c r="Q93" i="1"/>
  <c r="O92" i="1"/>
  <c r="Q91" i="1"/>
  <c r="O90" i="1"/>
  <c r="Q89" i="1"/>
  <c r="O88" i="1"/>
  <c r="Q87" i="1"/>
  <c r="O86" i="1"/>
  <c r="Q85" i="1"/>
  <c r="O84" i="1"/>
  <c r="Q83" i="1"/>
  <c r="O82" i="1"/>
  <c r="Q81" i="1"/>
  <c r="O80" i="1"/>
  <c r="Q79" i="1"/>
  <c r="O78" i="1"/>
  <c r="Q77" i="1"/>
  <c r="O76" i="1"/>
  <c r="Q75" i="1"/>
  <c r="O74" i="1"/>
  <c r="Q73" i="1"/>
  <c r="O72" i="1"/>
  <c r="Q71" i="1"/>
  <c r="O70" i="1"/>
  <c r="Q69" i="1"/>
  <c r="O68" i="1"/>
  <c r="Q67" i="1"/>
  <c r="O66" i="1"/>
  <c r="Q65" i="1"/>
  <c r="O64" i="1"/>
  <c r="Q63" i="1"/>
  <c r="O62" i="1"/>
  <c r="Q61" i="1"/>
  <c r="O60" i="1"/>
  <c r="Q59" i="1"/>
  <c r="O58" i="1"/>
  <c r="Q57" i="1"/>
  <c r="O56" i="1"/>
  <c r="Q55" i="1"/>
  <c r="O54" i="1"/>
  <c r="Q53" i="1"/>
  <c r="O52" i="1"/>
  <c r="Q51" i="1"/>
  <c r="O50" i="1"/>
  <c r="Q49" i="1"/>
  <c r="O48" i="1"/>
  <c r="Q47" i="1"/>
  <c r="O46" i="1"/>
  <c r="Q45" i="1"/>
  <c r="O44" i="1"/>
  <c r="Q43" i="1"/>
  <c r="O42" i="1"/>
  <c r="Q41" i="1"/>
  <c r="O40" i="1"/>
  <c r="Q39" i="1"/>
  <c r="O38" i="1"/>
  <c r="Q37" i="1"/>
  <c r="O36" i="1"/>
  <c r="Q35" i="1"/>
  <c r="O34" i="1"/>
  <c r="Q33" i="1"/>
  <c r="O32" i="1"/>
  <c r="Q31" i="1"/>
  <c r="O30" i="1"/>
  <c r="Q29" i="1"/>
  <c r="O28" i="1"/>
  <c r="Q27" i="1"/>
  <c r="O26" i="1"/>
  <c r="Q25" i="1"/>
  <c r="O24" i="1"/>
  <c r="Q23" i="1"/>
  <c r="O22" i="1"/>
  <c r="Q21" i="1"/>
  <c r="O20" i="1"/>
  <c r="Q19" i="1"/>
  <c r="O18" i="1"/>
  <c r="Q17" i="1"/>
  <c r="O16" i="1"/>
  <c r="Q15" i="1"/>
  <c r="O14" i="1"/>
  <c r="Q13" i="1"/>
  <c r="O12" i="1"/>
  <c r="Q11" i="1"/>
  <c r="O10" i="1"/>
  <c r="Q9" i="1"/>
  <c r="Q105" i="1" s="1"/>
  <c r="O8" i="1"/>
  <c r="O10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L6" authorId="0" shapeId="0" xr:uid="{E03A7A27-3F70-466E-A70F-95497E2D224E}">
      <text>
        <r>
          <rPr>
            <b/>
            <sz val="9"/>
            <color indexed="81"/>
            <rFont val="ＭＳ Ｐゴシック"/>
            <family val="3"/>
            <charset val="128"/>
          </rPr>
          <t>運用収入等の国費相当額を想定</t>
        </r>
      </text>
    </comment>
  </commentList>
</comments>
</file>

<file path=xl/sharedStrings.xml><?xml version="1.0" encoding="utf-8"?>
<sst xmlns="http://schemas.openxmlformats.org/spreadsheetml/2006/main" count="307" uniqueCount="139">
  <si>
    <t>【個別表】令和２年度基金造成団体別基金執行状況表（001農業構造改革支援基金）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rPh sb="28" eb="30">
      <t>ノウギョウ</t>
    </rPh>
    <rPh sb="30" eb="32">
      <t>コウゾウ</t>
    </rPh>
    <rPh sb="32" eb="34">
      <t>カイカク</t>
    </rPh>
    <rPh sb="34" eb="36">
      <t>シエン</t>
    </rPh>
    <phoneticPr fontId="2"/>
  </si>
  <si>
    <t>番
号</t>
    <rPh sb="0" eb="1">
      <t>バン</t>
    </rPh>
    <rPh sb="2" eb="3">
      <t>ゴウ</t>
    </rPh>
    <phoneticPr fontId="2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</si>
  <si>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</si>
  <si>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</si>
  <si>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事務・事業の概要</t>
    <rPh sb="0" eb="2">
      <t>ジム</t>
    </rPh>
    <rPh sb="3" eb="5">
      <t>ジギョウ</t>
    </rPh>
    <rPh sb="6" eb="8">
      <t>ガイヨウ</t>
    </rPh>
    <phoneticPr fontId="2"/>
  </si>
  <si>
    <t>平成30年度末基金残高
（ａ）</t>
    <rPh sb="0" eb="2">
      <t>ヘイセイ</t>
    </rPh>
    <rPh sb="4" eb="6">
      <t>ネンド</t>
    </rPh>
    <rPh sb="6" eb="7">
      <t>マツ</t>
    </rPh>
    <rPh sb="7" eb="9">
      <t>キキン</t>
    </rPh>
    <rPh sb="9" eb="11">
      <t>ザンダカ</t>
    </rPh>
    <phoneticPr fontId="2"/>
  </si>
  <si>
    <t>令　和　元　年　度　収　入　支　出</t>
    <rPh sb="0" eb="1">
      <t>レイ</t>
    </rPh>
    <rPh sb="2" eb="3">
      <t>ワ</t>
    </rPh>
    <rPh sb="4" eb="5">
      <t>ガン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2"/>
  </si>
  <si>
    <t>令和元年度
国庫返納額
（ｄ）</t>
    <rPh sb="0" eb="2">
      <t>レイワ</t>
    </rPh>
    <rPh sb="2" eb="3">
      <t>ガン</t>
    </rPh>
    <rPh sb="3" eb="5">
      <t>ネンド</t>
    </rPh>
    <rPh sb="8" eb="10">
      <t>ヘンノウ</t>
    </rPh>
    <phoneticPr fontId="2"/>
  </si>
  <si>
    <t>令和元年度末基金残高
(ｅ=ａ+ｂ-ｃ-ｄ)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2"/>
  </si>
  <si>
    <t>令和元年度　事業実施決定等</t>
    <rPh sb="0" eb="2">
      <t>レイワ</t>
    </rPh>
    <rPh sb="2" eb="3">
      <t>ガン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2"/>
  </si>
  <si>
    <t>令和元年度末　貸付残高等</t>
    <rPh sb="0" eb="2">
      <t>レイワ</t>
    </rPh>
    <rPh sb="2" eb="3">
      <t>ガン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2"/>
  </si>
  <si>
    <t>補助等</t>
    <rPh sb="0" eb="2">
      <t>ホジョ</t>
    </rPh>
    <rPh sb="2" eb="3">
      <t>トウ</t>
    </rPh>
    <phoneticPr fontId="2"/>
  </si>
  <si>
    <t>出資</t>
    <rPh sb="0" eb="2">
      <t>シュッシ</t>
    </rPh>
    <phoneticPr fontId="2"/>
  </si>
  <si>
    <t>貸付</t>
    <rPh sb="0" eb="2">
      <t>カシツ</t>
    </rPh>
    <phoneticPr fontId="2"/>
  </si>
  <si>
    <t>債務保証</t>
    <rPh sb="0" eb="2">
      <t>サイム</t>
    </rPh>
    <rPh sb="2" eb="4">
      <t>ホショウ</t>
    </rPh>
    <phoneticPr fontId="2"/>
  </si>
  <si>
    <t>調査等、
その他</t>
    <rPh sb="0" eb="2">
      <t>チョウサ</t>
    </rPh>
    <rPh sb="2" eb="3">
      <t>トウ</t>
    </rPh>
    <rPh sb="7" eb="8">
      <t>タ</t>
    </rPh>
    <phoneticPr fontId="2"/>
  </si>
  <si>
    <t>収　入（ｂ）</t>
    <rPh sb="0" eb="1">
      <t>オサム</t>
    </rPh>
    <rPh sb="2" eb="3">
      <t>イ</t>
    </rPh>
    <phoneticPr fontId="2"/>
  </si>
  <si>
    <t>支　出（ｃ）</t>
    <rPh sb="0" eb="1">
      <t>シ</t>
    </rPh>
    <rPh sb="2" eb="3">
      <t>デ</t>
    </rPh>
    <phoneticPr fontId="2"/>
  </si>
  <si>
    <t>(補助・補てん、利子助成・補給)</t>
    <phoneticPr fontId="2"/>
  </si>
  <si>
    <t>うち
国費相当額</t>
    <rPh sb="3" eb="5">
      <t>コクヒ</t>
    </rPh>
    <rPh sb="5" eb="7">
      <t>ソウトウ</t>
    </rPh>
    <rPh sb="7" eb="8">
      <t>ガク</t>
    </rPh>
    <phoneticPr fontId="2"/>
  </si>
  <si>
    <t>うち</t>
    <phoneticPr fontId="2"/>
  </si>
  <si>
    <t>国費相当額</t>
    <phoneticPr fontId="2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</si>
  <si>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2"/>
  </si>
  <si>
    <t>その他</t>
    <rPh sb="2" eb="3">
      <t>タ</t>
    </rPh>
    <phoneticPr fontId="2"/>
  </si>
  <si>
    <t>（件数）</t>
    <rPh sb="1" eb="3">
      <t>ケンスウ</t>
    </rPh>
    <phoneticPr fontId="2"/>
  </si>
  <si>
    <t>当初</t>
    <rPh sb="0" eb="2">
      <t>トウショ</t>
    </rPh>
    <phoneticPr fontId="2"/>
  </si>
  <si>
    <t>補正</t>
    <rPh sb="0" eb="2">
      <t>ホセイ</t>
    </rPh>
    <phoneticPr fontId="2"/>
  </si>
  <si>
    <t>予備費</t>
    <rPh sb="0" eb="3">
      <t>ヨビヒ</t>
    </rPh>
    <phoneticPr fontId="2"/>
  </si>
  <si>
    <t>金額</t>
    <rPh sb="0" eb="2">
      <t>キンガク</t>
    </rPh>
    <phoneticPr fontId="2"/>
  </si>
  <si>
    <t>北海道</t>
    <rPh sb="0" eb="3">
      <t>ホッカイドウ</t>
    </rPh>
    <phoneticPr fontId="2"/>
  </si>
  <si>
    <t>北海道農業構造改革支援基金</t>
  </si>
  <si>
    <t>農地中間管理機構が農地の集積・集約化に取り組むために必要となる事業費、事業推進費への支援。まとまった農地の貸付を行った地域、農地の出し手に対する協力金の交付。農地基本台帳の電子化・地図化に要する経費の支援。</t>
    <phoneticPr fontId="2"/>
  </si>
  <si>
    <t>青森県</t>
    <rPh sb="0" eb="3">
      <t>アオモリケン</t>
    </rPh>
    <phoneticPr fontId="2"/>
  </si>
  <si>
    <t>青森県農地集積・集約化対策基金</t>
  </si>
  <si>
    <t>同上</t>
    <rPh sb="0" eb="2">
      <t>ドウジョウ</t>
    </rPh>
    <phoneticPr fontId="2"/>
  </si>
  <si>
    <t>岩手県</t>
    <rPh sb="0" eb="3">
      <t>イワテケン</t>
    </rPh>
    <phoneticPr fontId="2"/>
  </si>
  <si>
    <t>農地中間管理事業等促進基金</t>
  </si>
  <si>
    <t>宮城県</t>
    <rPh sb="0" eb="3">
      <t>ミヤギケン</t>
    </rPh>
    <phoneticPr fontId="2"/>
  </si>
  <si>
    <t>農地中間管理事業等推進基金</t>
  </si>
  <si>
    <t>秋田県</t>
    <rPh sb="0" eb="3">
      <t>アキタケン</t>
    </rPh>
    <phoneticPr fontId="2"/>
  </si>
  <si>
    <t>山形県</t>
    <rPh sb="0" eb="3">
      <t>ヤマガタケン</t>
    </rPh>
    <phoneticPr fontId="2"/>
  </si>
  <si>
    <t>山形県農業構造改革推進基金</t>
  </si>
  <si>
    <t>福島県</t>
    <rPh sb="0" eb="3">
      <t>フクシマケン</t>
    </rPh>
    <phoneticPr fontId="2"/>
  </si>
  <si>
    <t>福島県農業構造改革支援基金</t>
  </si>
  <si>
    <t>茨城県</t>
    <rPh sb="0" eb="3">
      <t>イバラキケン</t>
    </rPh>
    <phoneticPr fontId="2"/>
  </si>
  <si>
    <t>茨城県農地集積総合支援基金</t>
  </si>
  <si>
    <t>栃木県</t>
    <rPh sb="0" eb="3">
      <t>トチギケン</t>
    </rPh>
    <phoneticPr fontId="2"/>
  </si>
  <si>
    <t>栃木県農業構造改革支援基金</t>
  </si>
  <si>
    <t>群馬県</t>
    <rPh sb="0" eb="3">
      <t>グンマケン</t>
    </rPh>
    <phoneticPr fontId="2"/>
  </si>
  <si>
    <t>群馬県農業構造改革支援基金</t>
  </si>
  <si>
    <t>埼玉県</t>
    <rPh sb="0" eb="3">
      <t>サイタマケン</t>
    </rPh>
    <phoneticPr fontId="2"/>
  </si>
  <si>
    <t>埼玉県農業構造改革支援基金</t>
  </si>
  <si>
    <t>千葉県</t>
    <rPh sb="0" eb="3">
      <t>チバケン</t>
    </rPh>
    <phoneticPr fontId="2"/>
  </si>
  <si>
    <t>千葉県農地中間管理事業等推進基金</t>
  </si>
  <si>
    <t>東京都</t>
    <rPh sb="0" eb="3">
      <t>トウキョウト</t>
    </rPh>
    <phoneticPr fontId="2"/>
  </si>
  <si>
    <t>東京都農業構造改革支援基金</t>
  </si>
  <si>
    <t>神奈川県</t>
    <rPh sb="0" eb="4">
      <t>カナガワケン</t>
    </rPh>
    <phoneticPr fontId="2"/>
  </si>
  <si>
    <t>神奈川県農業構造改革支援基金</t>
  </si>
  <si>
    <t>山梨県</t>
    <rPh sb="0" eb="3">
      <t>ヤマナシケン</t>
    </rPh>
    <phoneticPr fontId="2"/>
  </si>
  <si>
    <t>山梨県農地集積・集約化対策基金</t>
  </si>
  <si>
    <t>長野県</t>
    <rPh sb="0" eb="3">
      <t>ナガノケン</t>
    </rPh>
    <phoneticPr fontId="2"/>
  </si>
  <si>
    <t>長野県農地利用集積・集約化基金</t>
  </si>
  <si>
    <t>静岡県</t>
    <rPh sb="0" eb="3">
      <t>シズオカケン</t>
    </rPh>
    <phoneticPr fontId="2"/>
  </si>
  <si>
    <t>静岡県農業構造改革支援基金</t>
  </si>
  <si>
    <t>新潟県</t>
    <rPh sb="0" eb="3">
      <t>ニイガタケン</t>
    </rPh>
    <phoneticPr fontId="2"/>
  </si>
  <si>
    <t>農業構造改革支援基金</t>
  </si>
  <si>
    <t>富山県</t>
    <rPh sb="0" eb="3">
      <t>トヤマケン</t>
    </rPh>
    <phoneticPr fontId="2"/>
  </si>
  <si>
    <t>農地中間管理事業支援基金</t>
  </si>
  <si>
    <t>石川県</t>
    <rPh sb="0" eb="3">
      <t>イシカワケン</t>
    </rPh>
    <phoneticPr fontId="2"/>
  </si>
  <si>
    <t>福井県</t>
    <rPh sb="0" eb="3">
      <t>フクイケン</t>
    </rPh>
    <phoneticPr fontId="2"/>
  </si>
  <si>
    <t>岐阜県</t>
    <rPh sb="0" eb="3">
      <t>ギフケン</t>
    </rPh>
    <phoneticPr fontId="2"/>
  </si>
  <si>
    <t>岐阜県農地中間管理事業等推進基金</t>
  </si>
  <si>
    <t>愛知県</t>
    <rPh sb="0" eb="3">
      <t>アイチケン</t>
    </rPh>
    <phoneticPr fontId="2"/>
  </si>
  <si>
    <t>三重県</t>
    <rPh sb="0" eb="3">
      <t>ミエケン</t>
    </rPh>
    <phoneticPr fontId="2"/>
  </si>
  <si>
    <t>三重県農地中間管理事業等推進基金</t>
  </si>
  <si>
    <t>滋賀県</t>
    <rPh sb="0" eb="3">
      <t>シガケン</t>
    </rPh>
    <phoneticPr fontId="2"/>
  </si>
  <si>
    <t>滋賀県農地中間管理事業推進基金</t>
  </si>
  <si>
    <t>京都府</t>
    <rPh sb="0" eb="3">
      <t>キョウトフ</t>
    </rPh>
    <phoneticPr fontId="2"/>
  </si>
  <si>
    <t>京都府農地中間管理事業推進基金</t>
  </si>
  <si>
    <t>大阪府</t>
    <rPh sb="0" eb="3">
      <t>オオサカフ</t>
    </rPh>
    <phoneticPr fontId="2"/>
  </si>
  <si>
    <t>農業構造改革推進等基金</t>
  </si>
  <si>
    <t>兵庫県</t>
    <rPh sb="0" eb="3">
      <t>ヒョウゴケン</t>
    </rPh>
    <phoneticPr fontId="2"/>
  </si>
  <si>
    <t>奈良県</t>
    <rPh sb="0" eb="3">
      <t>ナラケン</t>
    </rPh>
    <phoneticPr fontId="2"/>
  </si>
  <si>
    <t>奈良県農地中間管理事業等推進基金</t>
  </si>
  <si>
    <t>和歌山県</t>
    <rPh sb="0" eb="4">
      <t>ワカヤマケン</t>
    </rPh>
    <phoneticPr fontId="2"/>
  </si>
  <si>
    <t>和歌山県農業構造改革支援基金</t>
  </si>
  <si>
    <t>鳥取県</t>
    <rPh sb="0" eb="3">
      <t>トットリケン</t>
    </rPh>
    <phoneticPr fontId="2"/>
  </si>
  <si>
    <t>鳥取県農業構造改革支援基金</t>
  </si>
  <si>
    <t>島根県</t>
    <rPh sb="0" eb="3">
      <t>シマネケン</t>
    </rPh>
    <phoneticPr fontId="2"/>
  </si>
  <si>
    <t>島根県農業構造改革支援基金</t>
  </si>
  <si>
    <t>岡山県</t>
    <rPh sb="0" eb="3">
      <t>オカヤマケン</t>
    </rPh>
    <phoneticPr fontId="2"/>
  </si>
  <si>
    <t>岡山県農業構造改革支援基金</t>
  </si>
  <si>
    <t>広島県</t>
    <rPh sb="0" eb="3">
      <t>ヒロシマケン</t>
    </rPh>
    <phoneticPr fontId="2"/>
  </si>
  <si>
    <t>広島県農地中間管理事業等基金</t>
  </si>
  <si>
    <t>山口県</t>
    <rPh sb="0" eb="3">
      <t>ヤマグチケン</t>
    </rPh>
    <phoneticPr fontId="2"/>
  </si>
  <si>
    <t>山口県農業構造改革支援基金</t>
  </si>
  <si>
    <t>徳島県</t>
    <rPh sb="0" eb="3">
      <t>トクシマケン</t>
    </rPh>
    <phoneticPr fontId="2"/>
  </si>
  <si>
    <t>徳島県農業構造改革支援基金</t>
  </si>
  <si>
    <t>香川県</t>
    <rPh sb="0" eb="3">
      <t>カガワケン</t>
    </rPh>
    <phoneticPr fontId="2"/>
  </si>
  <si>
    <t>香川県農地集積・集約促進基金</t>
  </si>
  <si>
    <t>愛媛県</t>
    <rPh sb="0" eb="3">
      <t>エヒメケン</t>
    </rPh>
    <phoneticPr fontId="2"/>
  </si>
  <si>
    <t>愛媛県農業構造改革支援基金</t>
  </si>
  <si>
    <t>高知県</t>
    <rPh sb="0" eb="3">
      <t>コウチケン</t>
    </rPh>
    <phoneticPr fontId="2"/>
  </si>
  <si>
    <t>高知県農業構造改革支援基金</t>
  </si>
  <si>
    <t>福岡県</t>
    <rPh sb="0" eb="3">
      <t>フクオカケン</t>
    </rPh>
    <phoneticPr fontId="2"/>
  </si>
  <si>
    <t>福岡県農地中間管理事業支援基金</t>
  </si>
  <si>
    <t>佐賀県</t>
    <rPh sb="0" eb="3">
      <t>サガケン</t>
    </rPh>
    <phoneticPr fontId="2"/>
  </si>
  <si>
    <t>佐賀県農業構造改革支援基金</t>
  </si>
  <si>
    <t>長崎県</t>
    <rPh sb="0" eb="3">
      <t>ナガサキケン</t>
    </rPh>
    <phoneticPr fontId="2"/>
  </si>
  <si>
    <t>長崎県農地中間管理事業支援基金</t>
  </si>
  <si>
    <t>熊本県</t>
    <rPh sb="0" eb="3">
      <t>クマモトケン</t>
    </rPh>
    <phoneticPr fontId="2"/>
  </si>
  <si>
    <t>熊本県農用地利用集積等推進基金</t>
  </si>
  <si>
    <t>大分県</t>
    <rPh sb="0" eb="3">
      <t>オオイタケン</t>
    </rPh>
    <phoneticPr fontId="2"/>
  </si>
  <si>
    <t>大分県農地中間管理事業等推進基金</t>
  </si>
  <si>
    <t>宮崎県</t>
    <rPh sb="0" eb="3">
      <t>ミヤザキケン</t>
    </rPh>
    <phoneticPr fontId="2"/>
  </si>
  <si>
    <t>宮崎県農業構造改革支援基金</t>
  </si>
  <si>
    <t>鹿児島県</t>
    <rPh sb="0" eb="4">
      <t>カゴシマケン</t>
    </rPh>
    <phoneticPr fontId="2"/>
  </si>
  <si>
    <t>鹿児島県農地中間管理事業支援等基金</t>
  </si>
  <si>
    <t>沖縄県</t>
    <rPh sb="0" eb="3">
      <t>オキナワケン</t>
    </rPh>
    <phoneticPr fontId="2"/>
  </si>
  <si>
    <t>沖縄県農業構造改革支援基金</t>
  </si>
  <si>
    <t>北海道他46団体</t>
    <rPh sb="0" eb="3">
      <t>ホッカイドウ</t>
    </rPh>
    <rPh sb="3" eb="4">
      <t>ホカ</t>
    </rPh>
    <rPh sb="6" eb="8">
      <t>ダンタイ</t>
    </rPh>
    <phoneticPr fontId="2"/>
  </si>
  <si>
    <t>計</t>
    <rPh sb="0" eb="1">
      <t>ケイ</t>
    </rPh>
    <phoneticPr fontId="2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</si>
  <si>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2"/>
  </si>
  <si>
    <t>①一般会計</t>
    <rPh sb="1" eb="3">
      <t>イッパン</t>
    </rPh>
    <rPh sb="3" eb="5">
      <t>カイケイ</t>
    </rPh>
    <phoneticPr fontId="2"/>
  </si>
  <si>
    <t>⑪森林保険特別会計</t>
    <rPh sb="1" eb="3">
      <t>シンリン</t>
    </rPh>
    <rPh sb="3" eb="5">
      <t>ホケン</t>
    </rPh>
    <rPh sb="5" eb="7">
      <t>トクベツ</t>
    </rPh>
    <rPh sb="7" eb="9">
      <t>カイケイ</t>
    </rPh>
    <phoneticPr fontId="2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</si>
  <si>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2"/>
  </si>
  <si>
    <t>⑫国有林野事業債務管理特別会計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2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</si>
  <si>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2"/>
  </si>
  <si>
    <t>⑬貿易再保険特別会計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2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</si>
  <si>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2"/>
  </si>
  <si>
    <t>⑭特許特別会計</t>
    <rPh sb="1" eb="3">
      <t>トッキョ</t>
    </rPh>
    <rPh sb="3" eb="5">
      <t>トクベツ</t>
    </rPh>
    <rPh sb="5" eb="7">
      <t>カイケイ</t>
    </rPh>
    <phoneticPr fontId="2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</si>
  <si>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2"/>
  </si>
  <si>
    <t>⑮自動車安全特別会計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2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</si>
  <si>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2"/>
  </si>
  <si>
    <t>⑯東日本大震災復興特別会計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2"/>
  </si>
  <si>
    <t>⑦エネルギー対策特別会計</t>
    <rPh sb="6" eb="8">
      <t>タイサク</t>
    </rPh>
    <rPh sb="8" eb="10">
      <t>トクベツ</t>
    </rPh>
    <rPh sb="10" eb="12">
      <t>カイケイ</t>
    </rPh>
    <phoneticPr fontId="2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</si>
  <si>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2"/>
  </si>
  <si>
    <t>⑨年金特別会計</t>
    <rPh sb="1" eb="3">
      <t>ネンキン</t>
    </rPh>
    <rPh sb="3" eb="5">
      <t>トクベツ</t>
    </rPh>
    <rPh sb="5" eb="7">
      <t>カイケイ</t>
    </rPh>
    <phoneticPr fontId="2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</si>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</sst>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000"/>
    <numFmt numFmtId="177" formatCode="\(#,##0\);\(* \-#,##0\);\(* \ &quot;-&quot;\ \);@\ "/>
    <numFmt numFmtId="178" formatCode="* #,##0;* \-#,##0;* &quot;-&quot;_ ;@\ "/>
  </numFmts>
  <fonts count="1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5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0" fillId="2" borderId="17" xfId="0" applyFill="1" applyBorder="1">
      <alignment vertical="center"/>
    </xf>
    <xf numFmtId="0" fontId="10" fillId="2" borderId="11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horizontal="left" vertical="center" wrapText="1"/>
    </xf>
    <xf numFmtId="0" fontId="10" fillId="2" borderId="22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right" vertical="center"/>
    </xf>
    <xf numFmtId="177" fontId="5" fillId="0" borderId="47" xfId="0" applyNumberFormat="1" applyFont="1" applyBorder="1" applyAlignment="1">
      <alignment horizontal="right" vertical="center"/>
    </xf>
    <xf numFmtId="177" fontId="5" fillId="0" borderId="46" xfId="0" applyNumberFormat="1" applyFont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0" fontId="13" fillId="2" borderId="0" xfId="0" applyFont="1" applyFill="1" applyAlignment="1">
      <alignment horizontal="center" vertical="center"/>
    </xf>
    <xf numFmtId="41" fontId="5" fillId="0" borderId="38" xfId="0" applyNumberFormat="1" applyFont="1" applyBorder="1" applyAlignment="1">
      <alignment horizontal="right" vertical="center"/>
    </xf>
    <xf numFmtId="41" fontId="5" fillId="0" borderId="40" xfId="0" applyNumberFormat="1" applyFont="1" applyBorder="1" applyAlignment="1">
      <alignment horizontal="right" vertical="center"/>
    </xf>
    <xf numFmtId="41" fontId="5" fillId="0" borderId="41" xfId="0" applyNumberFormat="1" applyFont="1" applyBorder="1" applyAlignment="1">
      <alignment horizontal="right" vertical="center"/>
    </xf>
    <xf numFmtId="41" fontId="5" fillId="0" borderId="43" xfId="0" applyNumberFormat="1" applyFont="1" applyBorder="1" applyAlignment="1">
      <alignment horizontal="right" vertical="center"/>
    </xf>
    <xf numFmtId="0" fontId="14" fillId="2" borderId="0" xfId="0" applyFont="1" applyFill="1" applyAlignment="1">
      <alignment horizontal="center" vertical="center"/>
    </xf>
    <xf numFmtId="177" fontId="5" fillId="5" borderId="2" xfId="0" applyNumberFormat="1" applyFont="1" applyFill="1" applyBorder="1" applyAlignment="1">
      <alignment horizontal="right" vertical="center"/>
    </xf>
    <xf numFmtId="177" fontId="5" fillId="5" borderId="47" xfId="0" applyNumberFormat="1" applyFont="1" applyFill="1" applyBorder="1" applyAlignment="1">
      <alignment horizontal="right" vertical="center"/>
    </xf>
    <xf numFmtId="177" fontId="5" fillId="5" borderId="46" xfId="0" applyNumberFormat="1" applyFont="1" applyFill="1" applyBorder="1" applyAlignment="1">
      <alignment horizontal="right" vertical="center"/>
    </xf>
    <xf numFmtId="177" fontId="5" fillId="5" borderId="3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 wrapText="1"/>
    </xf>
    <xf numFmtId="41" fontId="5" fillId="5" borderId="38" xfId="0" applyNumberFormat="1" applyFont="1" applyFill="1" applyBorder="1" applyAlignment="1">
      <alignment horizontal="right" vertical="center"/>
    </xf>
    <xf numFmtId="41" fontId="5" fillId="5" borderId="40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/>
    </xf>
    <xf numFmtId="41" fontId="5" fillId="5" borderId="43" xfId="0" applyNumberFormat="1" applyFont="1" applyFill="1" applyBorder="1" applyAlignment="1">
      <alignment horizontal="right" vertical="center"/>
    </xf>
    <xf numFmtId="178" fontId="0" fillId="0" borderId="0" xfId="0" applyNumberFormat="1">
      <alignment vertical="center"/>
    </xf>
    <xf numFmtId="178" fontId="5" fillId="0" borderId="4" xfId="0" applyNumberFormat="1" applyFont="1" applyBorder="1">
      <alignment vertical="center"/>
    </xf>
    <xf numFmtId="0" fontId="9" fillId="0" borderId="0" xfId="0" applyFont="1">
      <alignment vertical="center"/>
    </xf>
    <xf numFmtId="41" fontId="0" fillId="5" borderId="0" xfId="0" applyNumberForma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8" xfId="0" applyBorder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24" xfId="0" applyBorder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5" xfId="0" applyBorder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9" fillId="2" borderId="14" xfId="0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vertical="center" wrapText="1"/>
    </xf>
    <xf numFmtId="0" fontId="0" fillId="0" borderId="27" xfId="0" applyBorder="1">
      <alignment vertical="center"/>
    </xf>
    <xf numFmtId="41" fontId="5" fillId="0" borderId="46" xfId="0" applyNumberFormat="1" applyFont="1" applyBorder="1" applyAlignment="1">
      <alignment horizontal="right" vertical="center"/>
    </xf>
    <xf numFmtId="41" fontId="0" fillId="0" borderId="41" xfId="0" applyNumberFormat="1" applyBorder="1" applyAlignment="1">
      <alignment horizontal="right" vertical="center"/>
    </xf>
    <xf numFmtId="41" fontId="5" fillId="0" borderId="44" xfId="0" applyNumberFormat="1" applyFont="1" applyBorder="1">
      <alignment vertical="center"/>
    </xf>
    <xf numFmtId="41" fontId="0" fillId="0" borderId="42" xfId="0" applyNumberFormat="1" applyBorder="1">
      <alignment vertical="center"/>
    </xf>
    <xf numFmtId="41" fontId="5" fillId="5" borderId="44" xfId="0" applyNumberFormat="1" applyFont="1" applyFill="1" applyBorder="1" applyAlignment="1">
      <alignment horizontal="right" vertical="center"/>
    </xf>
    <xf numFmtId="41" fontId="0" fillId="5" borderId="42" xfId="0" applyNumberFormat="1" applyFill="1" applyBorder="1" applyAlignment="1">
      <alignment horizontal="right" vertical="center"/>
    </xf>
    <xf numFmtId="41" fontId="5" fillId="0" borderId="45" xfId="0" applyNumberFormat="1" applyFont="1" applyBorder="1" applyAlignment="1">
      <alignment horizontal="right" vertical="center"/>
    </xf>
    <xf numFmtId="41" fontId="0" fillId="0" borderId="39" xfId="0" applyNumberFormat="1" applyBorder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37" xfId="0" applyFont="1" applyBorder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37" xfId="0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right" vertical="center"/>
    </xf>
    <xf numFmtId="41" fontId="0" fillId="0" borderId="42" xfId="0" applyNumberFormat="1" applyBorder="1" applyAlignment="1">
      <alignment horizontal="right" vertical="center"/>
    </xf>
    <xf numFmtId="41" fontId="5" fillId="4" borderId="46" xfId="0" applyNumberFormat="1" applyFont="1" applyFill="1" applyBorder="1" applyAlignment="1">
      <alignment horizontal="right" vertical="center"/>
    </xf>
    <xf numFmtId="41" fontId="0" fillId="4" borderId="41" xfId="0" applyNumberFormat="1" applyFill="1" applyBorder="1" applyAlignment="1">
      <alignment horizontal="righ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37" xfId="0" applyFont="1" applyBorder="1" applyAlignment="1">
      <alignment horizontal="left" vertical="center" wrapText="1"/>
    </xf>
    <xf numFmtId="41" fontId="5" fillId="0" borderId="45" xfId="0" applyNumberFormat="1" applyFont="1" applyBorder="1" applyAlignment="1">
      <alignment horizontal="center" vertical="center"/>
    </xf>
    <xf numFmtId="41" fontId="5" fillId="0" borderId="39" xfId="0" applyNumberFormat="1" applyFont="1" applyBorder="1" applyAlignment="1">
      <alignment horizontal="center" vertical="center"/>
    </xf>
    <xf numFmtId="41" fontId="5" fillId="4" borderId="41" xfId="0" applyNumberFormat="1" applyFont="1" applyFill="1" applyBorder="1" applyAlignment="1">
      <alignment horizontal="right" vertical="center"/>
    </xf>
    <xf numFmtId="41" fontId="5" fillId="5" borderId="42" xfId="0" applyNumberFormat="1" applyFont="1" applyFill="1" applyBorder="1" applyAlignment="1">
      <alignment horizontal="right" vertical="center"/>
    </xf>
    <xf numFmtId="41" fontId="5" fillId="0" borderId="45" xfId="0" applyNumberFormat="1" applyFont="1" applyFill="1" applyBorder="1" applyAlignment="1">
      <alignment horizontal="center" vertical="center"/>
    </xf>
    <xf numFmtId="41" fontId="5" fillId="0" borderId="39" xfId="0" applyNumberFormat="1" applyFont="1" applyFill="1" applyBorder="1" applyAlignment="1">
      <alignment horizontal="center" vertical="center"/>
    </xf>
    <xf numFmtId="41" fontId="5" fillId="0" borderId="45" xfId="0" applyNumberFormat="1" applyFont="1" applyFill="1" applyBorder="1" applyAlignment="1">
      <alignment horizontal="right" vertical="center"/>
    </xf>
    <xf numFmtId="41" fontId="0" fillId="0" borderId="39" xfId="0" applyNumberFormat="1" applyFill="1" applyBorder="1" applyAlignment="1">
      <alignment horizontal="right" vertical="center"/>
    </xf>
    <xf numFmtId="41" fontId="5" fillId="5" borderId="46" xfId="0" applyNumberFormat="1" applyFont="1" applyFill="1" applyBorder="1" applyAlignment="1">
      <alignment horizontal="right" vertical="center"/>
    </xf>
    <xf numFmtId="41" fontId="0" fillId="5" borderId="41" xfId="0" applyNumberFormat="1" applyFill="1" applyBorder="1" applyAlignment="1">
      <alignment horizontal="right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38" xfId="0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41" fontId="5" fillId="5" borderId="45" xfId="0" applyNumberFormat="1" applyFont="1" applyFill="1" applyBorder="1" applyAlignment="1">
      <alignment horizontal="right" vertical="center"/>
    </xf>
    <xf numFmtId="41" fontId="0" fillId="5" borderId="39" xfId="0" applyNumberFormat="1" applyFill="1" applyBorder="1" applyAlignment="1">
      <alignment horizontal="right" vertical="center"/>
    </xf>
    <xf numFmtId="41" fontId="5" fillId="5" borderId="2" xfId="0" applyNumberFormat="1" applyFont="1" applyFill="1" applyBorder="1" applyAlignment="1">
      <alignment horizontal="right" vertical="center"/>
    </xf>
    <xf numFmtId="41" fontId="0" fillId="5" borderId="48" xfId="0" applyNumberFormat="1" applyFill="1" applyBorder="1" applyAlignment="1">
      <alignment horizontal="right" vertical="center"/>
    </xf>
    <xf numFmtId="0" fontId="18" fillId="2" borderId="6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F4968-FE4A-482A-ADB8-308B624A3C1C}">
  <sheetPr>
    <tabColor rgb="FF00B0F0"/>
  </sheetPr>
  <dimension ref="A1:Y118"/>
  <sheetViews>
    <sheetView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25" defaultRowHeight="13" outlineLevelRow="1" x14ac:dyDescent="0.55000000000000004"/>
  <cols>
    <col min="1" max="1" width="3.75" style="2" customWidth="1"/>
    <col min="2" max="2" width="7.25" style="2" customWidth="1"/>
    <col min="3" max="3" width="16.33203125" style="2" customWidth="1"/>
    <col min="4" max="4" width="30.25" style="2" customWidth="1"/>
    <col min="5" max="6" width="8.83203125" style="2" customWidth="1"/>
    <col min="7" max="13" width="8.25" style="2" customWidth="1"/>
    <col min="14" max="14" width="9.5" style="2" customWidth="1"/>
    <col min="15" max="16" width="8.58203125" style="2" customWidth="1"/>
    <col min="17" max="24" width="7.33203125" style="2" customWidth="1"/>
    <col min="25" max="25" width="8.25" style="3"/>
    <col min="26" max="16384" width="8.25" style="2"/>
  </cols>
  <sheetData>
    <row r="1" spans="1:25" ht="20.25" customHeight="1" thickBot="1" x14ac:dyDescent="0.6">
      <c r="A1" s="1" t="s">
        <v>0</v>
      </c>
      <c r="B1" s="1"/>
    </row>
    <row r="2" spans="1:25" s="5" customFormat="1" ht="12.75" customHeight="1" x14ac:dyDescent="0.55000000000000004">
      <c r="A2" s="54" t="s">
        <v>1</v>
      </c>
      <c r="B2" s="54" t="s">
        <v>2</v>
      </c>
      <c r="C2" s="54" t="s">
        <v>3</v>
      </c>
      <c r="D2" s="54" t="s">
        <v>4</v>
      </c>
      <c r="E2" s="59" t="s">
        <v>5</v>
      </c>
      <c r="F2" s="60"/>
      <c r="G2" s="59" t="s">
        <v>6</v>
      </c>
      <c r="H2" s="63"/>
      <c r="I2" s="63"/>
      <c r="J2" s="63"/>
      <c r="K2" s="63"/>
      <c r="L2" s="63"/>
      <c r="M2" s="63"/>
      <c r="N2" s="80" t="s">
        <v>7</v>
      </c>
      <c r="O2" s="59" t="s">
        <v>8</v>
      </c>
      <c r="P2" s="60"/>
      <c r="Q2" s="59" t="s">
        <v>9</v>
      </c>
      <c r="R2" s="83"/>
      <c r="S2" s="83"/>
      <c r="T2" s="83"/>
      <c r="U2" s="83"/>
      <c r="V2" s="59" t="s">
        <v>10</v>
      </c>
      <c r="W2" s="83"/>
      <c r="X2" s="84"/>
      <c r="Y2" s="4"/>
    </row>
    <row r="3" spans="1:25" s="5" customFormat="1" ht="12" customHeight="1" x14ac:dyDescent="0.55000000000000004">
      <c r="A3" s="55"/>
      <c r="B3" s="57"/>
      <c r="C3" s="55"/>
      <c r="D3" s="55"/>
      <c r="E3" s="61"/>
      <c r="F3" s="62"/>
      <c r="G3" s="64"/>
      <c r="H3" s="65"/>
      <c r="I3" s="65"/>
      <c r="J3" s="65"/>
      <c r="K3" s="65"/>
      <c r="L3" s="65"/>
      <c r="M3" s="65"/>
      <c r="N3" s="81"/>
      <c r="O3" s="61"/>
      <c r="P3" s="62"/>
      <c r="Q3" s="6" t="s">
        <v>11</v>
      </c>
      <c r="R3" s="85" t="s">
        <v>12</v>
      </c>
      <c r="S3" s="85" t="s">
        <v>13</v>
      </c>
      <c r="T3" s="88" t="s">
        <v>14</v>
      </c>
      <c r="U3" s="91" t="s">
        <v>15</v>
      </c>
      <c r="V3" s="94" t="s">
        <v>12</v>
      </c>
      <c r="W3" s="88" t="s">
        <v>13</v>
      </c>
      <c r="X3" s="66" t="s">
        <v>14</v>
      </c>
      <c r="Y3" s="4"/>
    </row>
    <row r="4" spans="1:25" s="5" customFormat="1" ht="13.5" customHeight="1" x14ac:dyDescent="0.55000000000000004">
      <c r="A4" s="55"/>
      <c r="B4" s="57"/>
      <c r="C4" s="55"/>
      <c r="D4" s="55"/>
      <c r="E4" s="7"/>
      <c r="F4" s="8"/>
      <c r="G4" s="9" t="s">
        <v>16</v>
      </c>
      <c r="H4" s="10"/>
      <c r="I4" s="10"/>
      <c r="J4" s="10"/>
      <c r="K4" s="10"/>
      <c r="L4" s="10"/>
      <c r="M4" s="69" t="s">
        <v>17</v>
      </c>
      <c r="N4" s="81"/>
      <c r="O4" s="7"/>
      <c r="P4" s="8"/>
      <c r="Q4" s="137" t="s">
        <v>18</v>
      </c>
      <c r="R4" s="86"/>
      <c r="S4" s="86"/>
      <c r="T4" s="89"/>
      <c r="U4" s="92"/>
      <c r="V4" s="95"/>
      <c r="W4" s="89"/>
      <c r="X4" s="67"/>
      <c r="Y4" s="4"/>
    </row>
    <row r="5" spans="1:25" s="5" customFormat="1" ht="12" customHeight="1" x14ac:dyDescent="0.55000000000000004">
      <c r="A5" s="55"/>
      <c r="B5" s="57"/>
      <c r="C5" s="55"/>
      <c r="D5" s="55"/>
      <c r="E5" s="7"/>
      <c r="F5" s="72" t="s">
        <v>19</v>
      </c>
      <c r="G5" s="7"/>
      <c r="H5" s="11" t="s">
        <v>20</v>
      </c>
      <c r="I5" s="12"/>
      <c r="J5" s="12"/>
      <c r="K5" s="12"/>
      <c r="L5" s="13"/>
      <c r="M5" s="70"/>
      <c r="N5" s="81"/>
      <c r="O5" s="7"/>
      <c r="P5" s="72" t="s">
        <v>19</v>
      </c>
      <c r="Q5" s="138"/>
      <c r="R5" s="87"/>
      <c r="S5" s="87"/>
      <c r="T5" s="90"/>
      <c r="U5" s="93"/>
      <c r="V5" s="96"/>
      <c r="W5" s="90"/>
      <c r="X5" s="68"/>
      <c r="Y5" s="4"/>
    </row>
    <row r="6" spans="1:25" s="5" customFormat="1" ht="12" customHeight="1" x14ac:dyDescent="0.55000000000000004">
      <c r="A6" s="55"/>
      <c r="B6" s="57"/>
      <c r="C6" s="55"/>
      <c r="D6" s="55"/>
      <c r="E6" s="7"/>
      <c r="F6" s="73"/>
      <c r="G6" s="7"/>
      <c r="H6" s="14" t="s">
        <v>21</v>
      </c>
      <c r="I6" s="75" t="s">
        <v>22</v>
      </c>
      <c r="J6" s="76"/>
      <c r="K6" s="77"/>
      <c r="L6" s="78" t="s">
        <v>23</v>
      </c>
      <c r="M6" s="70"/>
      <c r="N6" s="81"/>
      <c r="O6" s="7"/>
      <c r="P6" s="73"/>
      <c r="Q6" s="15" t="s">
        <v>24</v>
      </c>
      <c r="R6" s="16" t="s">
        <v>24</v>
      </c>
      <c r="S6" s="16" t="s">
        <v>24</v>
      </c>
      <c r="T6" s="17" t="s">
        <v>24</v>
      </c>
      <c r="U6" s="18" t="s">
        <v>24</v>
      </c>
      <c r="V6" s="19" t="s">
        <v>24</v>
      </c>
      <c r="W6" s="17" t="s">
        <v>24</v>
      </c>
      <c r="X6" s="18" t="s">
        <v>24</v>
      </c>
      <c r="Y6" s="20" t="s">
        <v>24</v>
      </c>
    </row>
    <row r="7" spans="1:25" s="5" customFormat="1" ht="12.75" customHeight="1" thickBot="1" x14ac:dyDescent="0.6">
      <c r="A7" s="56"/>
      <c r="B7" s="58"/>
      <c r="C7" s="56"/>
      <c r="D7" s="56"/>
      <c r="E7" s="21"/>
      <c r="F7" s="74"/>
      <c r="G7" s="21"/>
      <c r="H7" s="22"/>
      <c r="I7" s="23" t="s">
        <v>25</v>
      </c>
      <c r="J7" s="23" t="s">
        <v>26</v>
      </c>
      <c r="K7" s="23" t="s">
        <v>27</v>
      </c>
      <c r="L7" s="79"/>
      <c r="M7" s="71"/>
      <c r="N7" s="82"/>
      <c r="O7" s="21"/>
      <c r="P7" s="74"/>
      <c r="Q7" s="24" t="s">
        <v>28</v>
      </c>
      <c r="R7" s="25" t="s">
        <v>28</v>
      </c>
      <c r="S7" s="25" t="s">
        <v>28</v>
      </c>
      <c r="T7" s="26" t="s">
        <v>28</v>
      </c>
      <c r="U7" s="27" t="s">
        <v>28</v>
      </c>
      <c r="V7" s="28" t="s">
        <v>28</v>
      </c>
      <c r="W7" s="26" t="s">
        <v>28</v>
      </c>
      <c r="X7" s="29" t="s">
        <v>28</v>
      </c>
      <c r="Y7" s="30" t="s">
        <v>28</v>
      </c>
    </row>
    <row r="8" spans="1:25" s="5" customFormat="1" ht="32.15" customHeight="1" x14ac:dyDescent="0.55000000000000004">
      <c r="A8" s="105">
        <v>1</v>
      </c>
      <c r="B8" s="107" t="s">
        <v>29</v>
      </c>
      <c r="C8" s="109" t="s">
        <v>30</v>
      </c>
      <c r="D8" s="117" t="s">
        <v>31</v>
      </c>
      <c r="E8" s="113">
        <v>675.43700000000001</v>
      </c>
      <c r="F8" s="103">
        <v>675.43700000000001</v>
      </c>
      <c r="G8" s="113">
        <v>2.2869999999999999</v>
      </c>
      <c r="H8" s="115">
        <v>2.2869999999999999</v>
      </c>
      <c r="I8" s="115">
        <v>0</v>
      </c>
      <c r="J8" s="115">
        <v>0</v>
      </c>
      <c r="K8" s="115">
        <v>0</v>
      </c>
      <c r="L8" s="115">
        <v>2.2869999999999999</v>
      </c>
      <c r="M8" s="97">
        <v>127.047</v>
      </c>
      <c r="N8" s="99"/>
      <c r="O8" s="101">
        <f>+(+E8+G8)-(M8+N8)</f>
        <v>550.67700000000002</v>
      </c>
      <c r="P8" s="103">
        <v>550.678</v>
      </c>
      <c r="Q8" s="31">
        <v>16</v>
      </c>
      <c r="R8" s="32">
        <v>0</v>
      </c>
      <c r="S8" s="32">
        <v>0</v>
      </c>
      <c r="T8" s="33">
        <v>0</v>
      </c>
      <c r="U8" s="32">
        <v>0</v>
      </c>
      <c r="V8" s="31">
        <v>0</v>
      </c>
      <c r="W8" s="33">
        <v>0</v>
      </c>
      <c r="X8" s="34">
        <v>0</v>
      </c>
      <c r="Y8" s="35" t="s">
        <v>24</v>
      </c>
    </row>
    <row r="9" spans="1:25" s="5" customFormat="1" ht="32.15" customHeight="1" thickBot="1" x14ac:dyDescent="0.6">
      <c r="A9" s="106"/>
      <c r="B9" s="108"/>
      <c r="C9" s="110"/>
      <c r="D9" s="118"/>
      <c r="E9" s="114"/>
      <c r="F9" s="104"/>
      <c r="G9" s="114"/>
      <c r="H9" s="116"/>
      <c r="I9" s="116"/>
      <c r="J9" s="116"/>
      <c r="K9" s="116"/>
      <c r="L9" s="116"/>
      <c r="M9" s="98"/>
      <c r="N9" s="100"/>
      <c r="O9" s="102"/>
      <c r="P9" s="104"/>
      <c r="Q9" s="36">
        <f>M8</f>
        <v>127.047</v>
      </c>
      <c r="R9" s="37">
        <v>0</v>
      </c>
      <c r="S9" s="37">
        <v>0</v>
      </c>
      <c r="T9" s="38">
        <v>0</v>
      </c>
      <c r="U9" s="37">
        <v>0</v>
      </c>
      <c r="V9" s="36">
        <v>0</v>
      </c>
      <c r="W9" s="38">
        <v>0</v>
      </c>
      <c r="X9" s="39">
        <v>0</v>
      </c>
      <c r="Y9" s="40" t="s">
        <v>28</v>
      </c>
    </row>
    <row r="10" spans="1:25" s="5" customFormat="1" ht="17.149999999999999" customHeight="1" x14ac:dyDescent="0.55000000000000004">
      <c r="A10" s="105">
        <v>2</v>
      </c>
      <c r="B10" s="107" t="s">
        <v>32</v>
      </c>
      <c r="C10" s="109" t="s">
        <v>33</v>
      </c>
      <c r="D10" s="111" t="s">
        <v>34</v>
      </c>
      <c r="E10" s="113">
        <v>1119.712</v>
      </c>
      <c r="F10" s="103">
        <v>1119.712</v>
      </c>
      <c r="G10" s="113">
        <v>4.2519999999999998</v>
      </c>
      <c r="H10" s="115">
        <v>4.2519999999999998</v>
      </c>
      <c r="I10" s="115">
        <v>0</v>
      </c>
      <c r="J10" s="115">
        <v>0</v>
      </c>
      <c r="K10" s="115">
        <v>0</v>
      </c>
      <c r="L10" s="115">
        <v>4.2519999999999998</v>
      </c>
      <c r="M10" s="119">
        <v>110.752</v>
      </c>
      <c r="N10" s="99"/>
      <c r="O10" s="101">
        <f>+(+E10+G10)-(M10+N10)</f>
        <v>1013.212</v>
      </c>
      <c r="P10" s="103">
        <v>1013.211</v>
      </c>
      <c r="Q10" s="31">
        <v>31</v>
      </c>
      <c r="R10" s="32">
        <v>0</v>
      </c>
      <c r="S10" s="32">
        <v>0</v>
      </c>
      <c r="T10" s="33">
        <v>0</v>
      </c>
      <c r="U10" s="32">
        <v>0</v>
      </c>
      <c r="V10" s="31">
        <v>0</v>
      </c>
      <c r="W10" s="33">
        <v>0</v>
      </c>
      <c r="X10" s="34">
        <v>0</v>
      </c>
      <c r="Y10" s="35" t="s">
        <v>24</v>
      </c>
    </row>
    <row r="11" spans="1:25" s="5" customFormat="1" ht="17.149999999999999" customHeight="1" thickBot="1" x14ac:dyDescent="0.6">
      <c r="A11" s="106"/>
      <c r="B11" s="108"/>
      <c r="C11" s="110"/>
      <c r="D11" s="112"/>
      <c r="E11" s="114"/>
      <c r="F11" s="104"/>
      <c r="G11" s="114"/>
      <c r="H11" s="116"/>
      <c r="I11" s="121"/>
      <c r="J11" s="121"/>
      <c r="K11" s="121"/>
      <c r="L11" s="121"/>
      <c r="M11" s="120"/>
      <c r="N11" s="100"/>
      <c r="O11" s="122"/>
      <c r="P11" s="104"/>
      <c r="Q11" s="36">
        <f>M10</f>
        <v>110.752</v>
      </c>
      <c r="R11" s="37">
        <v>0</v>
      </c>
      <c r="S11" s="37">
        <v>0</v>
      </c>
      <c r="T11" s="38">
        <v>0</v>
      </c>
      <c r="U11" s="37">
        <v>0</v>
      </c>
      <c r="V11" s="36">
        <v>0</v>
      </c>
      <c r="W11" s="38">
        <v>0</v>
      </c>
      <c r="X11" s="39">
        <v>0</v>
      </c>
      <c r="Y11" s="40" t="s">
        <v>28</v>
      </c>
    </row>
    <row r="12" spans="1:25" s="5" customFormat="1" ht="17.149999999999999" customHeight="1" x14ac:dyDescent="0.55000000000000004">
      <c r="A12" s="105">
        <v>3</v>
      </c>
      <c r="B12" s="107" t="s">
        <v>35</v>
      </c>
      <c r="C12" s="109" t="s">
        <v>36</v>
      </c>
      <c r="D12" s="111" t="s">
        <v>34</v>
      </c>
      <c r="E12" s="113">
        <v>221.93899999999999</v>
      </c>
      <c r="F12" s="103">
        <v>221.93899999999999</v>
      </c>
      <c r="G12" s="113">
        <v>1.395</v>
      </c>
      <c r="H12" s="115">
        <v>1.395</v>
      </c>
      <c r="I12" s="115">
        <v>0</v>
      </c>
      <c r="J12" s="115">
        <v>0</v>
      </c>
      <c r="K12" s="115">
        <v>0</v>
      </c>
      <c r="L12" s="115">
        <v>1.395</v>
      </c>
      <c r="M12" s="119">
        <v>100.983</v>
      </c>
      <c r="N12" s="99"/>
      <c r="O12" s="101">
        <f>+(+E12+G12)-(M12+N12)</f>
        <v>122.351</v>
      </c>
      <c r="P12" s="103">
        <v>122.352</v>
      </c>
      <c r="Q12" s="31">
        <v>24</v>
      </c>
      <c r="R12" s="32">
        <v>0</v>
      </c>
      <c r="S12" s="32">
        <v>0</v>
      </c>
      <c r="T12" s="33">
        <v>0</v>
      </c>
      <c r="U12" s="32">
        <v>0</v>
      </c>
      <c r="V12" s="31">
        <v>0</v>
      </c>
      <c r="W12" s="33">
        <v>0</v>
      </c>
      <c r="X12" s="34">
        <v>0</v>
      </c>
      <c r="Y12" s="35" t="s">
        <v>24</v>
      </c>
    </row>
    <row r="13" spans="1:25" s="5" customFormat="1" ht="17.149999999999999" customHeight="1" thickBot="1" x14ac:dyDescent="0.6">
      <c r="A13" s="106"/>
      <c r="B13" s="108"/>
      <c r="C13" s="110"/>
      <c r="D13" s="112"/>
      <c r="E13" s="114"/>
      <c r="F13" s="104"/>
      <c r="G13" s="114"/>
      <c r="H13" s="116"/>
      <c r="I13" s="121"/>
      <c r="J13" s="121"/>
      <c r="K13" s="121"/>
      <c r="L13" s="121"/>
      <c r="M13" s="120"/>
      <c r="N13" s="100"/>
      <c r="O13" s="102"/>
      <c r="P13" s="104"/>
      <c r="Q13" s="36">
        <f>M12</f>
        <v>100.983</v>
      </c>
      <c r="R13" s="37">
        <v>0</v>
      </c>
      <c r="S13" s="37">
        <v>0</v>
      </c>
      <c r="T13" s="38">
        <v>0</v>
      </c>
      <c r="U13" s="37">
        <v>0</v>
      </c>
      <c r="V13" s="36">
        <v>0</v>
      </c>
      <c r="W13" s="38">
        <v>0</v>
      </c>
      <c r="X13" s="39">
        <v>0</v>
      </c>
      <c r="Y13" s="40" t="s">
        <v>28</v>
      </c>
    </row>
    <row r="14" spans="1:25" s="5" customFormat="1" ht="17.149999999999999" customHeight="1" x14ac:dyDescent="0.55000000000000004">
      <c r="A14" s="105">
        <v>4</v>
      </c>
      <c r="B14" s="107" t="s">
        <v>37</v>
      </c>
      <c r="C14" s="109" t="s">
        <v>38</v>
      </c>
      <c r="D14" s="111" t="s">
        <v>34</v>
      </c>
      <c r="E14" s="113">
        <v>426.71300000000002</v>
      </c>
      <c r="F14" s="103">
        <v>426.71300000000002</v>
      </c>
      <c r="G14" s="113">
        <v>3.863</v>
      </c>
      <c r="H14" s="115">
        <v>3.863</v>
      </c>
      <c r="I14" s="115">
        <v>0</v>
      </c>
      <c r="J14" s="115">
        <v>0</v>
      </c>
      <c r="K14" s="115">
        <v>0</v>
      </c>
      <c r="L14" s="115">
        <v>3.863</v>
      </c>
      <c r="M14" s="119">
        <v>108.83199999999999</v>
      </c>
      <c r="N14" s="99"/>
      <c r="O14" s="101">
        <f>+(+E14+G14)-(M14+N14)</f>
        <v>321.74400000000003</v>
      </c>
      <c r="P14" s="103">
        <v>321.74400000000003</v>
      </c>
      <c r="Q14" s="31">
        <v>30</v>
      </c>
      <c r="R14" s="32">
        <v>0</v>
      </c>
      <c r="S14" s="32">
        <v>0</v>
      </c>
      <c r="T14" s="33">
        <v>0</v>
      </c>
      <c r="U14" s="32">
        <v>0</v>
      </c>
      <c r="V14" s="31">
        <v>0</v>
      </c>
      <c r="W14" s="33">
        <v>0</v>
      </c>
      <c r="X14" s="34">
        <v>0</v>
      </c>
      <c r="Y14" s="35" t="s">
        <v>24</v>
      </c>
    </row>
    <row r="15" spans="1:25" s="5" customFormat="1" ht="17.149999999999999" customHeight="1" thickBot="1" x14ac:dyDescent="0.6">
      <c r="A15" s="106"/>
      <c r="B15" s="108"/>
      <c r="C15" s="110"/>
      <c r="D15" s="112"/>
      <c r="E15" s="114"/>
      <c r="F15" s="104"/>
      <c r="G15" s="114"/>
      <c r="H15" s="116"/>
      <c r="I15" s="121"/>
      <c r="J15" s="121"/>
      <c r="K15" s="121"/>
      <c r="L15" s="121"/>
      <c r="M15" s="120"/>
      <c r="N15" s="100"/>
      <c r="O15" s="102"/>
      <c r="P15" s="104"/>
      <c r="Q15" s="36">
        <f>M14</f>
        <v>108.83199999999999</v>
      </c>
      <c r="R15" s="37">
        <v>0</v>
      </c>
      <c r="S15" s="37">
        <v>0</v>
      </c>
      <c r="T15" s="38">
        <v>0</v>
      </c>
      <c r="U15" s="37">
        <v>0</v>
      </c>
      <c r="V15" s="36">
        <v>0</v>
      </c>
      <c r="W15" s="38">
        <v>0</v>
      </c>
      <c r="X15" s="39">
        <v>0</v>
      </c>
      <c r="Y15" s="40" t="s">
        <v>28</v>
      </c>
    </row>
    <row r="16" spans="1:25" s="5" customFormat="1" ht="17.149999999999999" customHeight="1" x14ac:dyDescent="0.55000000000000004">
      <c r="A16" s="105">
        <v>5</v>
      </c>
      <c r="B16" s="107" t="s">
        <v>39</v>
      </c>
      <c r="C16" s="109" t="s">
        <v>38</v>
      </c>
      <c r="D16" s="111" t="s">
        <v>34</v>
      </c>
      <c r="E16" s="113">
        <v>239.67500000000001</v>
      </c>
      <c r="F16" s="103">
        <v>239.67500000000001</v>
      </c>
      <c r="G16" s="113">
        <v>0.79</v>
      </c>
      <c r="H16" s="115">
        <v>0.79</v>
      </c>
      <c r="I16" s="115">
        <v>0</v>
      </c>
      <c r="J16" s="115">
        <v>0</v>
      </c>
      <c r="K16" s="115">
        <v>0</v>
      </c>
      <c r="L16" s="115">
        <v>0.79</v>
      </c>
      <c r="M16" s="119">
        <v>154.72</v>
      </c>
      <c r="N16" s="99"/>
      <c r="O16" s="101">
        <f>+(+E16+G16)-(M16+N16)</f>
        <v>85.745000000000005</v>
      </c>
      <c r="P16" s="103">
        <v>85.745000000000005</v>
      </c>
      <c r="Q16" s="31">
        <v>24</v>
      </c>
      <c r="R16" s="32">
        <v>0</v>
      </c>
      <c r="S16" s="32">
        <v>0</v>
      </c>
      <c r="T16" s="33">
        <v>0</v>
      </c>
      <c r="U16" s="32">
        <v>0</v>
      </c>
      <c r="V16" s="31">
        <v>0</v>
      </c>
      <c r="W16" s="33">
        <v>0</v>
      </c>
      <c r="X16" s="34">
        <v>0</v>
      </c>
      <c r="Y16" s="35" t="s">
        <v>24</v>
      </c>
    </row>
    <row r="17" spans="1:25" s="5" customFormat="1" ht="17.149999999999999" customHeight="1" thickBot="1" x14ac:dyDescent="0.6">
      <c r="A17" s="106"/>
      <c r="B17" s="108"/>
      <c r="C17" s="110"/>
      <c r="D17" s="112"/>
      <c r="E17" s="114"/>
      <c r="F17" s="104"/>
      <c r="G17" s="114"/>
      <c r="H17" s="116"/>
      <c r="I17" s="121"/>
      <c r="J17" s="121"/>
      <c r="K17" s="121"/>
      <c r="L17" s="121"/>
      <c r="M17" s="120"/>
      <c r="N17" s="100"/>
      <c r="O17" s="102"/>
      <c r="P17" s="104"/>
      <c r="Q17" s="36">
        <f>M16</f>
        <v>154.72</v>
      </c>
      <c r="R17" s="37">
        <v>0</v>
      </c>
      <c r="S17" s="37">
        <v>0</v>
      </c>
      <c r="T17" s="38">
        <v>0</v>
      </c>
      <c r="U17" s="37">
        <v>0</v>
      </c>
      <c r="V17" s="36">
        <v>0</v>
      </c>
      <c r="W17" s="38">
        <v>0</v>
      </c>
      <c r="X17" s="39">
        <v>0</v>
      </c>
      <c r="Y17" s="40" t="s">
        <v>28</v>
      </c>
    </row>
    <row r="18" spans="1:25" s="5" customFormat="1" ht="17.149999999999999" customHeight="1" x14ac:dyDescent="0.55000000000000004">
      <c r="A18" s="105">
        <v>6</v>
      </c>
      <c r="B18" s="107" t="s">
        <v>40</v>
      </c>
      <c r="C18" s="109" t="s">
        <v>41</v>
      </c>
      <c r="D18" s="111" t="s">
        <v>34</v>
      </c>
      <c r="E18" s="113">
        <v>370.57900000000001</v>
      </c>
      <c r="F18" s="103">
        <v>370.57900000000001</v>
      </c>
      <c r="G18" s="113">
        <v>4.0810000000000004</v>
      </c>
      <c r="H18" s="115">
        <v>4.0810000000000004</v>
      </c>
      <c r="I18" s="115">
        <v>0</v>
      </c>
      <c r="J18" s="115">
        <v>0</v>
      </c>
      <c r="K18" s="115">
        <v>0</v>
      </c>
      <c r="L18" s="115">
        <v>4.0810000000000004</v>
      </c>
      <c r="M18" s="119">
        <v>104.35299999999999</v>
      </c>
      <c r="N18" s="99"/>
      <c r="O18" s="101">
        <f>+(+E18+G18)-(M18+N18)</f>
        <v>270.30700000000002</v>
      </c>
      <c r="P18" s="103">
        <v>270.30799999999999</v>
      </c>
      <c r="Q18" s="31">
        <v>34</v>
      </c>
      <c r="R18" s="32">
        <v>0</v>
      </c>
      <c r="S18" s="32">
        <v>0</v>
      </c>
      <c r="T18" s="33">
        <v>0</v>
      </c>
      <c r="U18" s="32">
        <v>0</v>
      </c>
      <c r="V18" s="31">
        <v>0</v>
      </c>
      <c r="W18" s="33">
        <v>0</v>
      </c>
      <c r="X18" s="34">
        <v>0</v>
      </c>
      <c r="Y18" s="35" t="s">
        <v>24</v>
      </c>
    </row>
    <row r="19" spans="1:25" s="5" customFormat="1" ht="17.149999999999999" customHeight="1" thickBot="1" x14ac:dyDescent="0.6">
      <c r="A19" s="106"/>
      <c r="B19" s="108"/>
      <c r="C19" s="110"/>
      <c r="D19" s="112"/>
      <c r="E19" s="114"/>
      <c r="F19" s="104"/>
      <c r="G19" s="114"/>
      <c r="H19" s="116"/>
      <c r="I19" s="121"/>
      <c r="J19" s="121"/>
      <c r="K19" s="121"/>
      <c r="L19" s="121"/>
      <c r="M19" s="120"/>
      <c r="N19" s="100"/>
      <c r="O19" s="102"/>
      <c r="P19" s="104"/>
      <c r="Q19" s="36">
        <f>M18</f>
        <v>104.35299999999999</v>
      </c>
      <c r="R19" s="37">
        <v>0</v>
      </c>
      <c r="S19" s="37">
        <v>0</v>
      </c>
      <c r="T19" s="38">
        <v>0</v>
      </c>
      <c r="U19" s="37">
        <v>0</v>
      </c>
      <c r="V19" s="36">
        <v>0</v>
      </c>
      <c r="W19" s="38">
        <v>0</v>
      </c>
      <c r="X19" s="39">
        <v>0</v>
      </c>
      <c r="Y19" s="40" t="s">
        <v>28</v>
      </c>
    </row>
    <row r="20" spans="1:25" s="5" customFormat="1" ht="17.149999999999999" customHeight="1" x14ac:dyDescent="0.55000000000000004">
      <c r="A20" s="105">
        <v>7</v>
      </c>
      <c r="B20" s="107" t="s">
        <v>42</v>
      </c>
      <c r="C20" s="109" t="s">
        <v>43</v>
      </c>
      <c r="D20" s="111" t="s">
        <v>34</v>
      </c>
      <c r="E20" s="113">
        <v>357.71</v>
      </c>
      <c r="F20" s="103">
        <v>357.71</v>
      </c>
      <c r="G20" s="113">
        <v>0.81100000000000005</v>
      </c>
      <c r="H20" s="115">
        <v>0.81100000000000005</v>
      </c>
      <c r="I20" s="115">
        <v>0</v>
      </c>
      <c r="J20" s="115">
        <v>0</v>
      </c>
      <c r="K20" s="115">
        <v>0</v>
      </c>
      <c r="L20" s="115">
        <v>0.81100000000000005</v>
      </c>
      <c r="M20" s="119">
        <v>195.36199999999999</v>
      </c>
      <c r="N20" s="99"/>
      <c r="O20" s="101">
        <f>+(+E20+G20)-(M20+N20)</f>
        <v>163.15899999999996</v>
      </c>
      <c r="P20" s="103">
        <v>163.15899999999999</v>
      </c>
      <c r="Q20" s="31">
        <v>33</v>
      </c>
      <c r="R20" s="32">
        <v>0</v>
      </c>
      <c r="S20" s="32">
        <v>0</v>
      </c>
      <c r="T20" s="33">
        <v>0</v>
      </c>
      <c r="U20" s="32">
        <v>0</v>
      </c>
      <c r="V20" s="31">
        <v>0</v>
      </c>
      <c r="W20" s="33">
        <v>0</v>
      </c>
      <c r="X20" s="34">
        <v>0</v>
      </c>
      <c r="Y20" s="35" t="s">
        <v>24</v>
      </c>
    </row>
    <row r="21" spans="1:25" s="5" customFormat="1" ht="17.149999999999999" customHeight="1" thickBot="1" x14ac:dyDescent="0.6">
      <c r="A21" s="106"/>
      <c r="B21" s="108"/>
      <c r="C21" s="110"/>
      <c r="D21" s="112"/>
      <c r="E21" s="114"/>
      <c r="F21" s="104"/>
      <c r="G21" s="114"/>
      <c r="H21" s="116"/>
      <c r="I21" s="121"/>
      <c r="J21" s="121"/>
      <c r="K21" s="121"/>
      <c r="L21" s="121"/>
      <c r="M21" s="120"/>
      <c r="N21" s="100"/>
      <c r="O21" s="102"/>
      <c r="P21" s="104"/>
      <c r="Q21" s="36">
        <f>M20</f>
        <v>195.36199999999999</v>
      </c>
      <c r="R21" s="37">
        <v>0</v>
      </c>
      <c r="S21" s="37">
        <v>0</v>
      </c>
      <c r="T21" s="38">
        <v>0</v>
      </c>
      <c r="U21" s="37">
        <v>0</v>
      </c>
      <c r="V21" s="36">
        <v>0</v>
      </c>
      <c r="W21" s="38">
        <v>0</v>
      </c>
      <c r="X21" s="39">
        <v>0</v>
      </c>
      <c r="Y21" s="40" t="s">
        <v>28</v>
      </c>
    </row>
    <row r="22" spans="1:25" s="5" customFormat="1" ht="17.149999999999999" customHeight="1" x14ac:dyDescent="0.55000000000000004">
      <c r="A22" s="105">
        <v>8</v>
      </c>
      <c r="B22" s="107" t="s">
        <v>44</v>
      </c>
      <c r="C22" s="109" t="s">
        <v>45</v>
      </c>
      <c r="D22" s="111" t="s">
        <v>34</v>
      </c>
      <c r="E22" s="113">
        <v>764.84699999999998</v>
      </c>
      <c r="F22" s="103">
        <v>764.84699999999998</v>
      </c>
      <c r="G22" s="113">
        <v>2.8380000000000001</v>
      </c>
      <c r="H22" s="115">
        <v>2.8380000000000001</v>
      </c>
      <c r="I22" s="115">
        <v>0</v>
      </c>
      <c r="J22" s="115">
        <v>0</v>
      </c>
      <c r="K22" s="115">
        <v>0</v>
      </c>
      <c r="L22" s="115">
        <v>2.8380000000000001</v>
      </c>
      <c r="M22" s="119">
        <v>176.05799999999999</v>
      </c>
      <c r="N22" s="99"/>
      <c r="O22" s="101">
        <f>+(+E22+G22)-(M22+N22)</f>
        <v>591.62699999999995</v>
      </c>
      <c r="P22" s="103">
        <v>591.62800000000004</v>
      </c>
      <c r="Q22" s="31">
        <v>31</v>
      </c>
      <c r="R22" s="32">
        <v>0</v>
      </c>
      <c r="S22" s="32">
        <v>0</v>
      </c>
      <c r="T22" s="33">
        <v>0</v>
      </c>
      <c r="U22" s="32">
        <v>0</v>
      </c>
      <c r="V22" s="31">
        <v>0</v>
      </c>
      <c r="W22" s="33">
        <v>0</v>
      </c>
      <c r="X22" s="34">
        <v>0</v>
      </c>
      <c r="Y22" s="35" t="s">
        <v>24</v>
      </c>
    </row>
    <row r="23" spans="1:25" s="5" customFormat="1" ht="17.149999999999999" customHeight="1" thickBot="1" x14ac:dyDescent="0.6">
      <c r="A23" s="106"/>
      <c r="B23" s="108"/>
      <c r="C23" s="110"/>
      <c r="D23" s="112"/>
      <c r="E23" s="114"/>
      <c r="F23" s="104"/>
      <c r="G23" s="114"/>
      <c r="H23" s="116"/>
      <c r="I23" s="121"/>
      <c r="J23" s="121"/>
      <c r="K23" s="121"/>
      <c r="L23" s="121"/>
      <c r="M23" s="120"/>
      <c r="N23" s="100"/>
      <c r="O23" s="102"/>
      <c r="P23" s="104"/>
      <c r="Q23" s="36">
        <f>M22</f>
        <v>176.05799999999999</v>
      </c>
      <c r="R23" s="37">
        <v>0</v>
      </c>
      <c r="S23" s="37">
        <v>0</v>
      </c>
      <c r="T23" s="38">
        <v>0</v>
      </c>
      <c r="U23" s="37">
        <v>0</v>
      </c>
      <c r="V23" s="36">
        <v>0</v>
      </c>
      <c r="W23" s="38">
        <v>0</v>
      </c>
      <c r="X23" s="39">
        <v>0</v>
      </c>
      <c r="Y23" s="40" t="s">
        <v>28</v>
      </c>
    </row>
    <row r="24" spans="1:25" s="5" customFormat="1" ht="17.149999999999999" customHeight="1" x14ac:dyDescent="0.55000000000000004">
      <c r="A24" s="105">
        <v>9</v>
      </c>
      <c r="B24" s="107" t="s">
        <v>46</v>
      </c>
      <c r="C24" s="109" t="s">
        <v>47</v>
      </c>
      <c r="D24" s="111" t="s">
        <v>34</v>
      </c>
      <c r="E24" s="113">
        <v>1459.357</v>
      </c>
      <c r="F24" s="103">
        <v>1459.357</v>
      </c>
      <c r="G24" s="113">
        <v>2.44</v>
      </c>
      <c r="H24" s="115">
        <v>2.44</v>
      </c>
      <c r="I24" s="115">
        <v>0</v>
      </c>
      <c r="J24" s="115">
        <v>0</v>
      </c>
      <c r="K24" s="115">
        <v>0</v>
      </c>
      <c r="L24" s="115">
        <v>2.44</v>
      </c>
      <c r="M24" s="119">
        <v>95.159000000000006</v>
      </c>
      <c r="N24" s="99"/>
      <c r="O24" s="101">
        <f>+(+E24+G24)-(M24+N24)</f>
        <v>1366.6379999999999</v>
      </c>
      <c r="P24" s="103">
        <v>1366.6389999999999</v>
      </c>
      <c r="Q24" s="31">
        <v>25</v>
      </c>
      <c r="R24" s="32">
        <v>0</v>
      </c>
      <c r="S24" s="32">
        <v>0</v>
      </c>
      <c r="T24" s="33">
        <v>0</v>
      </c>
      <c r="U24" s="32">
        <v>0</v>
      </c>
      <c r="V24" s="31">
        <v>0</v>
      </c>
      <c r="W24" s="33">
        <v>0</v>
      </c>
      <c r="X24" s="34">
        <v>0</v>
      </c>
      <c r="Y24" s="35" t="s">
        <v>24</v>
      </c>
    </row>
    <row r="25" spans="1:25" s="5" customFormat="1" ht="17.149999999999999" customHeight="1" thickBot="1" x14ac:dyDescent="0.6">
      <c r="A25" s="106"/>
      <c r="B25" s="108"/>
      <c r="C25" s="110"/>
      <c r="D25" s="112"/>
      <c r="E25" s="114"/>
      <c r="F25" s="104"/>
      <c r="G25" s="114"/>
      <c r="H25" s="116"/>
      <c r="I25" s="121"/>
      <c r="J25" s="121"/>
      <c r="K25" s="121"/>
      <c r="L25" s="121"/>
      <c r="M25" s="120"/>
      <c r="N25" s="100"/>
      <c r="O25" s="102"/>
      <c r="P25" s="104"/>
      <c r="Q25" s="36">
        <f>M24</f>
        <v>95.159000000000006</v>
      </c>
      <c r="R25" s="37">
        <v>0</v>
      </c>
      <c r="S25" s="37">
        <v>0</v>
      </c>
      <c r="T25" s="38">
        <v>0</v>
      </c>
      <c r="U25" s="37">
        <v>0</v>
      </c>
      <c r="V25" s="36">
        <v>0</v>
      </c>
      <c r="W25" s="38">
        <v>0</v>
      </c>
      <c r="X25" s="39">
        <v>0</v>
      </c>
      <c r="Y25" s="40" t="s">
        <v>28</v>
      </c>
    </row>
    <row r="26" spans="1:25" s="5" customFormat="1" ht="17.149999999999999" customHeight="1" x14ac:dyDescent="0.55000000000000004">
      <c r="A26" s="105">
        <v>10</v>
      </c>
      <c r="B26" s="107" t="s">
        <v>48</v>
      </c>
      <c r="C26" s="109" t="s">
        <v>49</v>
      </c>
      <c r="D26" s="111" t="s">
        <v>34</v>
      </c>
      <c r="E26" s="113">
        <v>730.05600000000004</v>
      </c>
      <c r="F26" s="103">
        <v>730.05600000000004</v>
      </c>
      <c r="G26" s="113">
        <v>0.36</v>
      </c>
      <c r="H26" s="115">
        <v>0.36</v>
      </c>
      <c r="I26" s="115">
        <v>0</v>
      </c>
      <c r="J26" s="115">
        <v>0</v>
      </c>
      <c r="K26" s="115">
        <v>0</v>
      </c>
      <c r="L26" s="115">
        <v>0.36</v>
      </c>
      <c r="M26" s="119">
        <v>87.697000000000003</v>
      </c>
      <c r="N26" s="99"/>
      <c r="O26" s="101">
        <f>+(+E26+G26)-(M26+N26)</f>
        <v>642.71900000000005</v>
      </c>
      <c r="P26" s="103">
        <v>642.71900000000005</v>
      </c>
      <c r="Q26" s="31">
        <v>16</v>
      </c>
      <c r="R26" s="32">
        <v>0</v>
      </c>
      <c r="S26" s="32">
        <v>0</v>
      </c>
      <c r="T26" s="33">
        <v>0</v>
      </c>
      <c r="U26" s="32">
        <v>0</v>
      </c>
      <c r="V26" s="31">
        <v>0</v>
      </c>
      <c r="W26" s="33">
        <v>0</v>
      </c>
      <c r="X26" s="34">
        <v>0</v>
      </c>
      <c r="Y26" s="35" t="s">
        <v>24</v>
      </c>
    </row>
    <row r="27" spans="1:25" s="5" customFormat="1" ht="17.149999999999999" customHeight="1" thickBot="1" x14ac:dyDescent="0.6">
      <c r="A27" s="106"/>
      <c r="B27" s="108"/>
      <c r="C27" s="110"/>
      <c r="D27" s="112"/>
      <c r="E27" s="114"/>
      <c r="F27" s="104"/>
      <c r="G27" s="114"/>
      <c r="H27" s="116"/>
      <c r="I27" s="121"/>
      <c r="J27" s="121"/>
      <c r="K27" s="121"/>
      <c r="L27" s="121"/>
      <c r="M27" s="120"/>
      <c r="N27" s="100"/>
      <c r="O27" s="102"/>
      <c r="P27" s="104"/>
      <c r="Q27" s="36">
        <f>M26</f>
        <v>87.697000000000003</v>
      </c>
      <c r="R27" s="37">
        <v>0</v>
      </c>
      <c r="S27" s="37">
        <v>0</v>
      </c>
      <c r="T27" s="38">
        <v>0</v>
      </c>
      <c r="U27" s="37">
        <v>0</v>
      </c>
      <c r="V27" s="36">
        <v>0</v>
      </c>
      <c r="W27" s="38">
        <v>0</v>
      </c>
      <c r="X27" s="39">
        <v>0</v>
      </c>
      <c r="Y27" s="40" t="s">
        <v>28</v>
      </c>
    </row>
    <row r="28" spans="1:25" s="5" customFormat="1" ht="17.149999999999999" customHeight="1" x14ac:dyDescent="0.55000000000000004">
      <c r="A28" s="105">
        <v>11</v>
      </c>
      <c r="B28" s="107" t="s">
        <v>50</v>
      </c>
      <c r="C28" s="109" t="s">
        <v>51</v>
      </c>
      <c r="D28" s="111" t="s">
        <v>34</v>
      </c>
      <c r="E28" s="113">
        <v>529.40200000000004</v>
      </c>
      <c r="F28" s="103">
        <v>529.40200000000004</v>
      </c>
      <c r="G28" s="113">
        <v>2.657</v>
      </c>
      <c r="H28" s="115">
        <v>2.657</v>
      </c>
      <c r="I28" s="115">
        <v>0</v>
      </c>
      <c r="J28" s="115">
        <v>0</v>
      </c>
      <c r="K28" s="115">
        <v>0</v>
      </c>
      <c r="L28" s="115">
        <v>2.657</v>
      </c>
      <c r="M28" s="119">
        <v>110.577</v>
      </c>
      <c r="N28" s="99"/>
      <c r="O28" s="101">
        <f>+(+E28+G28)-(M28+N28)</f>
        <v>421.48200000000008</v>
      </c>
      <c r="P28" s="103">
        <v>421.48099999999999</v>
      </c>
      <c r="Q28" s="31">
        <v>16</v>
      </c>
      <c r="R28" s="32">
        <v>0</v>
      </c>
      <c r="S28" s="32">
        <v>0</v>
      </c>
      <c r="T28" s="33">
        <v>0</v>
      </c>
      <c r="U28" s="32">
        <v>0</v>
      </c>
      <c r="V28" s="31">
        <v>0</v>
      </c>
      <c r="W28" s="33">
        <v>0</v>
      </c>
      <c r="X28" s="34">
        <v>0</v>
      </c>
      <c r="Y28" s="35" t="s">
        <v>24</v>
      </c>
    </row>
    <row r="29" spans="1:25" s="5" customFormat="1" ht="17.149999999999999" customHeight="1" thickBot="1" x14ac:dyDescent="0.6">
      <c r="A29" s="106"/>
      <c r="B29" s="108"/>
      <c r="C29" s="110"/>
      <c r="D29" s="112"/>
      <c r="E29" s="114"/>
      <c r="F29" s="104"/>
      <c r="G29" s="114"/>
      <c r="H29" s="116"/>
      <c r="I29" s="121"/>
      <c r="J29" s="121"/>
      <c r="K29" s="121"/>
      <c r="L29" s="121"/>
      <c r="M29" s="120"/>
      <c r="N29" s="100"/>
      <c r="O29" s="102"/>
      <c r="P29" s="104"/>
      <c r="Q29" s="36">
        <f>M28</f>
        <v>110.577</v>
      </c>
      <c r="R29" s="37">
        <v>0</v>
      </c>
      <c r="S29" s="37">
        <v>0</v>
      </c>
      <c r="T29" s="38">
        <v>0</v>
      </c>
      <c r="U29" s="37">
        <v>0</v>
      </c>
      <c r="V29" s="36">
        <v>0</v>
      </c>
      <c r="W29" s="38">
        <v>0</v>
      </c>
      <c r="X29" s="39">
        <v>0</v>
      </c>
      <c r="Y29" s="40" t="s">
        <v>28</v>
      </c>
    </row>
    <row r="30" spans="1:25" s="5" customFormat="1" ht="17.149999999999999" customHeight="1" x14ac:dyDescent="0.55000000000000004">
      <c r="A30" s="105">
        <v>12</v>
      </c>
      <c r="B30" s="107" t="s">
        <v>52</v>
      </c>
      <c r="C30" s="109" t="s">
        <v>53</v>
      </c>
      <c r="D30" s="111" t="s">
        <v>34</v>
      </c>
      <c r="E30" s="113">
        <v>535.63499999999999</v>
      </c>
      <c r="F30" s="103">
        <v>535.63499999999999</v>
      </c>
      <c r="G30" s="113">
        <v>1.1499999999999999</v>
      </c>
      <c r="H30" s="115">
        <v>1.1499999999999999</v>
      </c>
      <c r="I30" s="115">
        <v>0</v>
      </c>
      <c r="J30" s="115">
        <v>0</v>
      </c>
      <c r="K30" s="115">
        <v>0</v>
      </c>
      <c r="L30" s="115">
        <v>1.1499999999999999</v>
      </c>
      <c r="M30" s="119">
        <v>123.52500000000001</v>
      </c>
      <c r="N30" s="99"/>
      <c r="O30" s="101">
        <f>+(+E30+G30)-(M30+N30)</f>
        <v>413.26</v>
      </c>
      <c r="P30" s="103">
        <v>413.26</v>
      </c>
      <c r="Q30" s="31">
        <v>35</v>
      </c>
      <c r="R30" s="32">
        <v>0</v>
      </c>
      <c r="S30" s="32">
        <v>0</v>
      </c>
      <c r="T30" s="33">
        <v>0</v>
      </c>
      <c r="U30" s="32">
        <v>0</v>
      </c>
      <c r="V30" s="31">
        <v>0</v>
      </c>
      <c r="W30" s="33">
        <v>0</v>
      </c>
      <c r="X30" s="34">
        <v>0</v>
      </c>
      <c r="Y30" s="35" t="s">
        <v>24</v>
      </c>
    </row>
    <row r="31" spans="1:25" s="5" customFormat="1" ht="17.149999999999999" customHeight="1" thickBot="1" x14ac:dyDescent="0.6">
      <c r="A31" s="106"/>
      <c r="B31" s="108"/>
      <c r="C31" s="110"/>
      <c r="D31" s="112"/>
      <c r="E31" s="114"/>
      <c r="F31" s="104"/>
      <c r="G31" s="114"/>
      <c r="H31" s="116"/>
      <c r="I31" s="121"/>
      <c r="J31" s="121"/>
      <c r="K31" s="121"/>
      <c r="L31" s="121"/>
      <c r="M31" s="120"/>
      <c r="N31" s="100"/>
      <c r="O31" s="102"/>
      <c r="P31" s="104"/>
      <c r="Q31" s="36">
        <f>M30</f>
        <v>123.52500000000001</v>
      </c>
      <c r="R31" s="37">
        <v>0</v>
      </c>
      <c r="S31" s="37">
        <v>0</v>
      </c>
      <c r="T31" s="38">
        <v>0</v>
      </c>
      <c r="U31" s="37">
        <v>0</v>
      </c>
      <c r="V31" s="36">
        <v>0</v>
      </c>
      <c r="W31" s="38">
        <v>0</v>
      </c>
      <c r="X31" s="39">
        <v>0</v>
      </c>
      <c r="Y31" s="40" t="s">
        <v>28</v>
      </c>
    </row>
    <row r="32" spans="1:25" s="5" customFormat="1" ht="17.149999999999999" customHeight="1" x14ac:dyDescent="0.55000000000000004">
      <c r="A32" s="105">
        <v>13</v>
      </c>
      <c r="B32" s="107" t="s">
        <v>54</v>
      </c>
      <c r="C32" s="109" t="s">
        <v>55</v>
      </c>
      <c r="D32" s="111" t="s">
        <v>34</v>
      </c>
      <c r="E32" s="113">
        <v>38.174999999999997</v>
      </c>
      <c r="F32" s="103">
        <v>38.174999999999997</v>
      </c>
      <c r="G32" s="113">
        <v>5.0000000000000001E-3</v>
      </c>
      <c r="H32" s="115">
        <v>5.0000000000000001E-3</v>
      </c>
      <c r="I32" s="115">
        <v>0</v>
      </c>
      <c r="J32" s="115">
        <v>0</v>
      </c>
      <c r="K32" s="115">
        <v>0</v>
      </c>
      <c r="L32" s="115">
        <v>5.0000000000000001E-3</v>
      </c>
      <c r="M32" s="119">
        <v>12.103</v>
      </c>
      <c r="N32" s="99"/>
      <c r="O32" s="101">
        <f>+(+E32+G32)-(M32+N32)</f>
        <v>26.076999999999998</v>
      </c>
      <c r="P32" s="103">
        <v>26.077000000000002</v>
      </c>
      <c r="Q32" s="31">
        <v>2</v>
      </c>
      <c r="R32" s="32">
        <v>0</v>
      </c>
      <c r="S32" s="32">
        <v>0</v>
      </c>
      <c r="T32" s="33">
        <v>0</v>
      </c>
      <c r="U32" s="32">
        <v>0</v>
      </c>
      <c r="V32" s="31">
        <v>0</v>
      </c>
      <c r="W32" s="33">
        <v>0</v>
      </c>
      <c r="X32" s="34">
        <v>0</v>
      </c>
      <c r="Y32" s="35" t="s">
        <v>24</v>
      </c>
    </row>
    <row r="33" spans="1:25" s="5" customFormat="1" ht="17.149999999999999" customHeight="1" thickBot="1" x14ac:dyDescent="0.6">
      <c r="A33" s="106"/>
      <c r="B33" s="108"/>
      <c r="C33" s="110"/>
      <c r="D33" s="112"/>
      <c r="E33" s="114"/>
      <c r="F33" s="104"/>
      <c r="G33" s="114"/>
      <c r="H33" s="116"/>
      <c r="I33" s="121"/>
      <c r="J33" s="121"/>
      <c r="K33" s="121"/>
      <c r="L33" s="121"/>
      <c r="M33" s="120"/>
      <c r="N33" s="100"/>
      <c r="O33" s="102"/>
      <c r="P33" s="104"/>
      <c r="Q33" s="36">
        <f>M32</f>
        <v>12.103</v>
      </c>
      <c r="R33" s="37">
        <v>0</v>
      </c>
      <c r="S33" s="37">
        <v>0</v>
      </c>
      <c r="T33" s="38">
        <v>0</v>
      </c>
      <c r="U33" s="37">
        <v>0</v>
      </c>
      <c r="V33" s="36">
        <v>0</v>
      </c>
      <c r="W33" s="38">
        <v>0</v>
      </c>
      <c r="X33" s="39">
        <v>0</v>
      </c>
      <c r="Y33" s="40" t="s">
        <v>28</v>
      </c>
    </row>
    <row r="34" spans="1:25" s="5" customFormat="1" ht="17.149999999999999" customHeight="1" x14ac:dyDescent="0.55000000000000004">
      <c r="A34" s="105">
        <v>14</v>
      </c>
      <c r="B34" s="107" t="s">
        <v>56</v>
      </c>
      <c r="C34" s="109" t="s">
        <v>57</v>
      </c>
      <c r="D34" s="111" t="s">
        <v>34</v>
      </c>
      <c r="E34" s="113">
        <v>127.524</v>
      </c>
      <c r="F34" s="103">
        <v>127.524</v>
      </c>
      <c r="G34" s="113">
        <v>1.2999999999999999E-2</v>
      </c>
      <c r="H34" s="115">
        <v>1.2999999999999999E-2</v>
      </c>
      <c r="I34" s="115">
        <v>0</v>
      </c>
      <c r="J34" s="115">
        <v>0</v>
      </c>
      <c r="K34" s="115">
        <v>0</v>
      </c>
      <c r="L34" s="115">
        <v>1.2999999999999999E-2</v>
      </c>
      <c r="M34" s="119">
        <v>27.654</v>
      </c>
      <c r="N34" s="99"/>
      <c r="O34" s="101">
        <f t="shared" ref="O34" si="0">+(+E34+G34)-(M34+N34)</f>
        <v>99.88300000000001</v>
      </c>
      <c r="P34" s="103">
        <v>99.882999999999996</v>
      </c>
      <c r="Q34" s="31">
        <v>5</v>
      </c>
      <c r="R34" s="32">
        <v>0</v>
      </c>
      <c r="S34" s="32">
        <v>0</v>
      </c>
      <c r="T34" s="33">
        <v>0</v>
      </c>
      <c r="U34" s="32">
        <v>0</v>
      </c>
      <c r="V34" s="31">
        <v>0</v>
      </c>
      <c r="W34" s="33">
        <v>0</v>
      </c>
      <c r="X34" s="34">
        <v>0</v>
      </c>
      <c r="Y34" s="35" t="s">
        <v>24</v>
      </c>
    </row>
    <row r="35" spans="1:25" s="5" customFormat="1" ht="17.149999999999999" customHeight="1" thickBot="1" x14ac:dyDescent="0.6">
      <c r="A35" s="106"/>
      <c r="B35" s="108"/>
      <c r="C35" s="110"/>
      <c r="D35" s="112"/>
      <c r="E35" s="114"/>
      <c r="F35" s="104"/>
      <c r="G35" s="114"/>
      <c r="H35" s="116"/>
      <c r="I35" s="121"/>
      <c r="J35" s="121"/>
      <c r="K35" s="121"/>
      <c r="L35" s="121"/>
      <c r="M35" s="120"/>
      <c r="N35" s="100"/>
      <c r="O35" s="102"/>
      <c r="P35" s="104"/>
      <c r="Q35" s="36">
        <f>M34</f>
        <v>27.654</v>
      </c>
      <c r="R35" s="37">
        <v>0</v>
      </c>
      <c r="S35" s="37">
        <v>0</v>
      </c>
      <c r="T35" s="38">
        <v>0</v>
      </c>
      <c r="U35" s="37">
        <v>0</v>
      </c>
      <c r="V35" s="36">
        <v>0</v>
      </c>
      <c r="W35" s="38">
        <v>0</v>
      </c>
      <c r="X35" s="39">
        <v>0</v>
      </c>
      <c r="Y35" s="40" t="s">
        <v>28</v>
      </c>
    </row>
    <row r="36" spans="1:25" s="5" customFormat="1" ht="17.149999999999999" customHeight="1" x14ac:dyDescent="0.55000000000000004">
      <c r="A36" s="105">
        <v>15</v>
      </c>
      <c r="B36" s="107" t="s">
        <v>58</v>
      </c>
      <c r="C36" s="109" t="s">
        <v>59</v>
      </c>
      <c r="D36" s="111" t="s">
        <v>34</v>
      </c>
      <c r="E36" s="113">
        <v>53.35</v>
      </c>
      <c r="F36" s="103">
        <v>53.35</v>
      </c>
      <c r="G36" s="113">
        <v>0.22800000000000001</v>
      </c>
      <c r="H36" s="115">
        <v>0.22800000000000001</v>
      </c>
      <c r="I36" s="115">
        <v>0</v>
      </c>
      <c r="J36" s="115">
        <v>0</v>
      </c>
      <c r="K36" s="115">
        <v>0</v>
      </c>
      <c r="L36" s="115">
        <v>0.22800000000000001</v>
      </c>
      <c r="M36" s="119">
        <v>9.3650000000000002</v>
      </c>
      <c r="N36" s="99"/>
      <c r="O36" s="101">
        <f t="shared" ref="O36" si="1">+(+E36+G36)-(M36+N36)</f>
        <v>44.213000000000001</v>
      </c>
      <c r="P36" s="103">
        <v>44.213999999999999</v>
      </c>
      <c r="Q36" s="31">
        <v>10</v>
      </c>
      <c r="R36" s="32">
        <v>0</v>
      </c>
      <c r="S36" s="32">
        <v>0</v>
      </c>
      <c r="T36" s="33">
        <v>0</v>
      </c>
      <c r="U36" s="32">
        <v>0</v>
      </c>
      <c r="V36" s="31">
        <v>0</v>
      </c>
      <c r="W36" s="33">
        <v>0</v>
      </c>
      <c r="X36" s="34">
        <v>0</v>
      </c>
      <c r="Y36" s="35" t="s">
        <v>24</v>
      </c>
    </row>
    <row r="37" spans="1:25" s="5" customFormat="1" ht="17.149999999999999" customHeight="1" thickBot="1" x14ac:dyDescent="0.6">
      <c r="A37" s="106"/>
      <c r="B37" s="108"/>
      <c r="C37" s="110"/>
      <c r="D37" s="112"/>
      <c r="E37" s="114"/>
      <c r="F37" s="104"/>
      <c r="G37" s="114"/>
      <c r="H37" s="116"/>
      <c r="I37" s="121"/>
      <c r="J37" s="121"/>
      <c r="K37" s="121"/>
      <c r="L37" s="121"/>
      <c r="M37" s="120"/>
      <c r="N37" s="100"/>
      <c r="O37" s="102"/>
      <c r="P37" s="104"/>
      <c r="Q37" s="36">
        <f>M36</f>
        <v>9.3650000000000002</v>
      </c>
      <c r="R37" s="37">
        <v>0</v>
      </c>
      <c r="S37" s="37">
        <v>0</v>
      </c>
      <c r="T37" s="38">
        <v>0</v>
      </c>
      <c r="U37" s="37">
        <v>0</v>
      </c>
      <c r="V37" s="36">
        <v>0</v>
      </c>
      <c r="W37" s="38">
        <v>0</v>
      </c>
      <c r="X37" s="39">
        <v>0</v>
      </c>
      <c r="Y37" s="40" t="s">
        <v>28</v>
      </c>
    </row>
    <row r="38" spans="1:25" s="5" customFormat="1" ht="17.149999999999999" customHeight="1" x14ac:dyDescent="0.55000000000000004">
      <c r="A38" s="105">
        <v>16</v>
      </c>
      <c r="B38" s="107" t="s">
        <v>60</v>
      </c>
      <c r="C38" s="109" t="s">
        <v>61</v>
      </c>
      <c r="D38" s="111" t="s">
        <v>34</v>
      </c>
      <c r="E38" s="113">
        <v>1413.787</v>
      </c>
      <c r="F38" s="103">
        <v>1413.787</v>
      </c>
      <c r="G38" s="113">
        <v>1.375</v>
      </c>
      <c r="H38" s="115">
        <v>1.375</v>
      </c>
      <c r="I38" s="115">
        <v>0</v>
      </c>
      <c r="J38" s="115">
        <v>0</v>
      </c>
      <c r="K38" s="115">
        <v>0</v>
      </c>
      <c r="L38" s="115">
        <v>1.375</v>
      </c>
      <c r="M38" s="119">
        <v>96.466999999999999</v>
      </c>
      <c r="N38" s="99"/>
      <c r="O38" s="101">
        <f t="shared" ref="O38" si="2">+(+E38+G38)-(M38+N38)</f>
        <v>1318.6949999999999</v>
      </c>
      <c r="P38" s="103">
        <v>1318.6959999999999</v>
      </c>
      <c r="Q38" s="31">
        <v>19</v>
      </c>
      <c r="R38" s="32">
        <v>0</v>
      </c>
      <c r="S38" s="32">
        <v>0</v>
      </c>
      <c r="T38" s="33">
        <v>0</v>
      </c>
      <c r="U38" s="32">
        <v>0</v>
      </c>
      <c r="V38" s="31">
        <v>0</v>
      </c>
      <c r="W38" s="33">
        <v>0</v>
      </c>
      <c r="X38" s="34">
        <v>0</v>
      </c>
      <c r="Y38" s="35" t="s">
        <v>24</v>
      </c>
    </row>
    <row r="39" spans="1:25" s="5" customFormat="1" ht="17.149999999999999" customHeight="1" thickBot="1" x14ac:dyDescent="0.6">
      <c r="A39" s="106"/>
      <c r="B39" s="108"/>
      <c r="C39" s="110"/>
      <c r="D39" s="112"/>
      <c r="E39" s="114"/>
      <c r="F39" s="104"/>
      <c r="G39" s="114"/>
      <c r="H39" s="116"/>
      <c r="I39" s="121"/>
      <c r="J39" s="121"/>
      <c r="K39" s="121"/>
      <c r="L39" s="121"/>
      <c r="M39" s="120"/>
      <c r="N39" s="100"/>
      <c r="O39" s="102"/>
      <c r="P39" s="104"/>
      <c r="Q39" s="36">
        <f>M38</f>
        <v>96.466999999999999</v>
      </c>
      <c r="R39" s="37">
        <v>0</v>
      </c>
      <c r="S39" s="37">
        <v>0</v>
      </c>
      <c r="T39" s="38">
        <v>0</v>
      </c>
      <c r="U39" s="37">
        <v>0</v>
      </c>
      <c r="V39" s="36">
        <v>0</v>
      </c>
      <c r="W39" s="38">
        <v>0</v>
      </c>
      <c r="X39" s="39">
        <v>0</v>
      </c>
      <c r="Y39" s="40" t="s">
        <v>28</v>
      </c>
    </row>
    <row r="40" spans="1:25" s="5" customFormat="1" ht="17.149999999999999" customHeight="1" x14ac:dyDescent="0.55000000000000004">
      <c r="A40" s="105">
        <v>17</v>
      </c>
      <c r="B40" s="107" t="s">
        <v>62</v>
      </c>
      <c r="C40" s="109" t="s">
        <v>63</v>
      </c>
      <c r="D40" s="111" t="s">
        <v>34</v>
      </c>
      <c r="E40" s="113">
        <v>713.26599999999996</v>
      </c>
      <c r="F40" s="103">
        <v>713.26599999999996</v>
      </c>
      <c r="G40" s="113">
        <v>9.8000000000000004E-2</v>
      </c>
      <c r="H40" s="115">
        <v>9.8000000000000004E-2</v>
      </c>
      <c r="I40" s="115">
        <v>0</v>
      </c>
      <c r="J40" s="115">
        <v>0</v>
      </c>
      <c r="K40" s="115">
        <v>0</v>
      </c>
      <c r="L40" s="115">
        <v>9.8000000000000004E-2</v>
      </c>
      <c r="M40" s="119">
        <v>124.569</v>
      </c>
      <c r="N40" s="99"/>
      <c r="O40" s="101">
        <f t="shared" ref="O40" si="3">+(+E40+G40)-(M40+N40)</f>
        <v>588.79499999999996</v>
      </c>
      <c r="P40" s="103">
        <v>588.79600000000005</v>
      </c>
      <c r="Q40" s="31">
        <v>7</v>
      </c>
      <c r="R40" s="32">
        <v>0</v>
      </c>
      <c r="S40" s="32">
        <v>0</v>
      </c>
      <c r="T40" s="33">
        <v>0</v>
      </c>
      <c r="U40" s="32">
        <v>0</v>
      </c>
      <c r="V40" s="31">
        <v>0</v>
      </c>
      <c r="W40" s="33">
        <v>0</v>
      </c>
      <c r="X40" s="34">
        <v>0</v>
      </c>
      <c r="Y40" s="35" t="s">
        <v>24</v>
      </c>
    </row>
    <row r="41" spans="1:25" s="5" customFormat="1" ht="17.149999999999999" customHeight="1" thickBot="1" x14ac:dyDescent="0.6">
      <c r="A41" s="106"/>
      <c r="B41" s="108"/>
      <c r="C41" s="110"/>
      <c r="D41" s="112"/>
      <c r="E41" s="114"/>
      <c r="F41" s="104"/>
      <c r="G41" s="114"/>
      <c r="H41" s="116"/>
      <c r="I41" s="121"/>
      <c r="J41" s="121"/>
      <c r="K41" s="121"/>
      <c r="L41" s="121"/>
      <c r="M41" s="120"/>
      <c r="N41" s="100"/>
      <c r="O41" s="102"/>
      <c r="P41" s="104"/>
      <c r="Q41" s="36">
        <f>M40</f>
        <v>124.569</v>
      </c>
      <c r="R41" s="37">
        <v>0</v>
      </c>
      <c r="S41" s="37">
        <v>0</v>
      </c>
      <c r="T41" s="38">
        <v>0</v>
      </c>
      <c r="U41" s="37">
        <v>0</v>
      </c>
      <c r="V41" s="36">
        <v>0</v>
      </c>
      <c r="W41" s="38">
        <v>0</v>
      </c>
      <c r="X41" s="39">
        <v>0</v>
      </c>
      <c r="Y41" s="40" t="s">
        <v>28</v>
      </c>
    </row>
    <row r="42" spans="1:25" s="5" customFormat="1" ht="17.149999999999999" customHeight="1" x14ac:dyDescent="0.55000000000000004">
      <c r="A42" s="105">
        <v>18</v>
      </c>
      <c r="B42" s="107" t="s">
        <v>64</v>
      </c>
      <c r="C42" s="109" t="s">
        <v>65</v>
      </c>
      <c r="D42" s="111" t="s">
        <v>34</v>
      </c>
      <c r="E42" s="113">
        <v>520.78</v>
      </c>
      <c r="F42" s="103">
        <v>520.78</v>
      </c>
      <c r="G42" s="113">
        <v>9.2629999999999999</v>
      </c>
      <c r="H42" s="115">
        <v>9.2629999999999999</v>
      </c>
      <c r="I42" s="115">
        <v>0</v>
      </c>
      <c r="J42" s="115">
        <v>0</v>
      </c>
      <c r="K42" s="115">
        <v>0</v>
      </c>
      <c r="L42" s="115">
        <v>9.2629999999999999</v>
      </c>
      <c r="M42" s="119">
        <v>120.28100000000001</v>
      </c>
      <c r="N42" s="99"/>
      <c r="O42" s="101">
        <f t="shared" ref="O42" si="4">+(+E42+G42)-(M42+N42)</f>
        <v>409.762</v>
      </c>
      <c r="P42" s="103">
        <v>409.76100000000002</v>
      </c>
      <c r="Q42" s="31">
        <v>30</v>
      </c>
      <c r="R42" s="32">
        <v>0</v>
      </c>
      <c r="S42" s="32">
        <v>0</v>
      </c>
      <c r="T42" s="33">
        <v>0</v>
      </c>
      <c r="U42" s="32">
        <v>0</v>
      </c>
      <c r="V42" s="31">
        <v>0</v>
      </c>
      <c r="W42" s="33">
        <v>0</v>
      </c>
      <c r="X42" s="34">
        <v>0</v>
      </c>
      <c r="Y42" s="35" t="s">
        <v>24</v>
      </c>
    </row>
    <row r="43" spans="1:25" s="5" customFormat="1" ht="17.149999999999999" customHeight="1" thickBot="1" x14ac:dyDescent="0.6">
      <c r="A43" s="106"/>
      <c r="B43" s="108"/>
      <c r="C43" s="110"/>
      <c r="D43" s="112"/>
      <c r="E43" s="114"/>
      <c r="F43" s="104"/>
      <c r="G43" s="114"/>
      <c r="H43" s="116"/>
      <c r="I43" s="121"/>
      <c r="J43" s="121"/>
      <c r="K43" s="121"/>
      <c r="L43" s="121"/>
      <c r="M43" s="120"/>
      <c r="N43" s="100"/>
      <c r="O43" s="102"/>
      <c r="P43" s="104"/>
      <c r="Q43" s="36">
        <f>M42</f>
        <v>120.28100000000001</v>
      </c>
      <c r="R43" s="37">
        <v>0</v>
      </c>
      <c r="S43" s="37">
        <v>0</v>
      </c>
      <c r="T43" s="38">
        <v>0</v>
      </c>
      <c r="U43" s="37">
        <v>0</v>
      </c>
      <c r="V43" s="36">
        <v>0</v>
      </c>
      <c r="W43" s="38">
        <v>0</v>
      </c>
      <c r="X43" s="39">
        <v>0</v>
      </c>
      <c r="Y43" s="40" t="s">
        <v>28</v>
      </c>
    </row>
    <row r="44" spans="1:25" s="5" customFormat="1" ht="17.149999999999999" customHeight="1" x14ac:dyDescent="0.55000000000000004">
      <c r="A44" s="105">
        <v>19</v>
      </c>
      <c r="B44" s="107" t="s">
        <v>66</v>
      </c>
      <c r="C44" s="109" t="s">
        <v>67</v>
      </c>
      <c r="D44" s="111" t="s">
        <v>34</v>
      </c>
      <c r="E44" s="113">
        <v>319.536</v>
      </c>
      <c r="F44" s="103">
        <v>319.536</v>
      </c>
      <c r="G44" s="113">
        <v>0.52900000000000003</v>
      </c>
      <c r="H44" s="115">
        <v>0.52900000000000003</v>
      </c>
      <c r="I44" s="115">
        <v>0</v>
      </c>
      <c r="J44" s="115">
        <v>0</v>
      </c>
      <c r="K44" s="115">
        <v>0</v>
      </c>
      <c r="L44" s="115">
        <v>0.52900000000000003</v>
      </c>
      <c r="M44" s="119">
        <v>37.731999999999999</v>
      </c>
      <c r="N44" s="99"/>
      <c r="O44" s="101">
        <f t="shared" ref="O44" si="5">+(+E44+G44)-(M44+N44)</f>
        <v>282.33299999999997</v>
      </c>
      <c r="P44" s="103">
        <v>282.33300000000003</v>
      </c>
      <c r="Q44" s="31">
        <v>16</v>
      </c>
      <c r="R44" s="32">
        <v>0</v>
      </c>
      <c r="S44" s="32">
        <v>0</v>
      </c>
      <c r="T44" s="33">
        <v>0</v>
      </c>
      <c r="U44" s="32">
        <v>0</v>
      </c>
      <c r="V44" s="31">
        <v>0</v>
      </c>
      <c r="W44" s="33">
        <v>0</v>
      </c>
      <c r="X44" s="34">
        <v>0</v>
      </c>
      <c r="Y44" s="35" t="s">
        <v>24</v>
      </c>
    </row>
    <row r="45" spans="1:25" s="5" customFormat="1" ht="17.149999999999999" customHeight="1" thickBot="1" x14ac:dyDescent="0.6">
      <c r="A45" s="106"/>
      <c r="B45" s="108"/>
      <c r="C45" s="110"/>
      <c r="D45" s="112"/>
      <c r="E45" s="114"/>
      <c r="F45" s="104"/>
      <c r="G45" s="114"/>
      <c r="H45" s="116"/>
      <c r="I45" s="121"/>
      <c r="J45" s="121"/>
      <c r="K45" s="121"/>
      <c r="L45" s="121"/>
      <c r="M45" s="120"/>
      <c r="N45" s="100"/>
      <c r="O45" s="102"/>
      <c r="P45" s="104"/>
      <c r="Q45" s="36">
        <f>M44</f>
        <v>37.731999999999999</v>
      </c>
      <c r="R45" s="37">
        <v>0</v>
      </c>
      <c r="S45" s="37">
        <v>0</v>
      </c>
      <c r="T45" s="38">
        <v>0</v>
      </c>
      <c r="U45" s="37">
        <v>0</v>
      </c>
      <c r="V45" s="36">
        <v>0</v>
      </c>
      <c r="W45" s="38">
        <v>0</v>
      </c>
      <c r="X45" s="39">
        <v>0</v>
      </c>
      <c r="Y45" s="40" t="s">
        <v>28</v>
      </c>
    </row>
    <row r="46" spans="1:25" s="5" customFormat="1" ht="17.149999999999999" customHeight="1" x14ac:dyDescent="0.55000000000000004">
      <c r="A46" s="105">
        <v>20</v>
      </c>
      <c r="B46" s="107" t="s">
        <v>68</v>
      </c>
      <c r="C46" s="109" t="s">
        <v>65</v>
      </c>
      <c r="D46" s="111" t="s">
        <v>34</v>
      </c>
      <c r="E46" s="113">
        <v>256.53800000000001</v>
      </c>
      <c r="F46" s="103">
        <v>256.53800000000001</v>
      </c>
      <c r="G46" s="113">
        <v>1.028</v>
      </c>
      <c r="H46" s="115">
        <v>1.028</v>
      </c>
      <c r="I46" s="115">
        <v>0</v>
      </c>
      <c r="J46" s="115">
        <v>0</v>
      </c>
      <c r="K46" s="115">
        <v>0</v>
      </c>
      <c r="L46" s="115">
        <v>1.028</v>
      </c>
      <c r="M46" s="119">
        <v>28.052</v>
      </c>
      <c r="N46" s="99"/>
      <c r="O46" s="101">
        <f t="shared" ref="O46" si="6">+(+E46+G46)-(M46+N46)</f>
        <v>229.51400000000004</v>
      </c>
      <c r="P46" s="103">
        <v>229.51400000000001</v>
      </c>
      <c r="Q46" s="31">
        <v>15</v>
      </c>
      <c r="R46" s="32">
        <v>0</v>
      </c>
      <c r="S46" s="32">
        <v>0</v>
      </c>
      <c r="T46" s="33">
        <v>0</v>
      </c>
      <c r="U46" s="32">
        <v>0</v>
      </c>
      <c r="V46" s="31">
        <v>0</v>
      </c>
      <c r="W46" s="33">
        <v>0</v>
      </c>
      <c r="X46" s="34">
        <v>0</v>
      </c>
      <c r="Y46" s="35" t="s">
        <v>24</v>
      </c>
    </row>
    <row r="47" spans="1:25" s="5" customFormat="1" ht="17.149999999999999" customHeight="1" thickBot="1" x14ac:dyDescent="0.6">
      <c r="A47" s="106"/>
      <c r="B47" s="108"/>
      <c r="C47" s="110"/>
      <c r="D47" s="112"/>
      <c r="E47" s="114"/>
      <c r="F47" s="104"/>
      <c r="G47" s="114"/>
      <c r="H47" s="116"/>
      <c r="I47" s="121"/>
      <c r="J47" s="121"/>
      <c r="K47" s="121"/>
      <c r="L47" s="121"/>
      <c r="M47" s="120"/>
      <c r="N47" s="100"/>
      <c r="O47" s="102"/>
      <c r="P47" s="104"/>
      <c r="Q47" s="36">
        <f>M46</f>
        <v>28.052</v>
      </c>
      <c r="R47" s="37">
        <v>0</v>
      </c>
      <c r="S47" s="37">
        <v>0</v>
      </c>
      <c r="T47" s="38">
        <v>0</v>
      </c>
      <c r="U47" s="37">
        <v>0</v>
      </c>
      <c r="V47" s="36">
        <v>0</v>
      </c>
      <c r="W47" s="38">
        <v>0</v>
      </c>
      <c r="X47" s="39">
        <v>0</v>
      </c>
      <c r="Y47" s="40" t="s">
        <v>28</v>
      </c>
    </row>
    <row r="48" spans="1:25" s="5" customFormat="1" ht="17.149999999999999" customHeight="1" x14ac:dyDescent="0.55000000000000004">
      <c r="A48" s="105">
        <v>21</v>
      </c>
      <c r="B48" s="107" t="s">
        <v>69</v>
      </c>
      <c r="C48" s="109" t="s">
        <v>65</v>
      </c>
      <c r="D48" s="111" t="s">
        <v>34</v>
      </c>
      <c r="E48" s="113">
        <v>88.447000000000003</v>
      </c>
      <c r="F48" s="103">
        <v>88.447000000000003</v>
      </c>
      <c r="G48" s="113">
        <v>1.772</v>
      </c>
      <c r="H48" s="115">
        <v>1.772</v>
      </c>
      <c r="I48" s="115">
        <v>0</v>
      </c>
      <c r="J48" s="115">
        <v>0</v>
      </c>
      <c r="K48" s="115">
        <v>0</v>
      </c>
      <c r="L48" s="115">
        <v>1.772</v>
      </c>
      <c r="M48" s="119">
        <v>71.965000000000003</v>
      </c>
      <c r="N48" s="99"/>
      <c r="O48" s="101">
        <f t="shared" ref="O48" si="7">+(+E48+G48)-(M48+N48)</f>
        <v>18.254000000000005</v>
      </c>
      <c r="P48" s="103">
        <v>18.254000000000001</v>
      </c>
      <c r="Q48" s="31">
        <v>16</v>
      </c>
      <c r="R48" s="32">
        <v>0</v>
      </c>
      <c r="S48" s="32">
        <v>0</v>
      </c>
      <c r="T48" s="33">
        <v>0</v>
      </c>
      <c r="U48" s="32">
        <v>0</v>
      </c>
      <c r="V48" s="31">
        <v>0</v>
      </c>
      <c r="W48" s="33">
        <v>0</v>
      </c>
      <c r="X48" s="34">
        <v>0</v>
      </c>
      <c r="Y48" s="35" t="s">
        <v>24</v>
      </c>
    </row>
    <row r="49" spans="1:25" s="5" customFormat="1" ht="17.149999999999999" customHeight="1" thickBot="1" x14ac:dyDescent="0.6">
      <c r="A49" s="106"/>
      <c r="B49" s="108"/>
      <c r="C49" s="110"/>
      <c r="D49" s="112"/>
      <c r="E49" s="114"/>
      <c r="F49" s="104"/>
      <c r="G49" s="114"/>
      <c r="H49" s="116"/>
      <c r="I49" s="121"/>
      <c r="J49" s="121"/>
      <c r="K49" s="121"/>
      <c r="L49" s="121"/>
      <c r="M49" s="120"/>
      <c r="N49" s="100"/>
      <c r="O49" s="102"/>
      <c r="P49" s="104"/>
      <c r="Q49" s="36">
        <f>M48</f>
        <v>71.965000000000003</v>
      </c>
      <c r="R49" s="37">
        <v>0</v>
      </c>
      <c r="S49" s="37">
        <v>0</v>
      </c>
      <c r="T49" s="38">
        <v>0</v>
      </c>
      <c r="U49" s="37">
        <v>0</v>
      </c>
      <c r="V49" s="36">
        <v>0</v>
      </c>
      <c r="W49" s="38">
        <v>0</v>
      </c>
      <c r="X49" s="39">
        <v>0</v>
      </c>
      <c r="Y49" s="40" t="s">
        <v>28</v>
      </c>
    </row>
    <row r="50" spans="1:25" s="5" customFormat="1" ht="17.149999999999999" customHeight="1" x14ac:dyDescent="0.55000000000000004">
      <c r="A50" s="105">
        <v>22</v>
      </c>
      <c r="B50" s="107" t="s">
        <v>70</v>
      </c>
      <c r="C50" s="109" t="s">
        <v>71</v>
      </c>
      <c r="D50" s="111" t="s">
        <v>34</v>
      </c>
      <c r="E50" s="113">
        <v>222.904</v>
      </c>
      <c r="F50" s="103">
        <v>222.904</v>
      </c>
      <c r="G50" s="113">
        <v>1.345</v>
      </c>
      <c r="H50" s="115">
        <v>1.345</v>
      </c>
      <c r="I50" s="115">
        <v>0</v>
      </c>
      <c r="J50" s="115">
        <v>0</v>
      </c>
      <c r="K50" s="115">
        <v>0</v>
      </c>
      <c r="L50" s="115">
        <v>1.345</v>
      </c>
      <c r="M50" s="119">
        <v>62.939</v>
      </c>
      <c r="N50" s="99"/>
      <c r="O50" s="101">
        <f t="shared" ref="O50" si="8">+(+E50+G50)-(M50+N50)</f>
        <v>161.31</v>
      </c>
      <c r="P50" s="103">
        <v>161.31100000000001</v>
      </c>
      <c r="Q50" s="31">
        <v>33</v>
      </c>
      <c r="R50" s="32">
        <v>0</v>
      </c>
      <c r="S50" s="32">
        <v>0</v>
      </c>
      <c r="T50" s="33">
        <v>0</v>
      </c>
      <c r="U50" s="32">
        <v>0</v>
      </c>
      <c r="V50" s="31">
        <v>0</v>
      </c>
      <c r="W50" s="33">
        <v>0</v>
      </c>
      <c r="X50" s="34">
        <v>0</v>
      </c>
      <c r="Y50" s="35" t="s">
        <v>24</v>
      </c>
    </row>
    <row r="51" spans="1:25" s="5" customFormat="1" ht="17.149999999999999" customHeight="1" thickBot="1" x14ac:dyDescent="0.6">
      <c r="A51" s="106"/>
      <c r="B51" s="108"/>
      <c r="C51" s="110"/>
      <c r="D51" s="112"/>
      <c r="E51" s="114"/>
      <c r="F51" s="104"/>
      <c r="G51" s="114"/>
      <c r="H51" s="116"/>
      <c r="I51" s="121"/>
      <c r="J51" s="121"/>
      <c r="K51" s="121"/>
      <c r="L51" s="121"/>
      <c r="M51" s="120"/>
      <c r="N51" s="100"/>
      <c r="O51" s="102"/>
      <c r="P51" s="104"/>
      <c r="Q51" s="36">
        <f>M50</f>
        <v>62.939</v>
      </c>
      <c r="R51" s="37">
        <v>0</v>
      </c>
      <c r="S51" s="37">
        <v>0</v>
      </c>
      <c r="T51" s="38">
        <v>0</v>
      </c>
      <c r="U51" s="37">
        <v>0</v>
      </c>
      <c r="V51" s="36">
        <v>0</v>
      </c>
      <c r="W51" s="38">
        <v>0</v>
      </c>
      <c r="X51" s="39">
        <v>0</v>
      </c>
      <c r="Y51" s="40" t="s">
        <v>28</v>
      </c>
    </row>
    <row r="52" spans="1:25" s="5" customFormat="1" ht="17.149999999999999" customHeight="1" x14ac:dyDescent="0.55000000000000004">
      <c r="A52" s="105">
        <v>23</v>
      </c>
      <c r="B52" s="107" t="s">
        <v>72</v>
      </c>
      <c r="C52" s="109" t="s">
        <v>38</v>
      </c>
      <c r="D52" s="111" t="s">
        <v>34</v>
      </c>
      <c r="E52" s="113">
        <v>995.11800000000005</v>
      </c>
      <c r="F52" s="103">
        <v>995.11800000000005</v>
      </c>
      <c r="G52" s="113">
        <v>0.01</v>
      </c>
      <c r="H52" s="115">
        <v>0.01</v>
      </c>
      <c r="I52" s="115">
        <v>0</v>
      </c>
      <c r="J52" s="115">
        <v>0</v>
      </c>
      <c r="K52" s="115">
        <v>0</v>
      </c>
      <c r="L52" s="115">
        <v>0.01</v>
      </c>
      <c r="M52" s="119">
        <v>41.862000000000002</v>
      </c>
      <c r="N52" s="99"/>
      <c r="O52" s="101">
        <f t="shared" ref="O52" si="9">+(+E52+G52)-(M52+N52)</f>
        <v>953.26600000000008</v>
      </c>
      <c r="P52" s="103">
        <v>953.26599999999996</v>
      </c>
      <c r="Q52" s="31">
        <v>25</v>
      </c>
      <c r="R52" s="32">
        <v>0</v>
      </c>
      <c r="S52" s="32">
        <v>0</v>
      </c>
      <c r="T52" s="33">
        <v>0</v>
      </c>
      <c r="U52" s="32">
        <v>0</v>
      </c>
      <c r="V52" s="31">
        <v>0</v>
      </c>
      <c r="W52" s="33">
        <v>0</v>
      </c>
      <c r="X52" s="34">
        <v>0</v>
      </c>
      <c r="Y52" s="35" t="s">
        <v>24</v>
      </c>
    </row>
    <row r="53" spans="1:25" s="5" customFormat="1" ht="17.149999999999999" customHeight="1" thickBot="1" x14ac:dyDescent="0.6">
      <c r="A53" s="106"/>
      <c r="B53" s="108"/>
      <c r="C53" s="110"/>
      <c r="D53" s="112"/>
      <c r="E53" s="114"/>
      <c r="F53" s="104"/>
      <c r="G53" s="114"/>
      <c r="H53" s="116"/>
      <c r="I53" s="121"/>
      <c r="J53" s="121"/>
      <c r="K53" s="121"/>
      <c r="L53" s="121"/>
      <c r="M53" s="120"/>
      <c r="N53" s="100"/>
      <c r="O53" s="102"/>
      <c r="P53" s="104"/>
      <c r="Q53" s="36">
        <f>M52</f>
        <v>41.862000000000002</v>
      </c>
      <c r="R53" s="37">
        <v>0</v>
      </c>
      <c r="S53" s="37">
        <v>0</v>
      </c>
      <c r="T53" s="38">
        <v>0</v>
      </c>
      <c r="U53" s="37">
        <v>0</v>
      </c>
      <c r="V53" s="36">
        <v>0</v>
      </c>
      <c r="W53" s="38">
        <v>0</v>
      </c>
      <c r="X53" s="39">
        <v>0</v>
      </c>
      <c r="Y53" s="40" t="s">
        <v>28</v>
      </c>
    </row>
    <row r="54" spans="1:25" s="5" customFormat="1" ht="17.149999999999999" customHeight="1" x14ac:dyDescent="0.55000000000000004">
      <c r="A54" s="105">
        <v>24</v>
      </c>
      <c r="B54" s="107" t="s">
        <v>73</v>
      </c>
      <c r="C54" s="109" t="s">
        <v>74</v>
      </c>
      <c r="D54" s="111" t="s">
        <v>34</v>
      </c>
      <c r="E54" s="113">
        <v>375.86099999999999</v>
      </c>
      <c r="F54" s="103">
        <v>375.86099999999999</v>
      </c>
      <c r="G54" s="113">
        <v>0.32300000000000001</v>
      </c>
      <c r="H54" s="115">
        <v>0.32300000000000001</v>
      </c>
      <c r="I54" s="115">
        <v>0</v>
      </c>
      <c r="J54" s="115">
        <v>0</v>
      </c>
      <c r="K54" s="115">
        <v>0</v>
      </c>
      <c r="L54" s="115">
        <v>0.32300000000000001</v>
      </c>
      <c r="M54" s="119">
        <v>80.010000000000005</v>
      </c>
      <c r="N54" s="99"/>
      <c r="O54" s="101">
        <f t="shared" ref="O54" si="10">+(+E54+G54)-(M54+N54)</f>
        <v>296.17399999999998</v>
      </c>
      <c r="P54" s="103">
        <v>296.17399999999998</v>
      </c>
      <c r="Q54" s="31">
        <v>15</v>
      </c>
      <c r="R54" s="32">
        <v>0</v>
      </c>
      <c r="S54" s="32">
        <v>0</v>
      </c>
      <c r="T54" s="33">
        <v>0</v>
      </c>
      <c r="U54" s="32">
        <v>0</v>
      </c>
      <c r="V54" s="31">
        <v>0</v>
      </c>
      <c r="W54" s="33">
        <v>0</v>
      </c>
      <c r="X54" s="34">
        <v>0</v>
      </c>
      <c r="Y54" s="35" t="s">
        <v>24</v>
      </c>
    </row>
    <row r="55" spans="1:25" s="5" customFormat="1" ht="17.149999999999999" customHeight="1" thickBot="1" x14ac:dyDescent="0.6">
      <c r="A55" s="106"/>
      <c r="B55" s="108"/>
      <c r="C55" s="110"/>
      <c r="D55" s="112"/>
      <c r="E55" s="114"/>
      <c r="F55" s="104"/>
      <c r="G55" s="114"/>
      <c r="H55" s="116"/>
      <c r="I55" s="121"/>
      <c r="J55" s="121"/>
      <c r="K55" s="121"/>
      <c r="L55" s="121"/>
      <c r="M55" s="120"/>
      <c r="N55" s="100"/>
      <c r="O55" s="102"/>
      <c r="P55" s="104"/>
      <c r="Q55" s="36">
        <f>M54</f>
        <v>80.010000000000005</v>
      </c>
      <c r="R55" s="37">
        <v>0</v>
      </c>
      <c r="S55" s="37">
        <v>0</v>
      </c>
      <c r="T55" s="38">
        <v>0</v>
      </c>
      <c r="U55" s="37">
        <v>0</v>
      </c>
      <c r="V55" s="36">
        <v>0</v>
      </c>
      <c r="W55" s="38">
        <v>0</v>
      </c>
      <c r="X55" s="39">
        <v>0</v>
      </c>
      <c r="Y55" s="40" t="s">
        <v>28</v>
      </c>
    </row>
    <row r="56" spans="1:25" s="5" customFormat="1" ht="17.149999999999999" customHeight="1" x14ac:dyDescent="0.55000000000000004">
      <c r="A56" s="105">
        <v>25</v>
      </c>
      <c r="B56" s="107" t="s">
        <v>75</v>
      </c>
      <c r="C56" s="109" t="s">
        <v>76</v>
      </c>
      <c r="D56" s="111" t="s">
        <v>34</v>
      </c>
      <c r="E56" s="113">
        <v>171.38399999999999</v>
      </c>
      <c r="F56" s="103">
        <v>171.38399999999999</v>
      </c>
      <c r="G56" s="113">
        <v>1.427</v>
      </c>
      <c r="H56" s="115">
        <v>1.427</v>
      </c>
      <c r="I56" s="115">
        <v>0</v>
      </c>
      <c r="J56" s="115">
        <v>0</v>
      </c>
      <c r="K56" s="115">
        <v>0</v>
      </c>
      <c r="L56" s="115">
        <v>1.427</v>
      </c>
      <c r="M56" s="119">
        <v>67.481999999999999</v>
      </c>
      <c r="N56" s="99"/>
      <c r="O56" s="101">
        <f t="shared" ref="O56" si="11">+(+E56+G56)-(M56+N56)</f>
        <v>105.32899999999998</v>
      </c>
      <c r="P56" s="103">
        <v>105.32899999999999</v>
      </c>
      <c r="Q56" s="31">
        <v>20</v>
      </c>
      <c r="R56" s="32">
        <v>0</v>
      </c>
      <c r="S56" s="32">
        <v>0</v>
      </c>
      <c r="T56" s="33">
        <v>0</v>
      </c>
      <c r="U56" s="32">
        <v>0</v>
      </c>
      <c r="V56" s="31">
        <v>0</v>
      </c>
      <c r="W56" s="33">
        <v>0</v>
      </c>
      <c r="X56" s="34">
        <v>0</v>
      </c>
      <c r="Y56" s="35" t="s">
        <v>24</v>
      </c>
    </row>
    <row r="57" spans="1:25" s="5" customFormat="1" ht="17.149999999999999" customHeight="1" thickBot="1" x14ac:dyDescent="0.6">
      <c r="A57" s="106"/>
      <c r="B57" s="108"/>
      <c r="C57" s="110"/>
      <c r="D57" s="112"/>
      <c r="E57" s="114"/>
      <c r="F57" s="104"/>
      <c r="G57" s="114"/>
      <c r="H57" s="116"/>
      <c r="I57" s="121"/>
      <c r="J57" s="121"/>
      <c r="K57" s="121"/>
      <c r="L57" s="121"/>
      <c r="M57" s="120"/>
      <c r="N57" s="100"/>
      <c r="O57" s="102"/>
      <c r="P57" s="104"/>
      <c r="Q57" s="36">
        <f>M56</f>
        <v>67.481999999999999</v>
      </c>
      <c r="R57" s="37">
        <v>0</v>
      </c>
      <c r="S57" s="37">
        <v>0</v>
      </c>
      <c r="T57" s="38">
        <v>0</v>
      </c>
      <c r="U57" s="37">
        <v>0</v>
      </c>
      <c r="V57" s="36">
        <v>0</v>
      </c>
      <c r="W57" s="38">
        <v>0</v>
      </c>
      <c r="X57" s="39">
        <v>0</v>
      </c>
      <c r="Y57" s="40" t="s">
        <v>28</v>
      </c>
    </row>
    <row r="58" spans="1:25" s="5" customFormat="1" ht="17.149999999999999" customHeight="1" x14ac:dyDescent="0.55000000000000004">
      <c r="A58" s="105">
        <v>26</v>
      </c>
      <c r="B58" s="107" t="s">
        <v>77</v>
      </c>
      <c r="C58" s="109" t="s">
        <v>78</v>
      </c>
      <c r="D58" s="111" t="s">
        <v>34</v>
      </c>
      <c r="E58" s="113">
        <v>1.0409999999999999</v>
      </c>
      <c r="F58" s="103">
        <v>1.0409999999999999</v>
      </c>
      <c r="G58" s="113">
        <v>0</v>
      </c>
      <c r="H58" s="115">
        <v>0</v>
      </c>
      <c r="I58" s="115">
        <v>0</v>
      </c>
      <c r="J58" s="115">
        <v>0</v>
      </c>
      <c r="K58" s="115">
        <v>0</v>
      </c>
      <c r="L58" s="115">
        <v>0</v>
      </c>
      <c r="M58" s="119">
        <v>0</v>
      </c>
      <c r="N58" s="99"/>
      <c r="O58" s="101">
        <f t="shared" ref="O58" si="12">+(+E58+G58)-(M58+N58)</f>
        <v>1.0409999999999999</v>
      </c>
      <c r="P58" s="103">
        <v>1.0409999999999999</v>
      </c>
      <c r="Q58" s="31">
        <v>12</v>
      </c>
      <c r="R58" s="32">
        <v>0</v>
      </c>
      <c r="S58" s="32">
        <v>0</v>
      </c>
      <c r="T58" s="33">
        <v>0</v>
      </c>
      <c r="U58" s="32">
        <v>0</v>
      </c>
      <c r="V58" s="31">
        <v>0</v>
      </c>
      <c r="W58" s="33">
        <v>0</v>
      </c>
      <c r="X58" s="34">
        <v>0</v>
      </c>
      <c r="Y58" s="35" t="s">
        <v>24</v>
      </c>
    </row>
    <row r="59" spans="1:25" s="5" customFormat="1" ht="17.149999999999999" customHeight="1" thickBot="1" x14ac:dyDescent="0.6">
      <c r="A59" s="106"/>
      <c r="B59" s="108"/>
      <c r="C59" s="110"/>
      <c r="D59" s="112"/>
      <c r="E59" s="114"/>
      <c r="F59" s="104"/>
      <c r="G59" s="114"/>
      <c r="H59" s="116"/>
      <c r="I59" s="121"/>
      <c r="J59" s="121"/>
      <c r="K59" s="121"/>
      <c r="L59" s="121"/>
      <c r="M59" s="120"/>
      <c r="N59" s="100"/>
      <c r="O59" s="102"/>
      <c r="P59" s="104"/>
      <c r="Q59" s="36">
        <f>M58</f>
        <v>0</v>
      </c>
      <c r="R59" s="37">
        <v>0</v>
      </c>
      <c r="S59" s="37">
        <v>0</v>
      </c>
      <c r="T59" s="38">
        <v>0</v>
      </c>
      <c r="U59" s="37">
        <v>0</v>
      </c>
      <c r="V59" s="36">
        <v>0</v>
      </c>
      <c r="W59" s="38">
        <v>0</v>
      </c>
      <c r="X59" s="39">
        <v>0</v>
      </c>
      <c r="Y59" s="40" t="s">
        <v>28</v>
      </c>
    </row>
    <row r="60" spans="1:25" s="5" customFormat="1" ht="17.149999999999999" customHeight="1" x14ac:dyDescent="0.55000000000000004">
      <c r="A60" s="105">
        <v>27</v>
      </c>
      <c r="B60" s="107" t="s">
        <v>79</v>
      </c>
      <c r="C60" s="109" t="s">
        <v>80</v>
      </c>
      <c r="D60" s="111" t="s">
        <v>34</v>
      </c>
      <c r="E60" s="113">
        <v>7.84</v>
      </c>
      <c r="F60" s="103">
        <v>7.84</v>
      </c>
      <c r="G60" s="113">
        <v>0</v>
      </c>
      <c r="H60" s="115">
        <v>0</v>
      </c>
      <c r="I60" s="115">
        <v>0</v>
      </c>
      <c r="J60" s="115">
        <v>0</v>
      </c>
      <c r="K60" s="115">
        <v>0</v>
      </c>
      <c r="L60" s="115">
        <v>0</v>
      </c>
      <c r="M60" s="119">
        <v>0</v>
      </c>
      <c r="N60" s="99"/>
      <c r="O60" s="101">
        <f t="shared" ref="O60" si="13">+(+E60+G60)-(M60+N60)</f>
        <v>7.84</v>
      </c>
      <c r="P60" s="103">
        <v>7.84</v>
      </c>
      <c r="Q60" s="31">
        <v>4</v>
      </c>
      <c r="R60" s="32">
        <v>0</v>
      </c>
      <c r="S60" s="32">
        <v>0</v>
      </c>
      <c r="T60" s="33">
        <v>0</v>
      </c>
      <c r="U60" s="32">
        <v>0</v>
      </c>
      <c r="V60" s="31">
        <v>0</v>
      </c>
      <c r="W60" s="33">
        <v>0</v>
      </c>
      <c r="X60" s="34">
        <v>0</v>
      </c>
      <c r="Y60" s="35" t="s">
        <v>24</v>
      </c>
    </row>
    <row r="61" spans="1:25" s="5" customFormat="1" ht="17.149999999999999" customHeight="1" thickBot="1" x14ac:dyDescent="0.6">
      <c r="A61" s="106"/>
      <c r="B61" s="108"/>
      <c r="C61" s="110"/>
      <c r="D61" s="112"/>
      <c r="E61" s="114"/>
      <c r="F61" s="104"/>
      <c r="G61" s="114"/>
      <c r="H61" s="116"/>
      <c r="I61" s="121"/>
      <c r="J61" s="121"/>
      <c r="K61" s="121"/>
      <c r="L61" s="121"/>
      <c r="M61" s="120"/>
      <c r="N61" s="100"/>
      <c r="O61" s="102"/>
      <c r="P61" s="104"/>
      <c r="Q61" s="36">
        <f>M60</f>
        <v>0</v>
      </c>
      <c r="R61" s="37">
        <v>0</v>
      </c>
      <c r="S61" s="37">
        <v>0</v>
      </c>
      <c r="T61" s="38">
        <v>0</v>
      </c>
      <c r="U61" s="37">
        <v>0</v>
      </c>
      <c r="V61" s="36">
        <v>0</v>
      </c>
      <c r="W61" s="38">
        <v>0</v>
      </c>
      <c r="X61" s="39">
        <v>0</v>
      </c>
      <c r="Y61" s="40" t="s">
        <v>28</v>
      </c>
    </row>
    <row r="62" spans="1:25" s="5" customFormat="1" ht="17.149999999999999" customHeight="1" x14ac:dyDescent="0.55000000000000004">
      <c r="A62" s="105">
        <v>28</v>
      </c>
      <c r="B62" s="107" t="s">
        <v>81</v>
      </c>
      <c r="C62" s="109" t="s">
        <v>65</v>
      </c>
      <c r="D62" s="111" t="s">
        <v>34</v>
      </c>
      <c r="E62" s="113">
        <v>15.166</v>
      </c>
      <c r="F62" s="103">
        <v>15.166</v>
      </c>
      <c r="G62" s="113">
        <v>0.64300000000000002</v>
      </c>
      <c r="H62" s="115">
        <v>0.64300000000000002</v>
      </c>
      <c r="I62" s="115">
        <v>0</v>
      </c>
      <c r="J62" s="115">
        <v>0</v>
      </c>
      <c r="K62" s="115">
        <v>0</v>
      </c>
      <c r="L62" s="115">
        <v>0.64300000000000002</v>
      </c>
      <c r="M62" s="119">
        <v>0.70099999999999996</v>
      </c>
      <c r="N62" s="99"/>
      <c r="O62" s="101">
        <f t="shared" ref="O62" si="14">+(+E62+G62)-(M62+N62)</f>
        <v>15.108000000000001</v>
      </c>
      <c r="P62" s="103">
        <v>15.108000000000001</v>
      </c>
      <c r="Q62" s="31">
        <v>24</v>
      </c>
      <c r="R62" s="32">
        <v>0</v>
      </c>
      <c r="S62" s="32">
        <v>0</v>
      </c>
      <c r="T62" s="33">
        <v>0</v>
      </c>
      <c r="U62" s="32">
        <v>0</v>
      </c>
      <c r="V62" s="31">
        <v>0</v>
      </c>
      <c r="W62" s="33">
        <v>0</v>
      </c>
      <c r="X62" s="34">
        <v>0</v>
      </c>
      <c r="Y62" s="35" t="s">
        <v>24</v>
      </c>
    </row>
    <row r="63" spans="1:25" s="5" customFormat="1" ht="17.149999999999999" customHeight="1" thickBot="1" x14ac:dyDescent="0.6">
      <c r="A63" s="106"/>
      <c r="B63" s="108"/>
      <c r="C63" s="110"/>
      <c r="D63" s="112"/>
      <c r="E63" s="114"/>
      <c r="F63" s="104"/>
      <c r="G63" s="114"/>
      <c r="H63" s="116"/>
      <c r="I63" s="121"/>
      <c r="J63" s="121"/>
      <c r="K63" s="121"/>
      <c r="L63" s="121"/>
      <c r="M63" s="120"/>
      <c r="N63" s="100"/>
      <c r="O63" s="102"/>
      <c r="P63" s="104"/>
      <c r="Q63" s="36">
        <f>M62</f>
        <v>0.70099999999999996</v>
      </c>
      <c r="R63" s="37">
        <v>0</v>
      </c>
      <c r="S63" s="37">
        <v>0</v>
      </c>
      <c r="T63" s="38">
        <v>0</v>
      </c>
      <c r="U63" s="37">
        <v>0</v>
      </c>
      <c r="V63" s="36">
        <v>0</v>
      </c>
      <c r="W63" s="38">
        <v>0</v>
      </c>
      <c r="X63" s="39">
        <v>0</v>
      </c>
      <c r="Y63" s="40" t="s">
        <v>28</v>
      </c>
    </row>
    <row r="64" spans="1:25" s="5" customFormat="1" ht="17.149999999999999" customHeight="1" x14ac:dyDescent="0.55000000000000004">
      <c r="A64" s="105">
        <v>29</v>
      </c>
      <c r="B64" s="107" t="s">
        <v>82</v>
      </c>
      <c r="C64" s="109" t="s">
        <v>83</v>
      </c>
      <c r="D64" s="111" t="s">
        <v>34</v>
      </c>
      <c r="E64" s="113">
        <v>52.040999999999997</v>
      </c>
      <c r="F64" s="103">
        <v>52.040999999999997</v>
      </c>
      <c r="G64" s="113">
        <v>0.107</v>
      </c>
      <c r="H64" s="115">
        <v>0.107</v>
      </c>
      <c r="I64" s="115">
        <v>0</v>
      </c>
      <c r="J64" s="115">
        <v>0</v>
      </c>
      <c r="K64" s="115">
        <v>0</v>
      </c>
      <c r="L64" s="115">
        <v>0.107</v>
      </c>
      <c r="M64" s="119">
        <v>9.8330000000000002</v>
      </c>
      <c r="N64" s="99"/>
      <c r="O64" s="101">
        <f t="shared" ref="O64" si="15">+(+E64+G64)-(M64+N64)</f>
        <v>42.314999999999998</v>
      </c>
      <c r="P64" s="103">
        <v>42.314999999999998</v>
      </c>
      <c r="Q64" s="31">
        <v>8</v>
      </c>
      <c r="R64" s="32">
        <v>0</v>
      </c>
      <c r="S64" s="32">
        <v>0</v>
      </c>
      <c r="T64" s="33">
        <v>0</v>
      </c>
      <c r="U64" s="32">
        <v>0</v>
      </c>
      <c r="V64" s="31">
        <v>0</v>
      </c>
      <c r="W64" s="33">
        <v>0</v>
      </c>
      <c r="X64" s="34">
        <v>0</v>
      </c>
      <c r="Y64" s="35" t="s">
        <v>24</v>
      </c>
    </row>
    <row r="65" spans="1:25" s="5" customFormat="1" ht="17.149999999999999" customHeight="1" thickBot="1" x14ac:dyDescent="0.6">
      <c r="A65" s="106"/>
      <c r="B65" s="108"/>
      <c r="C65" s="110"/>
      <c r="D65" s="112"/>
      <c r="E65" s="114"/>
      <c r="F65" s="104"/>
      <c r="G65" s="114"/>
      <c r="H65" s="116"/>
      <c r="I65" s="121"/>
      <c r="J65" s="121"/>
      <c r="K65" s="121"/>
      <c r="L65" s="121"/>
      <c r="M65" s="120"/>
      <c r="N65" s="100"/>
      <c r="O65" s="102"/>
      <c r="P65" s="104"/>
      <c r="Q65" s="36">
        <f>M64</f>
        <v>9.8330000000000002</v>
      </c>
      <c r="R65" s="37">
        <v>0</v>
      </c>
      <c r="S65" s="37">
        <v>0</v>
      </c>
      <c r="T65" s="38">
        <v>0</v>
      </c>
      <c r="U65" s="37">
        <v>0</v>
      </c>
      <c r="V65" s="36">
        <v>0</v>
      </c>
      <c r="W65" s="38">
        <v>0</v>
      </c>
      <c r="X65" s="39">
        <v>0</v>
      </c>
      <c r="Y65" s="40" t="s">
        <v>28</v>
      </c>
    </row>
    <row r="66" spans="1:25" s="5" customFormat="1" ht="17.149999999999999" customHeight="1" x14ac:dyDescent="0.55000000000000004">
      <c r="A66" s="105">
        <v>30</v>
      </c>
      <c r="B66" s="107" t="s">
        <v>84</v>
      </c>
      <c r="C66" s="109" t="s">
        <v>85</v>
      </c>
      <c r="D66" s="111" t="s">
        <v>34</v>
      </c>
      <c r="E66" s="113">
        <v>480.435</v>
      </c>
      <c r="F66" s="103">
        <v>480.435</v>
      </c>
      <c r="G66" s="113">
        <v>0.378</v>
      </c>
      <c r="H66" s="115">
        <v>0.378</v>
      </c>
      <c r="I66" s="115">
        <v>0</v>
      </c>
      <c r="J66" s="115">
        <v>0</v>
      </c>
      <c r="K66" s="115">
        <v>0</v>
      </c>
      <c r="L66" s="115">
        <v>0.378</v>
      </c>
      <c r="M66" s="119">
        <v>42.655999999999999</v>
      </c>
      <c r="N66" s="99"/>
      <c r="O66" s="101">
        <f t="shared" ref="O66" si="16">+(+E66+G66)-(M66+N66)</f>
        <v>438.15699999999998</v>
      </c>
      <c r="P66" s="103">
        <v>438.15600000000001</v>
      </c>
      <c r="Q66" s="31">
        <v>2</v>
      </c>
      <c r="R66" s="32">
        <v>0</v>
      </c>
      <c r="S66" s="32">
        <v>0</v>
      </c>
      <c r="T66" s="33">
        <v>0</v>
      </c>
      <c r="U66" s="32">
        <v>0</v>
      </c>
      <c r="V66" s="31">
        <v>0</v>
      </c>
      <c r="W66" s="33">
        <v>0</v>
      </c>
      <c r="X66" s="34">
        <v>0</v>
      </c>
      <c r="Y66" s="35" t="s">
        <v>24</v>
      </c>
    </row>
    <row r="67" spans="1:25" s="5" customFormat="1" ht="17.149999999999999" customHeight="1" thickBot="1" x14ac:dyDescent="0.6">
      <c r="A67" s="106"/>
      <c r="B67" s="108"/>
      <c r="C67" s="110"/>
      <c r="D67" s="112"/>
      <c r="E67" s="114"/>
      <c r="F67" s="104"/>
      <c r="G67" s="114"/>
      <c r="H67" s="116"/>
      <c r="I67" s="121"/>
      <c r="J67" s="121"/>
      <c r="K67" s="121"/>
      <c r="L67" s="121"/>
      <c r="M67" s="120"/>
      <c r="N67" s="100"/>
      <c r="O67" s="102"/>
      <c r="P67" s="104"/>
      <c r="Q67" s="36">
        <f>M66</f>
        <v>42.655999999999999</v>
      </c>
      <c r="R67" s="37">
        <v>0</v>
      </c>
      <c r="S67" s="37">
        <v>0</v>
      </c>
      <c r="T67" s="38">
        <v>0</v>
      </c>
      <c r="U67" s="37">
        <v>0</v>
      </c>
      <c r="V67" s="36">
        <v>0</v>
      </c>
      <c r="W67" s="38">
        <v>0</v>
      </c>
      <c r="X67" s="39">
        <v>0</v>
      </c>
      <c r="Y67" s="40" t="s">
        <v>28</v>
      </c>
    </row>
    <row r="68" spans="1:25" s="5" customFormat="1" ht="17.149999999999999" customHeight="1" x14ac:dyDescent="0.55000000000000004">
      <c r="A68" s="105">
        <v>31</v>
      </c>
      <c r="B68" s="107" t="s">
        <v>86</v>
      </c>
      <c r="C68" s="109" t="s">
        <v>87</v>
      </c>
      <c r="D68" s="111" t="s">
        <v>34</v>
      </c>
      <c r="E68" s="113">
        <v>1.5669999999999999</v>
      </c>
      <c r="F68" s="103">
        <v>1.5669999999999999</v>
      </c>
      <c r="G68" s="113">
        <v>0</v>
      </c>
      <c r="H68" s="115">
        <v>0</v>
      </c>
      <c r="I68" s="115">
        <v>0</v>
      </c>
      <c r="J68" s="115">
        <v>0</v>
      </c>
      <c r="K68" s="115">
        <v>0</v>
      </c>
      <c r="L68" s="115">
        <v>0</v>
      </c>
      <c r="M68" s="119">
        <v>1.419</v>
      </c>
      <c r="N68" s="99"/>
      <c r="O68" s="101">
        <f t="shared" ref="O68" si="17">+(+E68+G68)-(M68+N68)</f>
        <v>0.14799999999999991</v>
      </c>
      <c r="P68" s="103">
        <v>0.14899999999999999</v>
      </c>
      <c r="Q68" s="31">
        <v>13</v>
      </c>
      <c r="R68" s="32">
        <v>0</v>
      </c>
      <c r="S68" s="32">
        <v>0</v>
      </c>
      <c r="T68" s="33">
        <v>0</v>
      </c>
      <c r="U68" s="32">
        <v>0</v>
      </c>
      <c r="V68" s="31">
        <v>0</v>
      </c>
      <c r="W68" s="33">
        <v>0</v>
      </c>
      <c r="X68" s="34">
        <v>0</v>
      </c>
      <c r="Y68" s="35" t="s">
        <v>24</v>
      </c>
    </row>
    <row r="69" spans="1:25" s="5" customFormat="1" ht="17.149999999999999" customHeight="1" thickBot="1" x14ac:dyDescent="0.6">
      <c r="A69" s="106"/>
      <c r="B69" s="108"/>
      <c r="C69" s="110"/>
      <c r="D69" s="112"/>
      <c r="E69" s="114"/>
      <c r="F69" s="104"/>
      <c r="G69" s="114"/>
      <c r="H69" s="116"/>
      <c r="I69" s="121"/>
      <c r="J69" s="121"/>
      <c r="K69" s="121"/>
      <c r="L69" s="121"/>
      <c r="M69" s="120"/>
      <c r="N69" s="100"/>
      <c r="O69" s="102"/>
      <c r="P69" s="104"/>
      <c r="Q69" s="36">
        <f>M68</f>
        <v>1.419</v>
      </c>
      <c r="R69" s="37">
        <v>0</v>
      </c>
      <c r="S69" s="37">
        <v>0</v>
      </c>
      <c r="T69" s="38">
        <v>0</v>
      </c>
      <c r="U69" s="37">
        <v>0</v>
      </c>
      <c r="V69" s="36">
        <v>0</v>
      </c>
      <c r="W69" s="38">
        <v>0</v>
      </c>
      <c r="X69" s="39">
        <v>0</v>
      </c>
      <c r="Y69" s="40" t="s">
        <v>28</v>
      </c>
    </row>
    <row r="70" spans="1:25" s="5" customFormat="1" ht="17.149999999999999" customHeight="1" x14ac:dyDescent="0.55000000000000004">
      <c r="A70" s="105">
        <v>32</v>
      </c>
      <c r="B70" s="107" t="s">
        <v>88</v>
      </c>
      <c r="C70" s="109" t="s">
        <v>89</v>
      </c>
      <c r="D70" s="111" t="s">
        <v>34</v>
      </c>
      <c r="E70" s="113">
        <v>59.228999999999999</v>
      </c>
      <c r="F70" s="103">
        <v>59.228999999999999</v>
      </c>
      <c r="G70" s="113">
        <v>7.0000000000000001E-3</v>
      </c>
      <c r="H70" s="115">
        <v>7.0000000000000001E-3</v>
      </c>
      <c r="I70" s="115">
        <v>0</v>
      </c>
      <c r="J70" s="115">
        <v>0</v>
      </c>
      <c r="K70" s="115">
        <v>0</v>
      </c>
      <c r="L70" s="115">
        <v>7.0000000000000001E-3</v>
      </c>
      <c r="M70" s="119">
        <v>6.343</v>
      </c>
      <c r="N70" s="99"/>
      <c r="O70" s="101">
        <f t="shared" ref="O70" si="18">+(+E70+G70)-(M70+N70)</f>
        <v>52.893000000000001</v>
      </c>
      <c r="P70" s="103">
        <v>52.893000000000001</v>
      </c>
      <c r="Q70" s="31">
        <v>16</v>
      </c>
      <c r="R70" s="32">
        <v>0</v>
      </c>
      <c r="S70" s="32">
        <v>0</v>
      </c>
      <c r="T70" s="33">
        <v>0</v>
      </c>
      <c r="U70" s="32">
        <v>0</v>
      </c>
      <c r="V70" s="31">
        <v>0</v>
      </c>
      <c r="W70" s="33">
        <v>0</v>
      </c>
      <c r="X70" s="34">
        <v>0</v>
      </c>
      <c r="Y70" s="35" t="s">
        <v>24</v>
      </c>
    </row>
    <row r="71" spans="1:25" s="5" customFormat="1" ht="17.149999999999999" customHeight="1" thickBot="1" x14ac:dyDescent="0.6">
      <c r="A71" s="106"/>
      <c r="B71" s="108"/>
      <c r="C71" s="110"/>
      <c r="D71" s="112"/>
      <c r="E71" s="114"/>
      <c r="F71" s="104"/>
      <c r="G71" s="114"/>
      <c r="H71" s="116"/>
      <c r="I71" s="121"/>
      <c r="J71" s="121"/>
      <c r="K71" s="121"/>
      <c r="L71" s="121"/>
      <c r="M71" s="120"/>
      <c r="N71" s="100"/>
      <c r="O71" s="102"/>
      <c r="P71" s="104"/>
      <c r="Q71" s="36">
        <f>M70</f>
        <v>6.343</v>
      </c>
      <c r="R71" s="37">
        <v>0</v>
      </c>
      <c r="S71" s="37">
        <v>0</v>
      </c>
      <c r="T71" s="38">
        <v>0</v>
      </c>
      <c r="U71" s="37">
        <v>0</v>
      </c>
      <c r="V71" s="36">
        <v>0</v>
      </c>
      <c r="W71" s="38">
        <v>0</v>
      </c>
      <c r="X71" s="39">
        <v>0</v>
      </c>
      <c r="Y71" s="40" t="s">
        <v>28</v>
      </c>
    </row>
    <row r="72" spans="1:25" s="5" customFormat="1" ht="17.149999999999999" customHeight="1" x14ac:dyDescent="0.55000000000000004">
      <c r="A72" s="105">
        <v>33</v>
      </c>
      <c r="B72" s="107" t="s">
        <v>90</v>
      </c>
      <c r="C72" s="109" t="s">
        <v>91</v>
      </c>
      <c r="D72" s="111" t="s">
        <v>34</v>
      </c>
      <c r="E72" s="113">
        <v>112.61199999999999</v>
      </c>
      <c r="F72" s="103">
        <v>112.61199999999999</v>
      </c>
      <c r="G72" s="113">
        <v>0.28100000000000003</v>
      </c>
      <c r="H72" s="115">
        <v>0.28100000000000003</v>
      </c>
      <c r="I72" s="115">
        <v>0</v>
      </c>
      <c r="J72" s="115">
        <v>0</v>
      </c>
      <c r="K72" s="115">
        <v>0</v>
      </c>
      <c r="L72" s="115">
        <v>0.28100000000000003</v>
      </c>
      <c r="M72" s="119">
        <v>1.952</v>
      </c>
      <c r="N72" s="99"/>
      <c r="O72" s="101">
        <f t="shared" ref="O72" si="19">+(+E72+G72)-(M72+N72)</f>
        <v>110.941</v>
      </c>
      <c r="P72" s="103">
        <v>110.941</v>
      </c>
      <c r="Q72" s="31">
        <v>19</v>
      </c>
      <c r="R72" s="32">
        <v>0</v>
      </c>
      <c r="S72" s="32">
        <v>0</v>
      </c>
      <c r="T72" s="33">
        <v>0</v>
      </c>
      <c r="U72" s="32">
        <v>0</v>
      </c>
      <c r="V72" s="31">
        <v>0</v>
      </c>
      <c r="W72" s="33">
        <v>0</v>
      </c>
      <c r="X72" s="34">
        <v>0</v>
      </c>
      <c r="Y72" s="35" t="s">
        <v>24</v>
      </c>
    </row>
    <row r="73" spans="1:25" s="5" customFormat="1" ht="17.149999999999999" customHeight="1" thickBot="1" x14ac:dyDescent="0.6">
      <c r="A73" s="106"/>
      <c r="B73" s="108"/>
      <c r="C73" s="110"/>
      <c r="D73" s="112"/>
      <c r="E73" s="114"/>
      <c r="F73" s="104"/>
      <c r="G73" s="114"/>
      <c r="H73" s="116"/>
      <c r="I73" s="121"/>
      <c r="J73" s="121"/>
      <c r="K73" s="121"/>
      <c r="L73" s="121"/>
      <c r="M73" s="120"/>
      <c r="N73" s="100"/>
      <c r="O73" s="102"/>
      <c r="P73" s="104"/>
      <c r="Q73" s="36">
        <f>M72</f>
        <v>1.952</v>
      </c>
      <c r="R73" s="37">
        <v>0</v>
      </c>
      <c r="S73" s="37">
        <v>0</v>
      </c>
      <c r="T73" s="38">
        <v>0</v>
      </c>
      <c r="U73" s="37">
        <v>0</v>
      </c>
      <c r="V73" s="36">
        <v>0</v>
      </c>
      <c r="W73" s="38">
        <v>0</v>
      </c>
      <c r="X73" s="39">
        <v>0</v>
      </c>
      <c r="Y73" s="40" t="s">
        <v>28</v>
      </c>
    </row>
    <row r="74" spans="1:25" s="5" customFormat="1" ht="17.149999999999999" customHeight="1" x14ac:dyDescent="0.55000000000000004">
      <c r="A74" s="105">
        <v>34</v>
      </c>
      <c r="B74" s="107" t="s">
        <v>92</v>
      </c>
      <c r="C74" s="109" t="s">
        <v>93</v>
      </c>
      <c r="D74" s="111" t="s">
        <v>34</v>
      </c>
      <c r="E74" s="113">
        <v>6.7530000000000001</v>
      </c>
      <c r="F74" s="103">
        <v>6.7530000000000001</v>
      </c>
      <c r="G74" s="113">
        <v>1.2E-2</v>
      </c>
      <c r="H74" s="115">
        <v>1.2E-2</v>
      </c>
      <c r="I74" s="115">
        <v>0</v>
      </c>
      <c r="J74" s="115">
        <v>0</v>
      </c>
      <c r="K74" s="115">
        <v>0</v>
      </c>
      <c r="L74" s="115">
        <v>1.2E-2</v>
      </c>
      <c r="M74" s="119">
        <v>1.9019999999999999</v>
      </c>
      <c r="N74" s="99"/>
      <c r="O74" s="101">
        <f t="shared" ref="O74" si="20">+(+E74+G74)-(M74+N74)</f>
        <v>4.8629999999999995</v>
      </c>
      <c r="P74" s="103">
        <v>4.8620000000000001</v>
      </c>
      <c r="Q74" s="31">
        <v>12</v>
      </c>
      <c r="R74" s="32">
        <v>0</v>
      </c>
      <c r="S74" s="32">
        <v>0</v>
      </c>
      <c r="T74" s="33">
        <v>0</v>
      </c>
      <c r="U74" s="32">
        <v>0</v>
      </c>
      <c r="V74" s="31">
        <v>0</v>
      </c>
      <c r="W74" s="33">
        <v>0</v>
      </c>
      <c r="X74" s="34">
        <v>0</v>
      </c>
      <c r="Y74" s="35" t="s">
        <v>24</v>
      </c>
    </row>
    <row r="75" spans="1:25" s="5" customFormat="1" ht="17.149999999999999" customHeight="1" thickBot="1" x14ac:dyDescent="0.6">
      <c r="A75" s="106"/>
      <c r="B75" s="108"/>
      <c r="C75" s="110"/>
      <c r="D75" s="112"/>
      <c r="E75" s="114"/>
      <c r="F75" s="104"/>
      <c r="G75" s="114"/>
      <c r="H75" s="116"/>
      <c r="I75" s="121"/>
      <c r="J75" s="121"/>
      <c r="K75" s="121"/>
      <c r="L75" s="121"/>
      <c r="M75" s="120"/>
      <c r="N75" s="100"/>
      <c r="O75" s="102"/>
      <c r="P75" s="104"/>
      <c r="Q75" s="36">
        <f>M74</f>
        <v>1.9019999999999999</v>
      </c>
      <c r="R75" s="37">
        <v>0</v>
      </c>
      <c r="S75" s="37">
        <v>0</v>
      </c>
      <c r="T75" s="38">
        <v>0</v>
      </c>
      <c r="U75" s="37">
        <v>0</v>
      </c>
      <c r="V75" s="36">
        <v>0</v>
      </c>
      <c r="W75" s="38">
        <v>0</v>
      </c>
      <c r="X75" s="39">
        <v>0</v>
      </c>
      <c r="Y75" s="40" t="s">
        <v>28</v>
      </c>
    </row>
    <row r="76" spans="1:25" s="5" customFormat="1" ht="17.149999999999999" customHeight="1" x14ac:dyDescent="0.55000000000000004">
      <c r="A76" s="105">
        <v>35</v>
      </c>
      <c r="B76" s="107" t="s">
        <v>94</v>
      </c>
      <c r="C76" s="109" t="s">
        <v>95</v>
      </c>
      <c r="D76" s="111" t="s">
        <v>34</v>
      </c>
      <c r="E76" s="113">
        <v>169.14</v>
      </c>
      <c r="F76" s="103">
        <v>169.14</v>
      </c>
      <c r="G76" s="113">
        <v>0.33200000000000002</v>
      </c>
      <c r="H76" s="115">
        <v>0.33200000000000002</v>
      </c>
      <c r="I76" s="115">
        <v>0</v>
      </c>
      <c r="J76" s="115">
        <v>0</v>
      </c>
      <c r="K76" s="115">
        <v>0</v>
      </c>
      <c r="L76" s="115">
        <v>0.33200000000000002</v>
      </c>
      <c r="M76" s="119">
        <v>53.43</v>
      </c>
      <c r="N76" s="99"/>
      <c r="O76" s="101">
        <f t="shared" ref="O76" si="21">+(+E76+G76)-(M76+N76)</f>
        <v>116.04199999999997</v>
      </c>
      <c r="P76" s="103">
        <v>116.042</v>
      </c>
      <c r="Q76" s="31">
        <v>14</v>
      </c>
      <c r="R76" s="32">
        <v>0</v>
      </c>
      <c r="S76" s="32">
        <v>0</v>
      </c>
      <c r="T76" s="33">
        <v>0</v>
      </c>
      <c r="U76" s="32">
        <v>0</v>
      </c>
      <c r="V76" s="31">
        <v>0</v>
      </c>
      <c r="W76" s="33">
        <v>0</v>
      </c>
      <c r="X76" s="34">
        <v>0</v>
      </c>
      <c r="Y76" s="35" t="s">
        <v>24</v>
      </c>
    </row>
    <row r="77" spans="1:25" s="5" customFormat="1" ht="17.149999999999999" customHeight="1" thickBot="1" x14ac:dyDescent="0.6">
      <c r="A77" s="106"/>
      <c r="B77" s="108"/>
      <c r="C77" s="110"/>
      <c r="D77" s="112"/>
      <c r="E77" s="114"/>
      <c r="F77" s="104"/>
      <c r="G77" s="114"/>
      <c r="H77" s="116"/>
      <c r="I77" s="121"/>
      <c r="J77" s="121"/>
      <c r="K77" s="121"/>
      <c r="L77" s="121"/>
      <c r="M77" s="120"/>
      <c r="N77" s="100"/>
      <c r="O77" s="102"/>
      <c r="P77" s="104"/>
      <c r="Q77" s="36">
        <f>M76</f>
        <v>53.43</v>
      </c>
      <c r="R77" s="37">
        <v>0</v>
      </c>
      <c r="S77" s="37">
        <v>0</v>
      </c>
      <c r="T77" s="38">
        <v>0</v>
      </c>
      <c r="U77" s="37">
        <v>0</v>
      </c>
      <c r="V77" s="36">
        <v>0</v>
      </c>
      <c r="W77" s="38">
        <v>0</v>
      </c>
      <c r="X77" s="39">
        <v>0</v>
      </c>
      <c r="Y77" s="40" t="s">
        <v>28</v>
      </c>
    </row>
    <row r="78" spans="1:25" s="5" customFormat="1" ht="17.149999999999999" customHeight="1" x14ac:dyDescent="0.55000000000000004">
      <c r="A78" s="105">
        <v>36</v>
      </c>
      <c r="B78" s="107" t="s">
        <v>96</v>
      </c>
      <c r="C78" s="109" t="s">
        <v>97</v>
      </c>
      <c r="D78" s="111" t="s">
        <v>34</v>
      </c>
      <c r="E78" s="113">
        <v>83.95</v>
      </c>
      <c r="F78" s="103">
        <v>83.95</v>
      </c>
      <c r="G78" s="113">
        <v>1.61</v>
      </c>
      <c r="H78" s="115">
        <v>1.61</v>
      </c>
      <c r="I78" s="115">
        <v>0</v>
      </c>
      <c r="J78" s="115">
        <v>0</v>
      </c>
      <c r="K78" s="115">
        <v>0</v>
      </c>
      <c r="L78" s="115">
        <v>1.61</v>
      </c>
      <c r="M78" s="119">
        <v>2.0430000000000001</v>
      </c>
      <c r="N78" s="99"/>
      <c r="O78" s="101">
        <f t="shared" ref="O78" si="22">+(+E78+G78)-(M78+N78)</f>
        <v>83.516999999999996</v>
      </c>
      <c r="P78" s="103">
        <v>83.516999999999996</v>
      </c>
      <c r="Q78" s="31">
        <v>11</v>
      </c>
      <c r="R78" s="32">
        <v>0</v>
      </c>
      <c r="S78" s="32">
        <v>0</v>
      </c>
      <c r="T78" s="33">
        <v>0</v>
      </c>
      <c r="U78" s="32">
        <v>0</v>
      </c>
      <c r="V78" s="31">
        <v>0</v>
      </c>
      <c r="W78" s="33">
        <v>0</v>
      </c>
      <c r="X78" s="34">
        <v>0</v>
      </c>
      <c r="Y78" s="35" t="s">
        <v>24</v>
      </c>
    </row>
    <row r="79" spans="1:25" s="5" customFormat="1" ht="17.149999999999999" customHeight="1" thickBot="1" x14ac:dyDescent="0.6">
      <c r="A79" s="106"/>
      <c r="B79" s="108"/>
      <c r="C79" s="110"/>
      <c r="D79" s="112"/>
      <c r="E79" s="114"/>
      <c r="F79" s="104"/>
      <c r="G79" s="114"/>
      <c r="H79" s="116"/>
      <c r="I79" s="121"/>
      <c r="J79" s="121"/>
      <c r="K79" s="121"/>
      <c r="L79" s="121"/>
      <c r="M79" s="120"/>
      <c r="N79" s="100"/>
      <c r="O79" s="102"/>
      <c r="P79" s="104"/>
      <c r="Q79" s="36">
        <f>M78</f>
        <v>2.0430000000000001</v>
      </c>
      <c r="R79" s="37">
        <v>0</v>
      </c>
      <c r="S79" s="37">
        <v>0</v>
      </c>
      <c r="T79" s="38">
        <v>0</v>
      </c>
      <c r="U79" s="37">
        <v>0</v>
      </c>
      <c r="V79" s="36">
        <v>0</v>
      </c>
      <c r="W79" s="38">
        <v>0</v>
      </c>
      <c r="X79" s="39">
        <v>0</v>
      </c>
      <c r="Y79" s="40" t="s">
        <v>28</v>
      </c>
    </row>
    <row r="80" spans="1:25" s="5" customFormat="1" ht="17.149999999999999" customHeight="1" x14ac:dyDescent="0.55000000000000004">
      <c r="A80" s="105">
        <v>37</v>
      </c>
      <c r="B80" s="107" t="s">
        <v>98</v>
      </c>
      <c r="C80" s="109" t="s">
        <v>99</v>
      </c>
      <c r="D80" s="111" t="s">
        <v>34</v>
      </c>
      <c r="E80" s="113">
        <v>134.316</v>
      </c>
      <c r="F80" s="103">
        <v>134.316</v>
      </c>
      <c r="G80" s="113">
        <v>0.10299999999999999</v>
      </c>
      <c r="H80" s="115">
        <v>0.10299999999999999</v>
      </c>
      <c r="I80" s="115">
        <v>0</v>
      </c>
      <c r="J80" s="115">
        <v>0</v>
      </c>
      <c r="K80" s="115">
        <v>0</v>
      </c>
      <c r="L80" s="115">
        <v>0.10299999999999999</v>
      </c>
      <c r="M80" s="119">
        <v>16.655999999999999</v>
      </c>
      <c r="N80" s="99"/>
      <c r="O80" s="101">
        <f t="shared" ref="O80" si="23">+(+E80+G80)-(M80+N80)</f>
        <v>117.76300000000001</v>
      </c>
      <c r="P80" s="103">
        <v>117.76300000000001</v>
      </c>
      <c r="Q80" s="31">
        <v>13</v>
      </c>
      <c r="R80" s="32">
        <v>0</v>
      </c>
      <c r="S80" s="32">
        <v>0</v>
      </c>
      <c r="T80" s="33">
        <v>0</v>
      </c>
      <c r="U80" s="32">
        <v>0</v>
      </c>
      <c r="V80" s="31">
        <v>0</v>
      </c>
      <c r="W80" s="33">
        <v>0</v>
      </c>
      <c r="X80" s="34">
        <v>0</v>
      </c>
      <c r="Y80" s="35" t="s">
        <v>24</v>
      </c>
    </row>
    <row r="81" spans="1:25" s="5" customFormat="1" ht="17.149999999999999" customHeight="1" thickBot="1" x14ac:dyDescent="0.6">
      <c r="A81" s="106"/>
      <c r="B81" s="108"/>
      <c r="C81" s="110"/>
      <c r="D81" s="112"/>
      <c r="E81" s="114"/>
      <c r="F81" s="104"/>
      <c r="G81" s="114"/>
      <c r="H81" s="116"/>
      <c r="I81" s="121"/>
      <c r="J81" s="121"/>
      <c r="K81" s="121"/>
      <c r="L81" s="121"/>
      <c r="M81" s="120"/>
      <c r="N81" s="100"/>
      <c r="O81" s="102"/>
      <c r="P81" s="104"/>
      <c r="Q81" s="36">
        <f>M80</f>
        <v>16.655999999999999</v>
      </c>
      <c r="R81" s="37">
        <v>0</v>
      </c>
      <c r="S81" s="37">
        <v>0</v>
      </c>
      <c r="T81" s="38">
        <v>0</v>
      </c>
      <c r="U81" s="37">
        <v>0</v>
      </c>
      <c r="V81" s="36">
        <v>0</v>
      </c>
      <c r="W81" s="38">
        <v>0</v>
      </c>
      <c r="X81" s="39">
        <v>0</v>
      </c>
      <c r="Y81" s="40" t="s">
        <v>28</v>
      </c>
    </row>
    <row r="82" spans="1:25" s="5" customFormat="1" ht="17.149999999999999" customHeight="1" x14ac:dyDescent="0.55000000000000004">
      <c r="A82" s="105">
        <v>38</v>
      </c>
      <c r="B82" s="107" t="s">
        <v>100</v>
      </c>
      <c r="C82" s="109" t="s">
        <v>101</v>
      </c>
      <c r="D82" s="111" t="s">
        <v>34</v>
      </c>
      <c r="E82" s="113">
        <v>782.83100000000002</v>
      </c>
      <c r="F82" s="103">
        <v>782.83100000000002</v>
      </c>
      <c r="G82" s="113">
        <v>0.20499999999999999</v>
      </c>
      <c r="H82" s="115">
        <v>0.20499999999999999</v>
      </c>
      <c r="I82" s="115">
        <v>0</v>
      </c>
      <c r="J82" s="115">
        <v>0</v>
      </c>
      <c r="K82" s="115">
        <v>0</v>
      </c>
      <c r="L82" s="115">
        <v>0.20499999999999999</v>
      </c>
      <c r="M82" s="119">
        <v>40.271000000000001</v>
      </c>
      <c r="N82" s="99"/>
      <c r="O82" s="101">
        <f t="shared" ref="O82" si="24">+(+E82+G82)-(M82+N82)</f>
        <v>742.7650000000001</v>
      </c>
      <c r="P82" s="103">
        <v>742.76499999999999</v>
      </c>
      <c r="Q82" s="31">
        <v>7</v>
      </c>
      <c r="R82" s="32">
        <v>0</v>
      </c>
      <c r="S82" s="32">
        <v>0</v>
      </c>
      <c r="T82" s="33">
        <v>0</v>
      </c>
      <c r="U82" s="32">
        <v>0</v>
      </c>
      <c r="V82" s="31">
        <v>0</v>
      </c>
      <c r="W82" s="33">
        <v>0</v>
      </c>
      <c r="X82" s="34">
        <v>0</v>
      </c>
      <c r="Y82" s="35" t="s">
        <v>24</v>
      </c>
    </row>
    <row r="83" spans="1:25" s="5" customFormat="1" ht="17.149999999999999" customHeight="1" thickBot="1" x14ac:dyDescent="0.6">
      <c r="A83" s="106"/>
      <c r="B83" s="108"/>
      <c r="C83" s="110"/>
      <c r="D83" s="112"/>
      <c r="E83" s="114"/>
      <c r="F83" s="104"/>
      <c r="G83" s="114"/>
      <c r="H83" s="116"/>
      <c r="I83" s="121"/>
      <c r="J83" s="121"/>
      <c r="K83" s="121"/>
      <c r="L83" s="121"/>
      <c r="M83" s="120"/>
      <c r="N83" s="100"/>
      <c r="O83" s="102"/>
      <c r="P83" s="104"/>
      <c r="Q83" s="36">
        <f>M82</f>
        <v>40.271000000000001</v>
      </c>
      <c r="R83" s="37">
        <v>0</v>
      </c>
      <c r="S83" s="37">
        <v>0</v>
      </c>
      <c r="T83" s="38">
        <v>0</v>
      </c>
      <c r="U83" s="37">
        <v>0</v>
      </c>
      <c r="V83" s="36">
        <v>0</v>
      </c>
      <c r="W83" s="38">
        <v>0</v>
      </c>
      <c r="X83" s="39">
        <v>0</v>
      </c>
      <c r="Y83" s="40" t="s">
        <v>28</v>
      </c>
    </row>
    <row r="84" spans="1:25" s="5" customFormat="1" ht="17.149999999999999" customHeight="1" x14ac:dyDescent="0.55000000000000004">
      <c r="A84" s="105">
        <v>39</v>
      </c>
      <c r="B84" s="107" t="s">
        <v>102</v>
      </c>
      <c r="C84" s="109" t="s">
        <v>103</v>
      </c>
      <c r="D84" s="111" t="s">
        <v>34</v>
      </c>
      <c r="E84" s="113">
        <v>179.49100000000001</v>
      </c>
      <c r="F84" s="103">
        <v>179.49100000000001</v>
      </c>
      <c r="G84" s="113">
        <v>7.5999999999999998E-2</v>
      </c>
      <c r="H84" s="115">
        <v>7.5999999999999998E-2</v>
      </c>
      <c r="I84" s="115">
        <v>0</v>
      </c>
      <c r="J84" s="115">
        <v>0</v>
      </c>
      <c r="K84" s="115">
        <v>0</v>
      </c>
      <c r="L84" s="115">
        <v>7.5999999999999998E-2</v>
      </c>
      <c r="M84" s="119">
        <v>52.331000000000003</v>
      </c>
      <c r="N84" s="99"/>
      <c r="O84" s="101">
        <f t="shared" ref="O84" si="25">+(+E84+G84)-(M84+N84)</f>
        <v>127.236</v>
      </c>
      <c r="P84" s="103">
        <v>127.236</v>
      </c>
      <c r="Q84" s="31">
        <v>9</v>
      </c>
      <c r="R84" s="32">
        <v>0</v>
      </c>
      <c r="S84" s="32">
        <v>0</v>
      </c>
      <c r="T84" s="33">
        <v>0</v>
      </c>
      <c r="U84" s="32">
        <v>0</v>
      </c>
      <c r="V84" s="31">
        <v>0</v>
      </c>
      <c r="W84" s="33">
        <v>0</v>
      </c>
      <c r="X84" s="34">
        <v>0</v>
      </c>
      <c r="Y84" s="35" t="s">
        <v>24</v>
      </c>
    </row>
    <row r="85" spans="1:25" s="5" customFormat="1" ht="17.149999999999999" customHeight="1" thickBot="1" x14ac:dyDescent="0.6">
      <c r="A85" s="106"/>
      <c r="B85" s="108"/>
      <c r="C85" s="110"/>
      <c r="D85" s="112"/>
      <c r="E85" s="114"/>
      <c r="F85" s="104"/>
      <c r="G85" s="114"/>
      <c r="H85" s="116"/>
      <c r="I85" s="121"/>
      <c r="J85" s="121"/>
      <c r="K85" s="121"/>
      <c r="L85" s="121"/>
      <c r="M85" s="120"/>
      <c r="N85" s="100"/>
      <c r="O85" s="102"/>
      <c r="P85" s="104"/>
      <c r="Q85" s="36">
        <f>M84</f>
        <v>52.331000000000003</v>
      </c>
      <c r="R85" s="37">
        <v>0</v>
      </c>
      <c r="S85" s="37">
        <v>0</v>
      </c>
      <c r="T85" s="38">
        <v>0</v>
      </c>
      <c r="U85" s="37">
        <v>0</v>
      </c>
      <c r="V85" s="36">
        <v>0</v>
      </c>
      <c r="W85" s="38">
        <v>0</v>
      </c>
      <c r="X85" s="39">
        <v>0</v>
      </c>
      <c r="Y85" s="40" t="s">
        <v>28</v>
      </c>
    </row>
    <row r="86" spans="1:25" s="5" customFormat="1" ht="17.149999999999999" customHeight="1" x14ac:dyDescent="0.55000000000000004">
      <c r="A86" s="105">
        <v>40</v>
      </c>
      <c r="B86" s="107" t="s">
        <v>104</v>
      </c>
      <c r="C86" s="109" t="s">
        <v>105</v>
      </c>
      <c r="D86" s="111" t="s">
        <v>34</v>
      </c>
      <c r="E86" s="113">
        <v>379.42099999999999</v>
      </c>
      <c r="F86" s="103">
        <v>379.42099999999999</v>
      </c>
      <c r="G86" s="113">
        <v>2.4039999999999999</v>
      </c>
      <c r="H86" s="115">
        <v>2.4039999999999999</v>
      </c>
      <c r="I86" s="115">
        <v>0</v>
      </c>
      <c r="J86" s="115">
        <v>0</v>
      </c>
      <c r="K86" s="115">
        <v>0</v>
      </c>
      <c r="L86" s="115">
        <v>2.4039999999999999</v>
      </c>
      <c r="M86" s="119">
        <v>90.248000000000005</v>
      </c>
      <c r="N86" s="99"/>
      <c r="O86" s="101">
        <f t="shared" ref="O86" si="26">+(+E86+G86)-(M86+N86)</f>
        <v>291.577</v>
      </c>
      <c r="P86" s="103">
        <v>291.577</v>
      </c>
      <c r="Q86" s="31">
        <v>24</v>
      </c>
      <c r="R86" s="32">
        <v>0</v>
      </c>
      <c r="S86" s="32">
        <v>0</v>
      </c>
      <c r="T86" s="33">
        <v>0</v>
      </c>
      <c r="U86" s="32">
        <v>0</v>
      </c>
      <c r="V86" s="31">
        <v>0</v>
      </c>
      <c r="W86" s="33">
        <v>0</v>
      </c>
      <c r="X86" s="34">
        <v>0</v>
      </c>
      <c r="Y86" s="35" t="s">
        <v>24</v>
      </c>
    </row>
    <row r="87" spans="1:25" s="5" customFormat="1" ht="17.149999999999999" customHeight="1" thickBot="1" x14ac:dyDescent="0.6">
      <c r="A87" s="106"/>
      <c r="B87" s="108"/>
      <c r="C87" s="110"/>
      <c r="D87" s="112"/>
      <c r="E87" s="114"/>
      <c r="F87" s="104"/>
      <c r="G87" s="114"/>
      <c r="H87" s="116"/>
      <c r="I87" s="121"/>
      <c r="J87" s="121"/>
      <c r="K87" s="121"/>
      <c r="L87" s="121"/>
      <c r="M87" s="120"/>
      <c r="N87" s="100"/>
      <c r="O87" s="102"/>
      <c r="P87" s="104"/>
      <c r="Q87" s="36">
        <f>M86</f>
        <v>90.248000000000005</v>
      </c>
      <c r="R87" s="37">
        <v>0</v>
      </c>
      <c r="S87" s="37">
        <v>0</v>
      </c>
      <c r="T87" s="38">
        <v>0</v>
      </c>
      <c r="U87" s="37">
        <v>0</v>
      </c>
      <c r="V87" s="36">
        <v>0</v>
      </c>
      <c r="W87" s="38">
        <v>0</v>
      </c>
      <c r="X87" s="39">
        <v>0</v>
      </c>
      <c r="Y87" s="40" t="s">
        <v>28</v>
      </c>
    </row>
    <row r="88" spans="1:25" s="5" customFormat="1" ht="17.149999999999999" customHeight="1" x14ac:dyDescent="0.55000000000000004">
      <c r="A88" s="105">
        <v>41</v>
      </c>
      <c r="B88" s="105" t="s">
        <v>106</v>
      </c>
      <c r="C88" s="109" t="s">
        <v>107</v>
      </c>
      <c r="D88" s="111" t="s">
        <v>34</v>
      </c>
      <c r="E88" s="113">
        <v>38.712000000000003</v>
      </c>
      <c r="F88" s="103">
        <v>38.712000000000003</v>
      </c>
      <c r="G88" s="113">
        <v>0.68</v>
      </c>
      <c r="H88" s="115">
        <v>0.68</v>
      </c>
      <c r="I88" s="115">
        <v>0</v>
      </c>
      <c r="J88" s="115">
        <v>0</v>
      </c>
      <c r="K88" s="115">
        <v>0</v>
      </c>
      <c r="L88" s="115">
        <v>0.68</v>
      </c>
      <c r="M88" s="119">
        <v>34.384</v>
      </c>
      <c r="N88" s="99"/>
      <c r="O88" s="101">
        <f>+(+E88+G88)-(M88+N88)</f>
        <v>5.0080000000000027</v>
      </c>
      <c r="P88" s="103">
        <v>5.008</v>
      </c>
      <c r="Q88" s="31">
        <v>6</v>
      </c>
      <c r="R88" s="32">
        <v>0</v>
      </c>
      <c r="S88" s="32">
        <v>0</v>
      </c>
      <c r="T88" s="33">
        <v>0</v>
      </c>
      <c r="U88" s="32">
        <v>0</v>
      </c>
      <c r="V88" s="31">
        <v>0</v>
      </c>
      <c r="W88" s="33">
        <v>0</v>
      </c>
      <c r="X88" s="34">
        <v>0</v>
      </c>
      <c r="Y88" s="35" t="s">
        <v>24</v>
      </c>
    </row>
    <row r="89" spans="1:25" s="5" customFormat="1" ht="17.149999999999999" customHeight="1" thickBot="1" x14ac:dyDescent="0.6">
      <c r="A89" s="106"/>
      <c r="B89" s="106"/>
      <c r="C89" s="110"/>
      <c r="D89" s="112"/>
      <c r="E89" s="114"/>
      <c r="F89" s="104"/>
      <c r="G89" s="114"/>
      <c r="H89" s="116"/>
      <c r="I89" s="121"/>
      <c r="J89" s="121"/>
      <c r="K89" s="121"/>
      <c r="L89" s="121"/>
      <c r="M89" s="120"/>
      <c r="N89" s="100"/>
      <c r="O89" s="102"/>
      <c r="P89" s="104"/>
      <c r="Q89" s="36">
        <f>M88</f>
        <v>34.384</v>
      </c>
      <c r="R89" s="37">
        <v>0</v>
      </c>
      <c r="S89" s="37">
        <v>0</v>
      </c>
      <c r="T89" s="38">
        <v>0</v>
      </c>
      <c r="U89" s="37">
        <v>0</v>
      </c>
      <c r="V89" s="36">
        <v>0</v>
      </c>
      <c r="W89" s="38">
        <v>0</v>
      </c>
      <c r="X89" s="39">
        <v>0</v>
      </c>
      <c r="Y89" s="40" t="s">
        <v>28</v>
      </c>
    </row>
    <row r="90" spans="1:25" s="5" customFormat="1" ht="17.149999999999999" customHeight="1" x14ac:dyDescent="0.55000000000000004">
      <c r="A90" s="105">
        <v>42</v>
      </c>
      <c r="B90" s="107" t="s">
        <v>108</v>
      </c>
      <c r="C90" s="109" t="s">
        <v>109</v>
      </c>
      <c r="D90" s="111" t="s">
        <v>34</v>
      </c>
      <c r="E90" s="113">
        <v>90.427999999999997</v>
      </c>
      <c r="F90" s="103">
        <v>90.427999999999997</v>
      </c>
      <c r="G90" s="113">
        <v>2.4790000000000001</v>
      </c>
      <c r="H90" s="115">
        <v>2.4790000000000001</v>
      </c>
      <c r="I90" s="115">
        <v>0</v>
      </c>
      <c r="J90" s="115">
        <v>0</v>
      </c>
      <c r="K90" s="115">
        <v>0</v>
      </c>
      <c r="L90" s="115">
        <v>2.4790000000000001</v>
      </c>
      <c r="M90" s="123">
        <v>62.9</v>
      </c>
      <c r="N90" s="99"/>
      <c r="O90" s="101">
        <f>+(+E90+G90)-(M90+N90)</f>
        <v>30.006999999999998</v>
      </c>
      <c r="P90" s="125">
        <v>30.007999999999999</v>
      </c>
      <c r="Q90" s="31">
        <v>13</v>
      </c>
      <c r="R90" s="32">
        <v>0</v>
      </c>
      <c r="S90" s="32">
        <v>0</v>
      </c>
      <c r="T90" s="33">
        <v>0</v>
      </c>
      <c r="U90" s="32">
        <v>0</v>
      </c>
      <c r="V90" s="31">
        <v>0</v>
      </c>
      <c r="W90" s="33">
        <v>0</v>
      </c>
      <c r="X90" s="34">
        <v>0</v>
      </c>
      <c r="Y90" s="35" t="s">
        <v>24</v>
      </c>
    </row>
    <row r="91" spans="1:25" s="5" customFormat="1" ht="17.149999999999999" customHeight="1" thickBot="1" x14ac:dyDescent="0.6">
      <c r="A91" s="106"/>
      <c r="B91" s="108"/>
      <c r="C91" s="110"/>
      <c r="D91" s="112"/>
      <c r="E91" s="114"/>
      <c r="F91" s="104"/>
      <c r="G91" s="114"/>
      <c r="H91" s="116"/>
      <c r="I91" s="121"/>
      <c r="J91" s="121"/>
      <c r="K91" s="121"/>
      <c r="L91" s="121"/>
      <c r="M91" s="124"/>
      <c r="N91" s="100"/>
      <c r="O91" s="102"/>
      <c r="P91" s="126"/>
      <c r="Q91" s="36">
        <f>M90</f>
        <v>62.9</v>
      </c>
      <c r="R91" s="37">
        <v>0</v>
      </c>
      <c r="S91" s="37">
        <v>0</v>
      </c>
      <c r="T91" s="38">
        <v>0</v>
      </c>
      <c r="U91" s="37">
        <v>0</v>
      </c>
      <c r="V91" s="36">
        <v>0</v>
      </c>
      <c r="W91" s="38">
        <v>0</v>
      </c>
      <c r="X91" s="39">
        <v>0</v>
      </c>
      <c r="Y91" s="40" t="s">
        <v>28</v>
      </c>
    </row>
    <row r="92" spans="1:25" s="5" customFormat="1" ht="17.149999999999999" customHeight="1" x14ac:dyDescent="0.55000000000000004">
      <c r="A92" s="105">
        <v>43</v>
      </c>
      <c r="B92" s="107" t="s">
        <v>110</v>
      </c>
      <c r="C92" s="109" t="s">
        <v>111</v>
      </c>
      <c r="D92" s="111" t="s">
        <v>34</v>
      </c>
      <c r="E92" s="113">
        <v>1024.259</v>
      </c>
      <c r="F92" s="103">
        <v>1024.259</v>
      </c>
      <c r="G92" s="113">
        <v>0.20399999999999999</v>
      </c>
      <c r="H92" s="115">
        <v>0.20399999999999999</v>
      </c>
      <c r="I92" s="115">
        <v>0</v>
      </c>
      <c r="J92" s="115">
        <v>0</v>
      </c>
      <c r="K92" s="115">
        <v>0</v>
      </c>
      <c r="L92" s="115">
        <v>0.20399999999999999</v>
      </c>
      <c r="M92" s="119">
        <v>168.78200000000001</v>
      </c>
      <c r="N92" s="99"/>
      <c r="O92" s="101">
        <f>+(+E92+G92)-(M92+N92)</f>
        <v>855.68099999999993</v>
      </c>
      <c r="P92" s="103">
        <v>855.68100000000004</v>
      </c>
      <c r="Q92" s="31">
        <v>21</v>
      </c>
      <c r="R92" s="32">
        <v>0</v>
      </c>
      <c r="S92" s="32">
        <v>0</v>
      </c>
      <c r="T92" s="33">
        <v>0</v>
      </c>
      <c r="U92" s="32">
        <v>0</v>
      </c>
      <c r="V92" s="31">
        <v>0</v>
      </c>
      <c r="W92" s="33">
        <v>0</v>
      </c>
      <c r="X92" s="34">
        <v>0</v>
      </c>
      <c r="Y92" s="35" t="s">
        <v>24</v>
      </c>
    </row>
    <row r="93" spans="1:25" s="5" customFormat="1" ht="17.149999999999999" customHeight="1" thickBot="1" x14ac:dyDescent="0.6">
      <c r="A93" s="106"/>
      <c r="B93" s="108"/>
      <c r="C93" s="110"/>
      <c r="D93" s="112"/>
      <c r="E93" s="114"/>
      <c r="F93" s="104"/>
      <c r="G93" s="114"/>
      <c r="H93" s="116"/>
      <c r="I93" s="121"/>
      <c r="J93" s="121"/>
      <c r="K93" s="121"/>
      <c r="L93" s="121"/>
      <c r="M93" s="120"/>
      <c r="N93" s="100"/>
      <c r="O93" s="102"/>
      <c r="P93" s="104"/>
      <c r="Q93" s="36">
        <f>M92</f>
        <v>168.78200000000001</v>
      </c>
      <c r="R93" s="37">
        <v>0</v>
      </c>
      <c r="S93" s="37">
        <v>0</v>
      </c>
      <c r="T93" s="38">
        <v>0</v>
      </c>
      <c r="U93" s="37">
        <v>0</v>
      </c>
      <c r="V93" s="36">
        <v>0</v>
      </c>
      <c r="W93" s="38">
        <v>0</v>
      </c>
      <c r="X93" s="39">
        <v>0</v>
      </c>
      <c r="Y93" s="40" t="s">
        <v>28</v>
      </c>
    </row>
    <row r="94" spans="1:25" s="5" customFormat="1" ht="17.149999999999999" customHeight="1" x14ac:dyDescent="0.55000000000000004">
      <c r="A94" s="105">
        <v>44</v>
      </c>
      <c r="B94" s="107" t="s">
        <v>112</v>
      </c>
      <c r="C94" s="109" t="s">
        <v>113</v>
      </c>
      <c r="D94" s="111" t="s">
        <v>34</v>
      </c>
      <c r="E94" s="113">
        <v>365.88</v>
      </c>
      <c r="F94" s="103">
        <v>365.88</v>
      </c>
      <c r="G94" s="113">
        <v>0.115</v>
      </c>
      <c r="H94" s="115">
        <v>0.115</v>
      </c>
      <c r="I94" s="115">
        <v>0</v>
      </c>
      <c r="J94" s="115">
        <v>0</v>
      </c>
      <c r="K94" s="115">
        <v>0</v>
      </c>
      <c r="L94" s="115">
        <v>0.115</v>
      </c>
      <c r="M94" s="119">
        <v>154.97499999999999</v>
      </c>
      <c r="N94" s="99"/>
      <c r="O94" s="101">
        <f>+(+E94+G94)-(M94+N94)</f>
        <v>211.02</v>
      </c>
      <c r="P94" s="103">
        <v>211.02</v>
      </c>
      <c r="Q94" s="31">
        <v>16</v>
      </c>
      <c r="R94" s="32">
        <v>0</v>
      </c>
      <c r="S94" s="32">
        <v>0</v>
      </c>
      <c r="T94" s="33">
        <v>0</v>
      </c>
      <c r="U94" s="32">
        <v>0</v>
      </c>
      <c r="V94" s="31">
        <v>0</v>
      </c>
      <c r="W94" s="33">
        <v>0</v>
      </c>
      <c r="X94" s="34">
        <v>0</v>
      </c>
      <c r="Y94" s="35" t="s">
        <v>24</v>
      </c>
    </row>
    <row r="95" spans="1:25" s="5" customFormat="1" ht="17.149999999999999" customHeight="1" thickBot="1" x14ac:dyDescent="0.6">
      <c r="A95" s="106"/>
      <c r="B95" s="108"/>
      <c r="C95" s="110"/>
      <c r="D95" s="112"/>
      <c r="E95" s="114"/>
      <c r="F95" s="104"/>
      <c r="G95" s="114"/>
      <c r="H95" s="116"/>
      <c r="I95" s="121"/>
      <c r="J95" s="121"/>
      <c r="K95" s="121"/>
      <c r="L95" s="121"/>
      <c r="M95" s="120"/>
      <c r="N95" s="100"/>
      <c r="O95" s="102"/>
      <c r="P95" s="104"/>
      <c r="Q95" s="36">
        <f>M94</f>
        <v>154.97499999999999</v>
      </c>
      <c r="R95" s="37">
        <v>0</v>
      </c>
      <c r="S95" s="37">
        <v>0</v>
      </c>
      <c r="T95" s="38">
        <v>0</v>
      </c>
      <c r="U95" s="37">
        <v>0</v>
      </c>
      <c r="V95" s="36">
        <v>0</v>
      </c>
      <c r="W95" s="38">
        <v>0</v>
      </c>
      <c r="X95" s="39">
        <v>0</v>
      </c>
      <c r="Y95" s="40" t="s">
        <v>28</v>
      </c>
    </row>
    <row r="96" spans="1:25" s="5" customFormat="1" ht="17.149999999999999" customHeight="1" x14ac:dyDescent="0.55000000000000004">
      <c r="A96" s="105">
        <v>45</v>
      </c>
      <c r="B96" s="107" t="s">
        <v>114</v>
      </c>
      <c r="C96" s="109" t="s">
        <v>115</v>
      </c>
      <c r="D96" s="111" t="s">
        <v>34</v>
      </c>
      <c r="E96" s="113">
        <v>79.135000000000005</v>
      </c>
      <c r="F96" s="103">
        <v>79.135000000000005</v>
      </c>
      <c r="G96" s="113">
        <v>0</v>
      </c>
      <c r="H96" s="115">
        <v>0</v>
      </c>
      <c r="I96" s="115">
        <v>0</v>
      </c>
      <c r="J96" s="115">
        <v>0</v>
      </c>
      <c r="K96" s="115">
        <v>0</v>
      </c>
      <c r="L96" s="115">
        <v>0</v>
      </c>
      <c r="M96" s="119">
        <v>0</v>
      </c>
      <c r="N96" s="99"/>
      <c r="O96" s="101">
        <f>+(+E96+G96)-(M96+N96)</f>
        <v>79.135000000000005</v>
      </c>
      <c r="P96" s="103">
        <v>79.135000000000005</v>
      </c>
      <c r="Q96" s="31">
        <v>11</v>
      </c>
      <c r="R96" s="32">
        <v>0</v>
      </c>
      <c r="S96" s="32">
        <v>0</v>
      </c>
      <c r="T96" s="33">
        <v>0</v>
      </c>
      <c r="U96" s="32">
        <v>0</v>
      </c>
      <c r="V96" s="31">
        <v>0</v>
      </c>
      <c r="W96" s="33">
        <v>0</v>
      </c>
      <c r="X96" s="34">
        <v>0</v>
      </c>
      <c r="Y96" s="35" t="s">
        <v>24</v>
      </c>
    </row>
    <row r="97" spans="1:25" s="5" customFormat="1" ht="17.149999999999999" customHeight="1" thickBot="1" x14ac:dyDescent="0.6">
      <c r="A97" s="106"/>
      <c r="B97" s="108"/>
      <c r="C97" s="110"/>
      <c r="D97" s="112"/>
      <c r="E97" s="114"/>
      <c r="F97" s="104"/>
      <c r="G97" s="114"/>
      <c r="H97" s="116"/>
      <c r="I97" s="121"/>
      <c r="J97" s="121"/>
      <c r="K97" s="121"/>
      <c r="L97" s="121"/>
      <c r="M97" s="120"/>
      <c r="N97" s="100"/>
      <c r="O97" s="102"/>
      <c r="P97" s="104"/>
      <c r="Q97" s="36">
        <f>M96</f>
        <v>0</v>
      </c>
      <c r="R97" s="37">
        <v>0</v>
      </c>
      <c r="S97" s="37">
        <v>0</v>
      </c>
      <c r="T97" s="38">
        <v>0</v>
      </c>
      <c r="U97" s="37">
        <v>0</v>
      </c>
      <c r="V97" s="36">
        <v>0</v>
      </c>
      <c r="W97" s="38">
        <v>0</v>
      </c>
      <c r="X97" s="39">
        <v>0</v>
      </c>
      <c r="Y97" s="40" t="s">
        <v>28</v>
      </c>
    </row>
    <row r="98" spans="1:25" s="5" customFormat="1" ht="17.149999999999999" customHeight="1" x14ac:dyDescent="0.55000000000000004">
      <c r="A98" s="105">
        <v>46</v>
      </c>
      <c r="B98" s="107" t="s">
        <v>116</v>
      </c>
      <c r="C98" s="109" t="s">
        <v>117</v>
      </c>
      <c r="D98" s="111" t="s">
        <v>34</v>
      </c>
      <c r="E98" s="113">
        <v>305.32100000000003</v>
      </c>
      <c r="F98" s="103">
        <v>305.32100000000003</v>
      </c>
      <c r="G98" s="113">
        <v>6.4509999999999996</v>
      </c>
      <c r="H98" s="115">
        <v>6.4509999999999996</v>
      </c>
      <c r="I98" s="115">
        <v>0</v>
      </c>
      <c r="J98" s="115">
        <v>0</v>
      </c>
      <c r="K98" s="115">
        <v>0</v>
      </c>
      <c r="L98" s="115">
        <v>6.4509999999999996</v>
      </c>
      <c r="M98" s="119">
        <v>224.01900000000001</v>
      </c>
      <c r="N98" s="99"/>
      <c r="O98" s="101">
        <f>+(+E98+G98)-(M98+N98)</f>
        <v>87.753000000000043</v>
      </c>
      <c r="P98" s="103">
        <v>87.751999999999995</v>
      </c>
      <c r="Q98" s="31">
        <v>30</v>
      </c>
      <c r="R98" s="32">
        <v>0</v>
      </c>
      <c r="S98" s="32">
        <v>0</v>
      </c>
      <c r="T98" s="33">
        <v>0</v>
      </c>
      <c r="U98" s="32">
        <v>0</v>
      </c>
      <c r="V98" s="31">
        <v>0</v>
      </c>
      <c r="W98" s="33">
        <v>0</v>
      </c>
      <c r="X98" s="34">
        <v>0</v>
      </c>
      <c r="Y98" s="35" t="s">
        <v>24</v>
      </c>
    </row>
    <row r="99" spans="1:25" s="5" customFormat="1" ht="17.149999999999999" customHeight="1" thickBot="1" x14ac:dyDescent="0.6">
      <c r="A99" s="106"/>
      <c r="B99" s="108"/>
      <c r="C99" s="110"/>
      <c r="D99" s="112"/>
      <c r="E99" s="114"/>
      <c r="F99" s="104"/>
      <c r="G99" s="114"/>
      <c r="H99" s="116"/>
      <c r="I99" s="121"/>
      <c r="J99" s="121"/>
      <c r="K99" s="121"/>
      <c r="L99" s="121"/>
      <c r="M99" s="120"/>
      <c r="N99" s="100"/>
      <c r="O99" s="102"/>
      <c r="P99" s="104"/>
      <c r="Q99" s="36">
        <f>M98</f>
        <v>224.01900000000001</v>
      </c>
      <c r="R99" s="37">
        <v>0</v>
      </c>
      <c r="S99" s="37">
        <v>0</v>
      </c>
      <c r="T99" s="38">
        <v>0</v>
      </c>
      <c r="U99" s="37">
        <v>0</v>
      </c>
      <c r="V99" s="36">
        <v>0</v>
      </c>
      <c r="W99" s="38">
        <v>0</v>
      </c>
      <c r="X99" s="39">
        <v>0</v>
      </c>
      <c r="Y99" s="40" t="s">
        <v>28</v>
      </c>
    </row>
    <row r="100" spans="1:25" s="5" customFormat="1" ht="17.149999999999999" customHeight="1" x14ac:dyDescent="0.55000000000000004">
      <c r="A100" s="105">
        <v>47</v>
      </c>
      <c r="B100" s="107" t="s">
        <v>118</v>
      </c>
      <c r="C100" s="109" t="s">
        <v>119</v>
      </c>
      <c r="D100" s="111" t="s">
        <v>34</v>
      </c>
      <c r="E100" s="113">
        <v>317.86099999999999</v>
      </c>
      <c r="F100" s="103">
        <v>317.86099999999999</v>
      </c>
      <c r="G100" s="113">
        <v>9.1999999999999998E-2</v>
      </c>
      <c r="H100" s="115">
        <v>9.1999999999999998E-2</v>
      </c>
      <c r="I100" s="115">
        <v>0</v>
      </c>
      <c r="J100" s="115">
        <v>0</v>
      </c>
      <c r="K100" s="115">
        <v>0</v>
      </c>
      <c r="L100" s="115">
        <v>9.1999999999999998E-2</v>
      </c>
      <c r="M100" s="119">
        <v>99.082999999999998</v>
      </c>
      <c r="N100" s="99"/>
      <c r="O100" s="101">
        <f>+(+E100+G100)-(M100+N100)</f>
        <v>218.86999999999998</v>
      </c>
      <c r="P100" s="103">
        <v>218.87100000000001</v>
      </c>
      <c r="Q100" s="31">
        <v>3</v>
      </c>
      <c r="R100" s="32">
        <v>0</v>
      </c>
      <c r="S100" s="32">
        <v>0</v>
      </c>
      <c r="T100" s="33">
        <v>0</v>
      </c>
      <c r="U100" s="32">
        <v>0</v>
      </c>
      <c r="V100" s="31">
        <v>0</v>
      </c>
      <c r="W100" s="33">
        <v>0</v>
      </c>
      <c r="X100" s="34">
        <v>0</v>
      </c>
      <c r="Y100" s="35" t="s">
        <v>24</v>
      </c>
    </row>
    <row r="101" spans="1:25" s="5" customFormat="1" ht="17.149999999999999" customHeight="1" thickBot="1" x14ac:dyDescent="0.6">
      <c r="A101" s="106"/>
      <c r="B101" s="108"/>
      <c r="C101" s="110"/>
      <c r="D101" s="112"/>
      <c r="E101" s="114"/>
      <c r="F101" s="104"/>
      <c r="G101" s="114"/>
      <c r="H101" s="116"/>
      <c r="I101" s="121"/>
      <c r="J101" s="121"/>
      <c r="K101" s="121"/>
      <c r="L101" s="121"/>
      <c r="M101" s="120"/>
      <c r="N101" s="100"/>
      <c r="O101" s="102"/>
      <c r="P101" s="104"/>
      <c r="Q101" s="36">
        <f>M100</f>
        <v>99.082999999999998</v>
      </c>
      <c r="R101" s="37">
        <v>0</v>
      </c>
      <c r="S101" s="37">
        <v>0</v>
      </c>
      <c r="T101" s="38">
        <v>0</v>
      </c>
      <c r="U101" s="37">
        <v>0</v>
      </c>
      <c r="V101" s="36">
        <v>0</v>
      </c>
      <c r="W101" s="38">
        <v>0</v>
      </c>
      <c r="X101" s="39">
        <v>0</v>
      </c>
      <c r="Y101" s="40" t="s">
        <v>28</v>
      </c>
    </row>
    <row r="102" spans="1:25" s="5" customFormat="1" ht="17.149999999999999" customHeight="1" x14ac:dyDescent="0.55000000000000004">
      <c r="A102" s="105"/>
      <c r="B102" s="129" t="s">
        <v>120</v>
      </c>
      <c r="C102" s="130"/>
      <c r="D102" s="111"/>
      <c r="E102" s="113"/>
      <c r="F102" s="103"/>
      <c r="G102" s="113"/>
      <c r="H102" s="115"/>
      <c r="I102" s="115"/>
      <c r="J102" s="115"/>
      <c r="K102" s="115"/>
      <c r="L102" s="115"/>
      <c r="M102" s="119"/>
      <c r="N102" s="99"/>
      <c r="O102" s="101">
        <f>+(+E102+G102)-(M102+N102)</f>
        <v>0</v>
      </c>
      <c r="P102" s="103"/>
      <c r="Q102" s="31">
        <v>0</v>
      </c>
      <c r="R102" s="32">
        <v>0</v>
      </c>
      <c r="S102" s="32">
        <v>0</v>
      </c>
      <c r="T102" s="33">
        <v>0</v>
      </c>
      <c r="U102" s="32">
        <v>0</v>
      </c>
      <c r="V102" s="31">
        <v>0</v>
      </c>
      <c r="W102" s="33">
        <v>0</v>
      </c>
      <c r="X102" s="34">
        <v>0</v>
      </c>
      <c r="Y102" s="35" t="s">
        <v>24</v>
      </c>
    </row>
    <row r="103" spans="1:25" s="5" customFormat="1" ht="17.149999999999999" customHeight="1" thickBot="1" x14ac:dyDescent="0.6">
      <c r="A103" s="106"/>
      <c r="B103" s="131"/>
      <c r="C103" s="132"/>
      <c r="D103" s="112"/>
      <c r="E103" s="114"/>
      <c r="F103" s="104"/>
      <c r="G103" s="114"/>
      <c r="H103" s="116"/>
      <c r="I103" s="121"/>
      <c r="J103" s="121"/>
      <c r="K103" s="121"/>
      <c r="L103" s="121"/>
      <c r="M103" s="120"/>
      <c r="N103" s="100"/>
      <c r="O103" s="102"/>
      <c r="P103" s="104"/>
      <c r="Q103" s="36">
        <v>0</v>
      </c>
      <c r="R103" s="37">
        <v>0</v>
      </c>
      <c r="S103" s="37">
        <v>0</v>
      </c>
      <c r="T103" s="38">
        <v>0</v>
      </c>
      <c r="U103" s="37">
        <v>0</v>
      </c>
      <c r="V103" s="36">
        <v>0</v>
      </c>
      <c r="W103" s="38">
        <v>0</v>
      </c>
      <c r="X103" s="39">
        <v>0</v>
      </c>
      <c r="Y103" s="40" t="s">
        <v>28</v>
      </c>
    </row>
    <row r="104" spans="1:25" s="45" customFormat="1" ht="17.149999999999999" customHeight="1" x14ac:dyDescent="0.55000000000000004">
      <c r="A104" s="105" t="s">
        <v>121</v>
      </c>
      <c r="B104" s="105">
        <v>47</v>
      </c>
      <c r="C104" s="107"/>
      <c r="D104" s="111"/>
      <c r="E104" s="101">
        <f t="shared" ref="E104:P104" si="27">SUM(E8:E103)</f>
        <v>17415.161</v>
      </c>
      <c r="F104" s="133">
        <f t="shared" si="27"/>
        <v>17415.161</v>
      </c>
      <c r="G104" s="101">
        <f t="shared" si="27"/>
        <v>60.518999999999991</v>
      </c>
      <c r="H104" s="127">
        <f t="shared" si="27"/>
        <v>60.518999999999991</v>
      </c>
      <c r="I104" s="127">
        <f t="shared" si="27"/>
        <v>0</v>
      </c>
      <c r="J104" s="127">
        <f t="shared" si="27"/>
        <v>0</v>
      </c>
      <c r="K104" s="127">
        <f t="shared" si="27"/>
        <v>0</v>
      </c>
      <c r="L104" s="127">
        <f t="shared" si="27"/>
        <v>60.518999999999991</v>
      </c>
      <c r="M104" s="127">
        <f>SUM(M8:M103)</f>
        <v>3339.4740000000006</v>
      </c>
      <c r="N104" s="135">
        <f t="shared" si="27"/>
        <v>0</v>
      </c>
      <c r="O104" s="101">
        <f t="shared" si="27"/>
        <v>14136.206</v>
      </c>
      <c r="P104" s="133">
        <f t="shared" si="27"/>
        <v>14136.212000000001</v>
      </c>
      <c r="Q104" s="41">
        <f t="shared" ref="Q104:X104" si="28">SUMIF($Y$8:$Y$103,$Y$6,Q8:Q103)</f>
        <v>816</v>
      </c>
      <c r="R104" s="42">
        <f t="shared" si="28"/>
        <v>0</v>
      </c>
      <c r="S104" s="42">
        <f t="shared" si="28"/>
        <v>0</v>
      </c>
      <c r="T104" s="43">
        <f t="shared" si="28"/>
        <v>0</v>
      </c>
      <c r="U104" s="42">
        <f t="shared" si="28"/>
        <v>0</v>
      </c>
      <c r="V104" s="41">
        <f t="shared" si="28"/>
        <v>0</v>
      </c>
      <c r="W104" s="43">
        <f t="shared" si="28"/>
        <v>0</v>
      </c>
      <c r="X104" s="44">
        <f t="shared" si="28"/>
        <v>0</v>
      </c>
      <c r="Y104" s="35" t="s">
        <v>24</v>
      </c>
    </row>
    <row r="105" spans="1:25" s="45" customFormat="1" ht="17.149999999999999" customHeight="1" thickBot="1" x14ac:dyDescent="0.6">
      <c r="A105" s="106"/>
      <c r="B105" s="106"/>
      <c r="C105" s="108"/>
      <c r="D105" s="112"/>
      <c r="E105" s="102"/>
      <c r="F105" s="134"/>
      <c r="G105" s="102"/>
      <c r="H105" s="128"/>
      <c r="I105" s="128"/>
      <c r="J105" s="128"/>
      <c r="K105" s="128"/>
      <c r="L105" s="128"/>
      <c r="M105" s="128"/>
      <c r="N105" s="136"/>
      <c r="O105" s="102"/>
      <c r="P105" s="134"/>
      <c r="Q105" s="46">
        <f t="shared" ref="Q105:X105" si="29">SUMIF($Y$8:$Y$103,$Y$7,Q8:Q103)</f>
        <v>3339.4740000000006</v>
      </c>
      <c r="R105" s="47">
        <f t="shared" si="29"/>
        <v>0</v>
      </c>
      <c r="S105" s="47">
        <f t="shared" si="29"/>
        <v>0</v>
      </c>
      <c r="T105" s="48">
        <f t="shared" si="29"/>
        <v>0</v>
      </c>
      <c r="U105" s="47">
        <f t="shared" si="29"/>
        <v>0</v>
      </c>
      <c r="V105" s="46">
        <f t="shared" si="29"/>
        <v>0</v>
      </c>
      <c r="W105" s="48">
        <f t="shared" si="29"/>
        <v>0</v>
      </c>
      <c r="X105" s="49">
        <f t="shared" si="29"/>
        <v>0</v>
      </c>
      <c r="Y105" s="40" t="s">
        <v>28</v>
      </c>
    </row>
    <row r="106" spans="1:25" ht="13.5" hidden="1" outlineLevel="1" thickBot="1" x14ac:dyDescent="0.6">
      <c r="A106" s="2" t="s">
        <v>122</v>
      </c>
    </row>
    <row r="107" spans="1:25" ht="18.5" hidden="1" outlineLevel="1" thickBot="1" x14ac:dyDescent="0.6">
      <c r="C107" s="2" t="s">
        <v>123</v>
      </c>
      <c r="F107" s="2" t="s">
        <v>124</v>
      </c>
      <c r="O107" s="50"/>
    </row>
    <row r="108" spans="1:25" ht="13.5" hidden="1" outlineLevel="1" thickBot="1" x14ac:dyDescent="0.6">
      <c r="C108" s="2" t="s">
        <v>125</v>
      </c>
      <c r="F108" s="2" t="s">
        <v>126</v>
      </c>
    </row>
    <row r="109" spans="1:25" ht="13.5" hidden="1" outlineLevel="1" thickBot="1" x14ac:dyDescent="0.6">
      <c r="C109" s="2" t="s">
        <v>127</v>
      </c>
      <c r="F109" s="2" t="s">
        <v>128</v>
      </c>
    </row>
    <row r="110" spans="1:25" ht="13.5" hidden="1" outlineLevel="1" thickBot="1" x14ac:dyDescent="0.6">
      <c r="C110" s="2" t="s">
        <v>129</v>
      </c>
      <c r="F110" s="2" t="s">
        <v>130</v>
      </c>
    </row>
    <row r="111" spans="1:25" ht="13.5" hidden="1" outlineLevel="1" thickBot="1" x14ac:dyDescent="0.6">
      <c r="C111" s="2" t="s">
        <v>131</v>
      </c>
      <c r="F111" s="2" t="s">
        <v>132</v>
      </c>
    </row>
    <row r="112" spans="1:25" ht="13.5" hidden="1" outlineLevel="1" thickBot="1" x14ac:dyDescent="0.6">
      <c r="C112" s="2" t="s">
        <v>133</v>
      </c>
      <c r="F112" s="2" t="s">
        <v>134</v>
      </c>
    </row>
    <row r="113" spans="3:25" ht="13.5" hidden="1" outlineLevel="1" thickBot="1" x14ac:dyDescent="0.6">
      <c r="C113" s="2" t="s">
        <v>135</v>
      </c>
    </row>
    <row r="114" spans="3:25" ht="13.5" hidden="1" outlineLevel="1" thickBot="1" x14ac:dyDescent="0.6">
      <c r="C114" s="2" t="s">
        <v>136</v>
      </c>
    </row>
    <row r="115" spans="3:25" ht="13.5" hidden="1" outlineLevel="1" thickBot="1" x14ac:dyDescent="0.6">
      <c r="C115" s="2" t="s">
        <v>137</v>
      </c>
    </row>
    <row r="116" spans="3:25" ht="13.5" hidden="1" outlineLevel="1" thickBot="1" x14ac:dyDescent="0.6">
      <c r="C116" s="2" t="s">
        <v>138</v>
      </c>
    </row>
    <row r="117" spans="3:25" s="5" customFormat="1" ht="26.5" customHeight="1" collapsed="1" x14ac:dyDescent="0.55000000000000004">
      <c r="E117" s="5">
        <v>17415.161</v>
      </c>
      <c r="F117" s="5">
        <v>17415.161</v>
      </c>
      <c r="G117" s="5">
        <v>60.518999999999991</v>
      </c>
      <c r="H117" s="5">
        <v>60.518999999999991</v>
      </c>
      <c r="L117" s="5">
        <v>60.518999999999991</v>
      </c>
      <c r="M117" s="5">
        <v>3329.4740000000006</v>
      </c>
      <c r="O117" s="51">
        <f>+(+$E$104+$G$104)-($M$104+$N$104)</f>
        <v>14136.206</v>
      </c>
      <c r="P117" s="5">
        <v>14146.212000000001</v>
      </c>
      <c r="Q117" s="52">
        <v>3329.4740000000006</v>
      </c>
      <c r="Y117" s="4"/>
    </row>
    <row r="118" spans="3:25" ht="18" x14ac:dyDescent="0.55000000000000004">
      <c r="H118" s="53"/>
    </row>
  </sheetData>
  <mergeCells count="806">
    <mergeCell ref="M104:M105"/>
    <mergeCell ref="N102:N103"/>
    <mergeCell ref="O102:O103"/>
    <mergeCell ref="P102:P103"/>
    <mergeCell ref="A104:A105"/>
    <mergeCell ref="B104:B105"/>
    <mergeCell ref="C104:C105"/>
    <mergeCell ref="D104:D105"/>
    <mergeCell ref="E104:E105"/>
    <mergeCell ref="F104:F105"/>
    <mergeCell ref="G104:G105"/>
    <mergeCell ref="H102:H103"/>
    <mergeCell ref="I102:I103"/>
    <mergeCell ref="J102:J103"/>
    <mergeCell ref="K102:K103"/>
    <mergeCell ref="L102:L103"/>
    <mergeCell ref="M102:M103"/>
    <mergeCell ref="N104:N105"/>
    <mergeCell ref="O104:O105"/>
    <mergeCell ref="P104:P105"/>
    <mergeCell ref="H104:H105"/>
    <mergeCell ref="I104:I105"/>
    <mergeCell ref="J104:J105"/>
    <mergeCell ref="K104:K105"/>
    <mergeCell ref="L104:L105"/>
    <mergeCell ref="A102:A103"/>
    <mergeCell ref="B102:C103"/>
    <mergeCell ref="D102:D103"/>
    <mergeCell ref="E102:E103"/>
    <mergeCell ref="F102:F103"/>
    <mergeCell ref="G102:G103"/>
    <mergeCell ref="G100:G101"/>
    <mergeCell ref="H100:H101"/>
    <mergeCell ref="I100:I101"/>
    <mergeCell ref="N98:N99"/>
    <mergeCell ref="O98:O99"/>
    <mergeCell ref="P98:P99"/>
    <mergeCell ref="A100:A101"/>
    <mergeCell ref="B100:B101"/>
    <mergeCell ref="C100:C101"/>
    <mergeCell ref="D100:D101"/>
    <mergeCell ref="E100:E101"/>
    <mergeCell ref="F100:F101"/>
    <mergeCell ref="G98:G99"/>
    <mergeCell ref="H98:H99"/>
    <mergeCell ref="I98:I99"/>
    <mergeCell ref="J98:J99"/>
    <mergeCell ref="K98:K99"/>
    <mergeCell ref="L98:L99"/>
    <mergeCell ref="M100:M101"/>
    <mergeCell ref="N100:N101"/>
    <mergeCell ref="O100:O101"/>
    <mergeCell ref="P100:P101"/>
    <mergeCell ref="J100:J101"/>
    <mergeCell ref="K100:K101"/>
    <mergeCell ref="L100:L101"/>
    <mergeCell ref="A98:A99"/>
    <mergeCell ref="B98:B99"/>
    <mergeCell ref="C98:C99"/>
    <mergeCell ref="D98:D99"/>
    <mergeCell ref="E98:E99"/>
    <mergeCell ref="F98:F99"/>
    <mergeCell ref="G96:G97"/>
    <mergeCell ref="H96:H97"/>
    <mergeCell ref="I96:I97"/>
    <mergeCell ref="M94:M95"/>
    <mergeCell ref="C94:C95"/>
    <mergeCell ref="D94:D95"/>
    <mergeCell ref="E94:E95"/>
    <mergeCell ref="F94:F95"/>
    <mergeCell ref="M98:M99"/>
    <mergeCell ref="N94:N95"/>
    <mergeCell ref="O94:O95"/>
    <mergeCell ref="P94:P95"/>
    <mergeCell ref="A96:A97"/>
    <mergeCell ref="B96:B97"/>
    <mergeCell ref="C96:C97"/>
    <mergeCell ref="D96:D97"/>
    <mergeCell ref="E96:E97"/>
    <mergeCell ref="F96:F97"/>
    <mergeCell ref="G94:G95"/>
    <mergeCell ref="H94:H95"/>
    <mergeCell ref="I94:I95"/>
    <mergeCell ref="J94:J95"/>
    <mergeCell ref="K94:K95"/>
    <mergeCell ref="L94:L95"/>
    <mergeCell ref="M96:M97"/>
    <mergeCell ref="N96:N97"/>
    <mergeCell ref="O96:O97"/>
    <mergeCell ref="P96:P97"/>
    <mergeCell ref="J96:J97"/>
    <mergeCell ref="K96:K97"/>
    <mergeCell ref="L96:L97"/>
    <mergeCell ref="A94:A95"/>
    <mergeCell ref="B94:B95"/>
    <mergeCell ref="M90:M91"/>
    <mergeCell ref="N90:N91"/>
    <mergeCell ref="O90:O91"/>
    <mergeCell ref="P90:P91"/>
    <mergeCell ref="A92:A93"/>
    <mergeCell ref="B92:B93"/>
    <mergeCell ref="C92:C93"/>
    <mergeCell ref="D92:D93"/>
    <mergeCell ref="E92:E93"/>
    <mergeCell ref="F92:F93"/>
    <mergeCell ref="G90:G91"/>
    <mergeCell ref="H90:H91"/>
    <mergeCell ref="I90:I91"/>
    <mergeCell ref="J90:J91"/>
    <mergeCell ref="K90:K91"/>
    <mergeCell ref="L90:L91"/>
    <mergeCell ref="M92:M93"/>
    <mergeCell ref="N92:N93"/>
    <mergeCell ref="O92:O93"/>
    <mergeCell ref="P92:P93"/>
    <mergeCell ref="J92:J93"/>
    <mergeCell ref="K92:K93"/>
    <mergeCell ref="L92:L93"/>
    <mergeCell ref="A90:A91"/>
    <mergeCell ref="B90:B91"/>
    <mergeCell ref="C90:C91"/>
    <mergeCell ref="D90:D91"/>
    <mergeCell ref="E90:E91"/>
    <mergeCell ref="F90:F91"/>
    <mergeCell ref="G88:G89"/>
    <mergeCell ref="H88:H89"/>
    <mergeCell ref="I88:I89"/>
    <mergeCell ref="G92:G93"/>
    <mergeCell ref="H92:H93"/>
    <mergeCell ref="I92:I93"/>
    <mergeCell ref="N86:N87"/>
    <mergeCell ref="O86:O87"/>
    <mergeCell ref="P86:P87"/>
    <mergeCell ref="A88:A89"/>
    <mergeCell ref="B88:B89"/>
    <mergeCell ref="C88:C89"/>
    <mergeCell ref="D88:D89"/>
    <mergeCell ref="E88:E89"/>
    <mergeCell ref="F88:F89"/>
    <mergeCell ref="G86:G87"/>
    <mergeCell ref="H86:H87"/>
    <mergeCell ref="I86:I87"/>
    <mergeCell ref="J86:J87"/>
    <mergeCell ref="K86:K87"/>
    <mergeCell ref="L86:L87"/>
    <mergeCell ref="M88:M89"/>
    <mergeCell ref="N88:N89"/>
    <mergeCell ref="O88:O89"/>
    <mergeCell ref="P88:P89"/>
    <mergeCell ref="J88:J89"/>
    <mergeCell ref="K88:K89"/>
    <mergeCell ref="L88:L89"/>
    <mergeCell ref="A86:A87"/>
    <mergeCell ref="B86:B87"/>
    <mergeCell ref="C86:C87"/>
    <mergeCell ref="D86:D87"/>
    <mergeCell ref="E86:E87"/>
    <mergeCell ref="F86:F87"/>
    <mergeCell ref="G84:G85"/>
    <mergeCell ref="H84:H85"/>
    <mergeCell ref="I84:I85"/>
    <mergeCell ref="M82:M83"/>
    <mergeCell ref="C82:C83"/>
    <mergeCell ref="D82:D83"/>
    <mergeCell ref="E82:E83"/>
    <mergeCell ref="F82:F83"/>
    <mergeCell ref="M86:M87"/>
    <mergeCell ref="N82:N83"/>
    <mergeCell ref="O82:O83"/>
    <mergeCell ref="P82:P83"/>
    <mergeCell ref="A84:A85"/>
    <mergeCell ref="B84:B85"/>
    <mergeCell ref="C84:C85"/>
    <mergeCell ref="D84:D85"/>
    <mergeCell ref="E84:E85"/>
    <mergeCell ref="F84:F85"/>
    <mergeCell ref="G82:G83"/>
    <mergeCell ref="H82:H83"/>
    <mergeCell ref="I82:I83"/>
    <mergeCell ref="J82:J83"/>
    <mergeCell ref="K82:K83"/>
    <mergeCell ref="L82:L83"/>
    <mergeCell ref="M84:M85"/>
    <mergeCell ref="N84:N85"/>
    <mergeCell ref="O84:O85"/>
    <mergeCell ref="P84:P85"/>
    <mergeCell ref="J84:J85"/>
    <mergeCell ref="K84:K85"/>
    <mergeCell ref="L84:L85"/>
    <mergeCell ref="A82:A83"/>
    <mergeCell ref="B82:B83"/>
    <mergeCell ref="M78:M79"/>
    <mergeCell ref="N78:N79"/>
    <mergeCell ref="O78:O79"/>
    <mergeCell ref="P78:P79"/>
    <mergeCell ref="A80:A81"/>
    <mergeCell ref="B80:B81"/>
    <mergeCell ref="C80:C81"/>
    <mergeCell ref="D80:D81"/>
    <mergeCell ref="E80:E81"/>
    <mergeCell ref="F80:F81"/>
    <mergeCell ref="G78:G79"/>
    <mergeCell ref="H78:H79"/>
    <mergeCell ref="I78:I79"/>
    <mergeCell ref="J78:J79"/>
    <mergeCell ref="K78:K79"/>
    <mergeCell ref="L78:L79"/>
    <mergeCell ref="M80:M81"/>
    <mergeCell ref="N80:N81"/>
    <mergeCell ref="O80:O81"/>
    <mergeCell ref="P80:P81"/>
    <mergeCell ref="J80:J81"/>
    <mergeCell ref="K80:K81"/>
    <mergeCell ref="L80:L81"/>
    <mergeCell ref="A78:A79"/>
    <mergeCell ref="B78:B79"/>
    <mergeCell ref="C78:C79"/>
    <mergeCell ref="D78:D79"/>
    <mergeCell ref="E78:E79"/>
    <mergeCell ref="F78:F79"/>
    <mergeCell ref="G76:G77"/>
    <mergeCell ref="H76:H77"/>
    <mergeCell ref="I76:I77"/>
    <mergeCell ref="G80:G81"/>
    <mergeCell ref="H80:H81"/>
    <mergeCell ref="I80:I81"/>
    <mergeCell ref="N74:N75"/>
    <mergeCell ref="O74:O75"/>
    <mergeCell ref="P74:P75"/>
    <mergeCell ref="A76:A77"/>
    <mergeCell ref="B76:B77"/>
    <mergeCell ref="C76:C77"/>
    <mergeCell ref="D76:D77"/>
    <mergeCell ref="E76:E77"/>
    <mergeCell ref="F76:F77"/>
    <mergeCell ref="G74:G75"/>
    <mergeCell ref="H74:H75"/>
    <mergeCell ref="I74:I75"/>
    <mergeCell ref="J74:J75"/>
    <mergeCell ref="K74:K75"/>
    <mergeCell ref="L74:L75"/>
    <mergeCell ref="M76:M77"/>
    <mergeCell ref="N76:N77"/>
    <mergeCell ref="O76:O77"/>
    <mergeCell ref="P76:P77"/>
    <mergeCell ref="J76:J77"/>
    <mergeCell ref="K76:K77"/>
    <mergeCell ref="L76:L77"/>
    <mergeCell ref="A74:A75"/>
    <mergeCell ref="B74:B75"/>
    <mergeCell ref="C74:C75"/>
    <mergeCell ref="D74:D75"/>
    <mergeCell ref="E74:E75"/>
    <mergeCell ref="F74:F75"/>
    <mergeCell ref="G72:G73"/>
    <mergeCell ref="H72:H73"/>
    <mergeCell ref="I72:I73"/>
    <mergeCell ref="M70:M71"/>
    <mergeCell ref="C70:C71"/>
    <mergeCell ref="D70:D71"/>
    <mergeCell ref="E70:E71"/>
    <mergeCell ref="F70:F71"/>
    <mergeCell ref="M74:M75"/>
    <mergeCell ref="N70:N71"/>
    <mergeCell ref="O70:O71"/>
    <mergeCell ref="P70:P71"/>
    <mergeCell ref="A72:A73"/>
    <mergeCell ref="B72:B73"/>
    <mergeCell ref="C72:C73"/>
    <mergeCell ref="D72:D73"/>
    <mergeCell ref="E72:E73"/>
    <mergeCell ref="F72:F73"/>
    <mergeCell ref="G70:G71"/>
    <mergeCell ref="H70:H71"/>
    <mergeCell ref="I70:I71"/>
    <mergeCell ref="J70:J71"/>
    <mergeCell ref="K70:K71"/>
    <mergeCell ref="L70:L71"/>
    <mergeCell ref="M72:M73"/>
    <mergeCell ref="N72:N73"/>
    <mergeCell ref="O72:O73"/>
    <mergeCell ref="P72:P73"/>
    <mergeCell ref="J72:J73"/>
    <mergeCell ref="K72:K73"/>
    <mergeCell ref="L72:L73"/>
    <mergeCell ref="A70:A71"/>
    <mergeCell ref="B70:B71"/>
    <mergeCell ref="M66:M67"/>
    <mergeCell ref="N66:N67"/>
    <mergeCell ref="O66:O67"/>
    <mergeCell ref="P66:P67"/>
    <mergeCell ref="A68:A69"/>
    <mergeCell ref="B68:B69"/>
    <mergeCell ref="C68:C69"/>
    <mergeCell ref="D68:D69"/>
    <mergeCell ref="E68:E69"/>
    <mergeCell ref="F68:F69"/>
    <mergeCell ref="G66:G67"/>
    <mergeCell ref="H66:H67"/>
    <mergeCell ref="I66:I67"/>
    <mergeCell ref="J66:J67"/>
    <mergeCell ref="K66:K67"/>
    <mergeCell ref="L66:L67"/>
    <mergeCell ref="M68:M69"/>
    <mergeCell ref="N68:N69"/>
    <mergeCell ref="O68:O69"/>
    <mergeCell ref="P68:P69"/>
    <mergeCell ref="J68:J69"/>
    <mergeCell ref="K68:K69"/>
    <mergeCell ref="L68:L69"/>
    <mergeCell ref="A66:A67"/>
    <mergeCell ref="B66:B67"/>
    <mergeCell ref="C66:C67"/>
    <mergeCell ref="D66:D67"/>
    <mergeCell ref="E66:E67"/>
    <mergeCell ref="F66:F67"/>
    <mergeCell ref="G64:G65"/>
    <mergeCell ref="H64:H65"/>
    <mergeCell ref="I64:I65"/>
    <mergeCell ref="G68:G69"/>
    <mergeCell ref="H68:H69"/>
    <mergeCell ref="I68:I69"/>
    <mergeCell ref="N62:N63"/>
    <mergeCell ref="O62:O63"/>
    <mergeCell ref="P62:P63"/>
    <mergeCell ref="A64:A65"/>
    <mergeCell ref="B64:B65"/>
    <mergeCell ref="C64:C65"/>
    <mergeCell ref="D64:D65"/>
    <mergeCell ref="E64:E65"/>
    <mergeCell ref="F64:F65"/>
    <mergeCell ref="G62:G63"/>
    <mergeCell ref="H62:H63"/>
    <mergeCell ref="I62:I63"/>
    <mergeCell ref="J62:J63"/>
    <mergeCell ref="K62:K63"/>
    <mergeCell ref="L62:L63"/>
    <mergeCell ref="M64:M65"/>
    <mergeCell ref="N64:N65"/>
    <mergeCell ref="O64:O65"/>
    <mergeCell ref="P64:P65"/>
    <mergeCell ref="J64:J65"/>
    <mergeCell ref="K64:K65"/>
    <mergeCell ref="L64:L65"/>
    <mergeCell ref="A62:A63"/>
    <mergeCell ref="B62:B63"/>
    <mergeCell ref="C62:C63"/>
    <mergeCell ref="D62:D63"/>
    <mergeCell ref="E62:E63"/>
    <mergeCell ref="F62:F63"/>
    <mergeCell ref="G60:G61"/>
    <mergeCell ref="H60:H61"/>
    <mergeCell ref="I60:I61"/>
    <mergeCell ref="M58:M59"/>
    <mergeCell ref="C58:C59"/>
    <mergeCell ref="D58:D59"/>
    <mergeCell ref="E58:E59"/>
    <mergeCell ref="F58:F59"/>
    <mergeCell ref="M62:M63"/>
    <mergeCell ref="N58:N59"/>
    <mergeCell ref="O58:O59"/>
    <mergeCell ref="P58:P59"/>
    <mergeCell ref="A60:A61"/>
    <mergeCell ref="B60:B61"/>
    <mergeCell ref="C60:C61"/>
    <mergeCell ref="D60:D61"/>
    <mergeCell ref="E60:E61"/>
    <mergeCell ref="F60:F61"/>
    <mergeCell ref="G58:G59"/>
    <mergeCell ref="H58:H59"/>
    <mergeCell ref="I58:I59"/>
    <mergeCell ref="J58:J59"/>
    <mergeCell ref="K58:K59"/>
    <mergeCell ref="L58:L59"/>
    <mergeCell ref="M60:M61"/>
    <mergeCell ref="N60:N61"/>
    <mergeCell ref="O60:O61"/>
    <mergeCell ref="P60:P61"/>
    <mergeCell ref="J60:J61"/>
    <mergeCell ref="K60:K61"/>
    <mergeCell ref="L60:L61"/>
    <mergeCell ref="A58:A59"/>
    <mergeCell ref="B58:B59"/>
    <mergeCell ref="M54:M55"/>
    <mergeCell ref="N54:N55"/>
    <mergeCell ref="O54:O55"/>
    <mergeCell ref="P54:P55"/>
    <mergeCell ref="A56:A57"/>
    <mergeCell ref="B56:B57"/>
    <mergeCell ref="C56:C57"/>
    <mergeCell ref="D56:D57"/>
    <mergeCell ref="E56:E57"/>
    <mergeCell ref="F56:F57"/>
    <mergeCell ref="G54:G55"/>
    <mergeCell ref="H54:H55"/>
    <mergeCell ref="I54:I55"/>
    <mergeCell ref="J54:J55"/>
    <mergeCell ref="K54:K55"/>
    <mergeCell ref="L54:L55"/>
    <mergeCell ref="M56:M57"/>
    <mergeCell ref="N56:N57"/>
    <mergeCell ref="O56:O57"/>
    <mergeCell ref="P56:P57"/>
    <mergeCell ref="J56:J57"/>
    <mergeCell ref="K56:K57"/>
    <mergeCell ref="L56:L57"/>
    <mergeCell ref="A54:A55"/>
    <mergeCell ref="B54:B55"/>
    <mergeCell ref="C54:C55"/>
    <mergeCell ref="D54:D55"/>
    <mergeCell ref="E54:E55"/>
    <mergeCell ref="F54:F55"/>
    <mergeCell ref="G52:G53"/>
    <mergeCell ref="H52:H53"/>
    <mergeCell ref="I52:I53"/>
    <mergeCell ref="G56:G57"/>
    <mergeCell ref="H56:H57"/>
    <mergeCell ref="I56:I57"/>
    <mergeCell ref="N50:N51"/>
    <mergeCell ref="O50:O51"/>
    <mergeCell ref="P50:P51"/>
    <mergeCell ref="A52:A53"/>
    <mergeCell ref="B52:B53"/>
    <mergeCell ref="C52:C53"/>
    <mergeCell ref="D52:D53"/>
    <mergeCell ref="E52:E53"/>
    <mergeCell ref="F52:F53"/>
    <mergeCell ref="G50:G51"/>
    <mergeCell ref="H50:H51"/>
    <mergeCell ref="I50:I51"/>
    <mergeCell ref="J50:J51"/>
    <mergeCell ref="K50:K51"/>
    <mergeCell ref="L50:L51"/>
    <mergeCell ref="M52:M53"/>
    <mergeCell ref="N52:N53"/>
    <mergeCell ref="O52:O53"/>
    <mergeCell ref="P52:P53"/>
    <mergeCell ref="J52:J53"/>
    <mergeCell ref="K52:K53"/>
    <mergeCell ref="L52:L53"/>
    <mergeCell ref="A50:A51"/>
    <mergeCell ref="B50:B51"/>
    <mergeCell ref="C50:C51"/>
    <mergeCell ref="D50:D51"/>
    <mergeCell ref="E50:E51"/>
    <mergeCell ref="F50:F51"/>
    <mergeCell ref="G48:G49"/>
    <mergeCell ref="H48:H49"/>
    <mergeCell ref="I48:I49"/>
    <mergeCell ref="M46:M47"/>
    <mergeCell ref="C46:C47"/>
    <mergeCell ref="D46:D47"/>
    <mergeCell ref="E46:E47"/>
    <mergeCell ref="F46:F47"/>
    <mergeCell ref="M50:M51"/>
    <mergeCell ref="N46:N47"/>
    <mergeCell ref="O46:O47"/>
    <mergeCell ref="P46:P47"/>
    <mergeCell ref="A48:A49"/>
    <mergeCell ref="B48:B49"/>
    <mergeCell ref="C48:C49"/>
    <mergeCell ref="D48:D49"/>
    <mergeCell ref="E48:E49"/>
    <mergeCell ref="F48:F49"/>
    <mergeCell ref="G46:G47"/>
    <mergeCell ref="H46:H47"/>
    <mergeCell ref="I46:I47"/>
    <mergeCell ref="J46:J47"/>
    <mergeCell ref="K46:K47"/>
    <mergeCell ref="L46:L47"/>
    <mergeCell ref="M48:M49"/>
    <mergeCell ref="N48:N49"/>
    <mergeCell ref="O48:O49"/>
    <mergeCell ref="P48:P49"/>
    <mergeCell ref="J48:J49"/>
    <mergeCell ref="K48:K49"/>
    <mergeCell ref="L48:L49"/>
    <mergeCell ref="A46:A47"/>
    <mergeCell ref="B46:B47"/>
    <mergeCell ref="M42:M43"/>
    <mergeCell ref="N42:N43"/>
    <mergeCell ref="O42:O43"/>
    <mergeCell ref="P42:P43"/>
    <mergeCell ref="A44:A45"/>
    <mergeCell ref="B44:B45"/>
    <mergeCell ref="C44:C45"/>
    <mergeCell ref="D44:D45"/>
    <mergeCell ref="E44:E45"/>
    <mergeCell ref="F44:F45"/>
    <mergeCell ref="G42:G43"/>
    <mergeCell ref="H42:H43"/>
    <mergeCell ref="I42:I43"/>
    <mergeCell ref="J42:J43"/>
    <mergeCell ref="K42:K43"/>
    <mergeCell ref="L42:L43"/>
    <mergeCell ref="M44:M45"/>
    <mergeCell ref="N44:N45"/>
    <mergeCell ref="O44:O45"/>
    <mergeCell ref="P44:P45"/>
    <mergeCell ref="J44:J45"/>
    <mergeCell ref="K44:K45"/>
    <mergeCell ref="L44:L45"/>
    <mergeCell ref="A42:A43"/>
    <mergeCell ref="B42:B43"/>
    <mergeCell ref="C42:C43"/>
    <mergeCell ref="D42:D43"/>
    <mergeCell ref="E42:E43"/>
    <mergeCell ref="F42:F43"/>
    <mergeCell ref="G40:G41"/>
    <mergeCell ref="H40:H41"/>
    <mergeCell ref="I40:I41"/>
    <mergeCell ref="G44:G45"/>
    <mergeCell ref="H44:H45"/>
    <mergeCell ref="I44:I45"/>
    <mergeCell ref="N38:N39"/>
    <mergeCell ref="O38:O39"/>
    <mergeCell ref="P38:P39"/>
    <mergeCell ref="A40:A41"/>
    <mergeCell ref="B40:B41"/>
    <mergeCell ref="C40:C41"/>
    <mergeCell ref="D40:D41"/>
    <mergeCell ref="E40:E41"/>
    <mergeCell ref="F40:F41"/>
    <mergeCell ref="G38:G39"/>
    <mergeCell ref="H38:H39"/>
    <mergeCell ref="I38:I39"/>
    <mergeCell ref="J38:J39"/>
    <mergeCell ref="K38:K39"/>
    <mergeCell ref="L38:L39"/>
    <mergeCell ref="M40:M41"/>
    <mergeCell ref="N40:N41"/>
    <mergeCell ref="O40:O41"/>
    <mergeCell ref="P40:P41"/>
    <mergeCell ref="J40:J41"/>
    <mergeCell ref="K40:K41"/>
    <mergeCell ref="L40:L41"/>
    <mergeCell ref="A38:A39"/>
    <mergeCell ref="B38:B39"/>
    <mergeCell ref="C38:C39"/>
    <mergeCell ref="D38:D39"/>
    <mergeCell ref="E38:E39"/>
    <mergeCell ref="F38:F39"/>
    <mergeCell ref="G36:G37"/>
    <mergeCell ref="H36:H37"/>
    <mergeCell ref="I36:I37"/>
    <mergeCell ref="M34:M35"/>
    <mergeCell ref="C34:C35"/>
    <mergeCell ref="D34:D35"/>
    <mergeCell ref="E34:E35"/>
    <mergeCell ref="F34:F35"/>
    <mergeCell ref="M38:M39"/>
    <mergeCell ref="N34:N35"/>
    <mergeCell ref="O34:O35"/>
    <mergeCell ref="P34:P35"/>
    <mergeCell ref="A36:A37"/>
    <mergeCell ref="B36:B37"/>
    <mergeCell ref="C36:C37"/>
    <mergeCell ref="D36:D37"/>
    <mergeCell ref="E36:E37"/>
    <mergeCell ref="F36:F37"/>
    <mergeCell ref="G34:G35"/>
    <mergeCell ref="H34:H35"/>
    <mergeCell ref="I34:I35"/>
    <mergeCell ref="J34:J35"/>
    <mergeCell ref="K34:K35"/>
    <mergeCell ref="L34:L35"/>
    <mergeCell ref="M36:M37"/>
    <mergeCell ref="N36:N37"/>
    <mergeCell ref="O36:O37"/>
    <mergeCell ref="P36:P37"/>
    <mergeCell ref="J36:J37"/>
    <mergeCell ref="K36:K37"/>
    <mergeCell ref="L36:L37"/>
    <mergeCell ref="A34:A35"/>
    <mergeCell ref="B34:B35"/>
    <mergeCell ref="M30:M31"/>
    <mergeCell ref="N30:N31"/>
    <mergeCell ref="O30:O31"/>
    <mergeCell ref="P30:P31"/>
    <mergeCell ref="A32:A33"/>
    <mergeCell ref="B32:B33"/>
    <mergeCell ref="C32:C33"/>
    <mergeCell ref="D32:D33"/>
    <mergeCell ref="E32:E33"/>
    <mergeCell ref="F32:F33"/>
    <mergeCell ref="G30:G31"/>
    <mergeCell ref="H30:H31"/>
    <mergeCell ref="I30:I31"/>
    <mergeCell ref="J30:J31"/>
    <mergeCell ref="K30:K31"/>
    <mergeCell ref="L30:L31"/>
    <mergeCell ref="M32:M33"/>
    <mergeCell ref="N32:N33"/>
    <mergeCell ref="O32:O33"/>
    <mergeCell ref="P32:P33"/>
    <mergeCell ref="J32:J33"/>
    <mergeCell ref="K32:K33"/>
    <mergeCell ref="L32:L33"/>
    <mergeCell ref="A30:A31"/>
    <mergeCell ref="B30:B31"/>
    <mergeCell ref="C30:C31"/>
    <mergeCell ref="D30:D31"/>
    <mergeCell ref="E30:E31"/>
    <mergeCell ref="F30:F31"/>
    <mergeCell ref="G28:G29"/>
    <mergeCell ref="H28:H29"/>
    <mergeCell ref="I28:I29"/>
    <mergeCell ref="G32:G33"/>
    <mergeCell ref="H32:H33"/>
    <mergeCell ref="I32:I33"/>
    <mergeCell ref="N26:N27"/>
    <mergeCell ref="O26:O27"/>
    <mergeCell ref="P26:P27"/>
    <mergeCell ref="A28:A29"/>
    <mergeCell ref="B28:B29"/>
    <mergeCell ref="C28:C29"/>
    <mergeCell ref="D28:D29"/>
    <mergeCell ref="E28:E29"/>
    <mergeCell ref="F28:F29"/>
    <mergeCell ref="G26:G27"/>
    <mergeCell ref="H26:H27"/>
    <mergeCell ref="I26:I27"/>
    <mergeCell ref="J26:J27"/>
    <mergeCell ref="K26:K27"/>
    <mergeCell ref="L26:L27"/>
    <mergeCell ref="M28:M29"/>
    <mergeCell ref="N28:N29"/>
    <mergeCell ref="O28:O29"/>
    <mergeCell ref="P28:P29"/>
    <mergeCell ref="J28:J29"/>
    <mergeCell ref="K28:K29"/>
    <mergeCell ref="L28:L29"/>
    <mergeCell ref="A26:A27"/>
    <mergeCell ref="B26:B27"/>
    <mergeCell ref="C26:C27"/>
    <mergeCell ref="D26:D27"/>
    <mergeCell ref="E26:E27"/>
    <mergeCell ref="F26:F27"/>
    <mergeCell ref="G24:G25"/>
    <mergeCell ref="H24:H25"/>
    <mergeCell ref="I24:I25"/>
    <mergeCell ref="M22:M23"/>
    <mergeCell ref="C22:C23"/>
    <mergeCell ref="D22:D23"/>
    <mergeCell ref="E22:E23"/>
    <mergeCell ref="F22:F23"/>
    <mergeCell ref="M26:M27"/>
    <mergeCell ref="N22:N23"/>
    <mergeCell ref="O22:O23"/>
    <mergeCell ref="P22:P23"/>
    <mergeCell ref="A24:A25"/>
    <mergeCell ref="B24:B25"/>
    <mergeCell ref="C24:C25"/>
    <mergeCell ref="D24:D25"/>
    <mergeCell ref="E24:E25"/>
    <mergeCell ref="F24:F25"/>
    <mergeCell ref="G22:G23"/>
    <mergeCell ref="H22:H23"/>
    <mergeCell ref="I22:I23"/>
    <mergeCell ref="J22:J23"/>
    <mergeCell ref="K22:K23"/>
    <mergeCell ref="L22:L23"/>
    <mergeCell ref="M24:M25"/>
    <mergeCell ref="N24:N25"/>
    <mergeCell ref="O24:O25"/>
    <mergeCell ref="P24:P25"/>
    <mergeCell ref="J24:J25"/>
    <mergeCell ref="K24:K25"/>
    <mergeCell ref="L24:L25"/>
    <mergeCell ref="A22:A23"/>
    <mergeCell ref="B22:B23"/>
    <mergeCell ref="M18:M19"/>
    <mergeCell ref="N18:N19"/>
    <mergeCell ref="O18:O19"/>
    <mergeCell ref="P18:P19"/>
    <mergeCell ref="A20:A21"/>
    <mergeCell ref="B20:B21"/>
    <mergeCell ref="C20:C21"/>
    <mergeCell ref="D20:D21"/>
    <mergeCell ref="E20:E21"/>
    <mergeCell ref="F20:F21"/>
    <mergeCell ref="G18:G19"/>
    <mergeCell ref="H18:H19"/>
    <mergeCell ref="I18:I19"/>
    <mergeCell ref="J18:J19"/>
    <mergeCell ref="K18:K19"/>
    <mergeCell ref="L18:L19"/>
    <mergeCell ref="M20:M21"/>
    <mergeCell ref="N20:N21"/>
    <mergeCell ref="O20:O21"/>
    <mergeCell ref="P20:P21"/>
    <mergeCell ref="J20:J21"/>
    <mergeCell ref="K20:K21"/>
    <mergeCell ref="L20:L21"/>
    <mergeCell ref="A18:A19"/>
    <mergeCell ref="B18:B19"/>
    <mergeCell ref="C18:C19"/>
    <mergeCell ref="D18:D19"/>
    <mergeCell ref="E18:E19"/>
    <mergeCell ref="F18:F19"/>
    <mergeCell ref="G16:G17"/>
    <mergeCell ref="H16:H17"/>
    <mergeCell ref="I16:I17"/>
    <mergeCell ref="G20:G21"/>
    <mergeCell ref="H20:H21"/>
    <mergeCell ref="I20:I21"/>
    <mergeCell ref="P14:P15"/>
    <mergeCell ref="A16:A17"/>
    <mergeCell ref="B16:B17"/>
    <mergeCell ref="C16:C17"/>
    <mergeCell ref="D16:D17"/>
    <mergeCell ref="E16:E17"/>
    <mergeCell ref="F16:F17"/>
    <mergeCell ref="G14:G15"/>
    <mergeCell ref="H14:H15"/>
    <mergeCell ref="I14:I15"/>
    <mergeCell ref="J14:J15"/>
    <mergeCell ref="K14:K15"/>
    <mergeCell ref="L14:L15"/>
    <mergeCell ref="M16:M17"/>
    <mergeCell ref="N16:N17"/>
    <mergeCell ref="O16:O17"/>
    <mergeCell ref="P16:P17"/>
    <mergeCell ref="J16:J17"/>
    <mergeCell ref="K16:K17"/>
    <mergeCell ref="L16:L17"/>
    <mergeCell ref="A14:A15"/>
    <mergeCell ref="B14:B15"/>
    <mergeCell ref="C14:C15"/>
    <mergeCell ref="D14:D15"/>
    <mergeCell ref="E14:E15"/>
    <mergeCell ref="F14:F15"/>
    <mergeCell ref="G12:G13"/>
    <mergeCell ref="H12:H13"/>
    <mergeCell ref="I12:I13"/>
    <mergeCell ref="O10:O11"/>
    <mergeCell ref="M14:M15"/>
    <mergeCell ref="N14:N15"/>
    <mergeCell ref="O14:O15"/>
    <mergeCell ref="P10:P11"/>
    <mergeCell ref="A12:A13"/>
    <mergeCell ref="B12:B13"/>
    <mergeCell ref="C12:C13"/>
    <mergeCell ref="D12:D13"/>
    <mergeCell ref="E12:E13"/>
    <mergeCell ref="F12:F13"/>
    <mergeCell ref="G10:G11"/>
    <mergeCell ref="H10:H11"/>
    <mergeCell ref="I10:I11"/>
    <mergeCell ref="J10:J11"/>
    <mergeCell ref="K10:K11"/>
    <mergeCell ref="L10:L11"/>
    <mergeCell ref="M12:M13"/>
    <mergeCell ref="N12:N13"/>
    <mergeCell ref="O12:O13"/>
    <mergeCell ref="P12:P13"/>
    <mergeCell ref="J12:J13"/>
    <mergeCell ref="K12:K13"/>
    <mergeCell ref="L12:L13"/>
    <mergeCell ref="M8:M9"/>
    <mergeCell ref="N8:N9"/>
    <mergeCell ref="O8:O9"/>
    <mergeCell ref="P8:P9"/>
    <mergeCell ref="A10:A11"/>
    <mergeCell ref="B10:B11"/>
    <mergeCell ref="C10:C11"/>
    <mergeCell ref="D10:D11"/>
    <mergeCell ref="E10:E11"/>
    <mergeCell ref="F10:F11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M10:M11"/>
    <mergeCell ref="N10:N11"/>
    <mergeCell ref="A2:A7"/>
    <mergeCell ref="B2:B7"/>
    <mergeCell ref="C2:C7"/>
    <mergeCell ref="D2:D7"/>
    <mergeCell ref="E2:F3"/>
    <mergeCell ref="G2:M3"/>
    <mergeCell ref="X3:X5"/>
    <mergeCell ref="M4:M7"/>
    <mergeCell ref="Q4:Q5"/>
    <mergeCell ref="F5:F7"/>
    <mergeCell ref="P5:P7"/>
    <mergeCell ref="I6:K6"/>
    <mergeCell ref="L6:L7"/>
    <mergeCell ref="N2:N7"/>
    <mergeCell ref="O2:P3"/>
    <mergeCell ref="Q2:U2"/>
    <mergeCell ref="V2:X2"/>
    <mergeCell ref="R3:R5"/>
    <mergeCell ref="S3:S5"/>
    <mergeCell ref="T3:T5"/>
    <mergeCell ref="U3:U5"/>
    <mergeCell ref="V3:V5"/>
    <mergeCell ref="W3:W5"/>
  </mergeCells>
  <phoneticPr fontId="2"/>
  <pageMargins left="0.51181102362204722" right="0.31496062992125984" top="0.55118110236220474" bottom="0.55118110236220474" header="0.31496062992125984" footer="0.31496062992125984"/>
  <pageSetup paperSize="8" scale="81" fitToHeight="2" orientation="landscape" r:id="rId1"/>
  <rowBreaks count="1" manualBreakCount="1">
    <brk id="53" max="2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個別表001 </vt:lpstr>
      <vt:lpstr>'個別表001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2020-11-17T05:10:17Z</cp:lastPrinted>
  <dcterms:created xsi:type="dcterms:W3CDTF">2020-11-11T05:47:20Z</dcterms:created>
  <dcterms:modified xsi:type="dcterms:W3CDTF">2020-11-18T04:14:55Z</dcterms:modified>
</cp:coreProperties>
</file>