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MLN19_kanbou02\大臣官房広報評価課\005 評価班\01_2018年度以降\2020年度（令和２年度）\検討中フォルダ\20210331【満了】02行政事業レビューに関する作業ファイル\20200916_最終公表レビューシート\05　基金\様式４　地方公共団体等保有基金\"/>
    </mc:Choice>
  </mc:AlternateContent>
  <xr:revisionPtr revIDLastSave="0" documentId="13_ncr:101_{7DD3D336-39C6-4450-A22E-EE4F75417FB1}" xr6:coauthVersionLast="45" xr6:coauthVersionMax="45" xr10:uidLastSave="{00000000-0000-0000-0000-000000000000}"/>
  <bookViews>
    <workbookView xWindow="-110" yWindow="-110" windowWidth="19420" windowHeight="10420" xr2:uid="{7C0DACC4-7DAB-40B3-9636-D7113E552282}"/>
  </bookViews>
  <sheets>
    <sheet name="個別表002 " sheetId="1" r:id="rId1"/>
  </sheets>
  <definedNames>
    <definedName name="_xlnm._FilterDatabase" localSheetId="0" hidden="1">'個別表002 '!$A$1:$Y$91</definedName>
    <definedName name="_xlnm.Print_Area" localSheetId="0">'個別表002 '!$A$1:$X$103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91" i="1" l="1"/>
  <c r="W91" i="1"/>
  <c r="V91" i="1"/>
  <c r="U91" i="1"/>
  <c r="T91" i="1"/>
  <c r="S91" i="1"/>
  <c r="R91" i="1"/>
  <c r="Q91" i="1"/>
  <c r="X90" i="1"/>
  <c r="W90" i="1"/>
  <c r="V90" i="1"/>
  <c r="U90" i="1"/>
  <c r="T90" i="1"/>
  <c r="S90" i="1"/>
  <c r="R90" i="1"/>
  <c r="Q90" i="1"/>
  <c r="P90" i="1"/>
  <c r="N90" i="1"/>
  <c r="L90" i="1"/>
  <c r="K90" i="1"/>
  <c r="J90" i="1"/>
  <c r="I90" i="1"/>
  <c r="H90" i="1"/>
  <c r="G90" i="1"/>
  <c r="F90" i="1"/>
  <c r="E90" i="1"/>
  <c r="O86" i="1"/>
  <c r="O84" i="1"/>
  <c r="O82" i="1"/>
  <c r="O80" i="1"/>
  <c r="O78" i="1"/>
  <c r="M76" i="1"/>
  <c r="O76" i="1" s="1"/>
  <c r="L76" i="1"/>
  <c r="O74" i="1"/>
  <c r="O72" i="1"/>
  <c r="O70" i="1"/>
  <c r="O68" i="1"/>
  <c r="O66" i="1"/>
  <c r="O64" i="1"/>
  <c r="O62" i="1"/>
  <c r="O60" i="1"/>
  <c r="O58" i="1"/>
  <c r="O56" i="1"/>
  <c r="O54" i="1"/>
  <c r="O52" i="1"/>
  <c r="O50" i="1"/>
  <c r="O48" i="1"/>
  <c r="O46" i="1"/>
  <c r="O44" i="1"/>
  <c r="O42" i="1"/>
  <c r="O40" i="1"/>
  <c r="O38" i="1"/>
  <c r="O36" i="1"/>
  <c r="O34" i="1"/>
  <c r="O32" i="1"/>
  <c r="O30" i="1"/>
  <c r="O28" i="1"/>
  <c r="O26" i="1"/>
  <c r="O24" i="1"/>
  <c r="N22" i="1"/>
  <c r="M22" i="1"/>
  <c r="M90" i="1" s="1"/>
  <c r="O20" i="1"/>
  <c r="O18" i="1"/>
  <c r="O16" i="1"/>
  <c r="O14" i="1"/>
  <c r="O12" i="1"/>
  <c r="O10" i="1"/>
  <c r="O8" i="1"/>
  <c r="O103" i="1" l="1"/>
  <c r="O22" i="1"/>
  <c r="O90"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L6" authorId="0" shapeId="0" xr:uid="{928AD839-EC23-4D27-A943-2F13A51880C5}">
      <text>
        <r>
          <rPr>
            <b/>
            <sz val="9"/>
            <color indexed="81"/>
            <rFont val="ＭＳ Ｐゴシック"/>
            <family val="3"/>
            <charset val="128"/>
          </rPr>
          <t>運用収入等の国費相当額を想定</t>
        </r>
      </text>
    </comment>
  </commentList>
</comments>
</file>

<file path=xl/sharedStrings.xml><?xml version="1.0" encoding="utf-8"?>
<sst xmlns="http://schemas.openxmlformats.org/spreadsheetml/2006/main" count="392" uniqueCount="92">
  <si>
    <t>【個別表】令和２年度基金造成団体別基金執行状況表（002 農業改良資金助成補助金）</t>
    <rPh sb="1" eb="3">
      <t>コベツ</t>
    </rPh>
    <rPh sb="3" eb="4">
      <t>ヒョウ</t>
    </rPh>
    <rPh sb="5" eb="7">
      <t>レイワ</t>
    </rPh>
    <rPh sb="8" eb="10">
      <t>ネンド</t>
    </rPh>
    <rPh sb="10" eb="12">
      <t>キキン</t>
    </rPh>
    <rPh sb="12" eb="14">
      <t>ゾウセイ</t>
    </rPh>
    <rPh sb="14" eb="16">
      <t>ダンタイ</t>
    </rPh>
    <rPh sb="16" eb="17">
      <t>ベツ</t>
    </rPh>
    <rPh sb="17" eb="19">
      <t>キキン</t>
    </rPh>
    <rPh sb="19" eb="21">
      <t>シッコウ</t>
    </rPh>
    <rPh sb="21" eb="23">
      <t>ジョウキョウ</t>
    </rPh>
    <rPh sb="23" eb="24">
      <t>ヒョウ</t>
    </rPh>
    <rPh sb="29" eb="31">
      <t>ノウギョウ</t>
    </rPh>
    <rPh sb="31" eb="33">
      <t>カイリョウ</t>
    </rPh>
    <rPh sb="33" eb="35">
      <t>シキン</t>
    </rPh>
    <rPh sb="35" eb="37">
      <t>ジョセイ</t>
    </rPh>
    <rPh sb="37" eb="40">
      <t>ホジョキン</t>
    </rPh>
    <phoneticPr fontId="2"/>
  </si>
  <si>
    <t>番
号</t>
    <rPh sb="0" eb="1">
      <t>バン</t>
    </rPh>
    <rPh sb="2" eb="3">
      <t>ゴウ</t>
    </rPh>
    <phoneticPr fontId="2"/>
  </si>
  <si>
    <t>基金の造成団体の名称</t>
    <rPh sb="0" eb="2">
      <t>キキン</t>
    </rPh>
    <rPh sb="3" eb="5">
      <t>ゾウセイ</t>
    </rPh>
    <rPh sb="5" eb="7">
      <t>ダンタイ</t>
    </rPh>
    <rPh sb="8" eb="10">
      <t>メイショウ</t>
    </rPh>
    <phoneticPr fontId="2"/>
  </si>
  <si>
    <t>基金の名称</t>
    <rPh sb="0" eb="2">
      <t>キキン</t>
    </rPh>
    <rPh sb="3" eb="5">
      <t>メイショウ</t>
    </rPh>
    <phoneticPr fontId="2"/>
  </si>
  <si>
    <t>事務・事業の概要</t>
    <rPh sb="0" eb="2">
      <t>ジム</t>
    </rPh>
    <rPh sb="3" eb="5">
      <t>ジギョウ</t>
    </rPh>
    <rPh sb="6" eb="8">
      <t>ガイヨウ</t>
    </rPh>
    <phoneticPr fontId="2"/>
  </si>
  <si>
    <t>平成30年度末基金残高
（ａ）</t>
    <rPh sb="0" eb="2">
      <t>ヘイセイ</t>
    </rPh>
    <rPh sb="4" eb="6">
      <t>ネンド</t>
    </rPh>
    <rPh sb="6" eb="7">
      <t>マツ</t>
    </rPh>
    <rPh sb="7" eb="9">
      <t>キキン</t>
    </rPh>
    <rPh sb="9" eb="11">
      <t>ザンダカ</t>
    </rPh>
    <phoneticPr fontId="2"/>
  </si>
  <si>
    <t>令和元年度
国庫返納額
（ｄ）</t>
    <rPh sb="0" eb="2">
      <t>レイワ</t>
    </rPh>
    <rPh sb="2" eb="3">
      <t>ガン</t>
    </rPh>
    <rPh sb="3" eb="5">
      <t>ネンド</t>
    </rPh>
    <rPh sb="8" eb="10">
      <t>ヘンノウ</t>
    </rPh>
    <phoneticPr fontId="2"/>
  </si>
  <si>
    <t>令和元年度末基金残高
(ｅ=ａ+ｂ-ｃ-ｄ)</t>
    <rPh sb="0" eb="2">
      <t>レイワ</t>
    </rPh>
    <rPh sb="2" eb="3">
      <t>ガン</t>
    </rPh>
    <rPh sb="3" eb="5">
      <t>ネンド</t>
    </rPh>
    <rPh sb="5" eb="6">
      <t>マツ</t>
    </rPh>
    <rPh sb="6" eb="8">
      <t>キキン</t>
    </rPh>
    <rPh sb="8" eb="10">
      <t>ザンダカ</t>
    </rPh>
    <phoneticPr fontId="2"/>
  </si>
  <si>
    <t>令和元年度　事業実施決定等</t>
    <rPh sb="0" eb="2">
      <t>レイワ</t>
    </rPh>
    <rPh sb="2" eb="3">
      <t>ガン</t>
    </rPh>
    <rPh sb="3" eb="5">
      <t>ネンド</t>
    </rPh>
    <rPh sb="6" eb="8">
      <t>ジギョウ</t>
    </rPh>
    <rPh sb="8" eb="10">
      <t>ジッシ</t>
    </rPh>
    <rPh sb="10" eb="12">
      <t>ケッテイ</t>
    </rPh>
    <rPh sb="12" eb="13">
      <t>トウ</t>
    </rPh>
    <phoneticPr fontId="2"/>
  </si>
  <si>
    <t>令和元年度末　貸付残高等</t>
    <rPh sb="0" eb="2">
      <t>レイワ</t>
    </rPh>
    <rPh sb="2" eb="3">
      <t>ガン</t>
    </rPh>
    <rPh sb="3" eb="5">
      <t>ネンド</t>
    </rPh>
    <rPh sb="5" eb="6">
      <t>マツ</t>
    </rPh>
    <rPh sb="7" eb="9">
      <t>カシツ</t>
    </rPh>
    <rPh sb="9" eb="11">
      <t>ザンダカ</t>
    </rPh>
    <rPh sb="11" eb="12">
      <t>トウ</t>
    </rPh>
    <phoneticPr fontId="2"/>
  </si>
  <si>
    <t>補助等</t>
    <rPh sb="0" eb="2">
      <t>ホジョ</t>
    </rPh>
    <rPh sb="2" eb="3">
      <t>トウ</t>
    </rPh>
    <phoneticPr fontId="2"/>
  </si>
  <si>
    <t>出資</t>
    <rPh sb="0" eb="2">
      <t>シュッシ</t>
    </rPh>
    <phoneticPr fontId="2"/>
  </si>
  <si>
    <t>貸付</t>
    <rPh sb="0" eb="2">
      <t>カシツ</t>
    </rPh>
    <phoneticPr fontId="2"/>
  </si>
  <si>
    <t>債務保証</t>
    <rPh sb="0" eb="2">
      <t>サイム</t>
    </rPh>
    <rPh sb="2" eb="4">
      <t>ホショウ</t>
    </rPh>
    <phoneticPr fontId="2"/>
  </si>
  <si>
    <t>調査等、
その他</t>
    <rPh sb="0" eb="2">
      <t>チョウサ</t>
    </rPh>
    <rPh sb="2" eb="3">
      <t>トウ</t>
    </rPh>
    <rPh sb="7" eb="8">
      <t>タ</t>
    </rPh>
    <phoneticPr fontId="2"/>
  </si>
  <si>
    <t>収　入（ｂ）</t>
    <rPh sb="0" eb="1">
      <t>オサム</t>
    </rPh>
    <rPh sb="2" eb="3">
      <t>イ</t>
    </rPh>
    <phoneticPr fontId="2"/>
  </si>
  <si>
    <t>支　出（ｃ）</t>
    <rPh sb="0" eb="1">
      <t>シ</t>
    </rPh>
    <rPh sb="2" eb="3">
      <t>デ</t>
    </rPh>
    <phoneticPr fontId="2"/>
  </si>
  <si>
    <t>(補助・補てん、利子助成・補給)</t>
    <phoneticPr fontId="2"/>
  </si>
  <si>
    <t>うち
国費相当額</t>
    <rPh sb="3" eb="5">
      <t>コクヒ</t>
    </rPh>
    <rPh sb="5" eb="7">
      <t>ソウトウ</t>
    </rPh>
    <rPh sb="7" eb="8">
      <t>ガク</t>
    </rPh>
    <phoneticPr fontId="2"/>
  </si>
  <si>
    <t>うち</t>
    <phoneticPr fontId="2"/>
  </si>
  <si>
    <t>国費相当額</t>
    <phoneticPr fontId="2"/>
  </si>
  <si>
    <t>国からの資金交付額</t>
    <rPh sb="0" eb="1">
      <t>クニ</t>
    </rPh>
    <rPh sb="4" eb="6">
      <t>シキン</t>
    </rPh>
    <rPh sb="6" eb="8">
      <t>コウフ</t>
    </rPh>
    <rPh sb="8" eb="9">
      <t>ガク</t>
    </rPh>
    <phoneticPr fontId="2"/>
  </si>
  <si>
    <t>その他</t>
    <rPh sb="2" eb="3">
      <t>タ</t>
    </rPh>
    <phoneticPr fontId="2"/>
  </si>
  <si>
    <t>（件数）</t>
    <rPh sb="1" eb="3">
      <t>ケンスウ</t>
    </rPh>
    <phoneticPr fontId="2"/>
  </si>
  <si>
    <t>当初</t>
    <rPh sb="0" eb="2">
      <t>トウショ</t>
    </rPh>
    <phoneticPr fontId="2"/>
  </si>
  <si>
    <t>補正</t>
    <rPh sb="0" eb="2">
      <t>ホセイ</t>
    </rPh>
    <phoneticPr fontId="2"/>
  </si>
  <si>
    <t>予備費</t>
    <rPh sb="0" eb="3">
      <t>ヨビヒ</t>
    </rPh>
    <phoneticPr fontId="2"/>
  </si>
  <si>
    <t>金額</t>
    <rPh sb="0" eb="2">
      <t>キンガク</t>
    </rPh>
    <phoneticPr fontId="2"/>
  </si>
  <si>
    <t>北海道</t>
    <rPh sb="0" eb="3">
      <t>ホッカイドウ</t>
    </rPh>
    <phoneticPr fontId="2"/>
  </si>
  <si>
    <t>農業改良資金
（農業改良資金助成補助金）</t>
    <phoneticPr fontId="2"/>
  </si>
  <si>
    <t>　昭和31年度(沖縄県は昭和47年度)から昭和59年度までの間、都道府県が貸し付ける農業改良資金の原資の一部として、国が都道府県に補助金を交付。当該補助金は都道府県に造成され、回転方式で活用されてきた。
　すでに都道府県の貸付事業は平成22年9月末で終了しており、事業終了時点で都道府県が保有していた財源については、各県の国庫補助割合に応じた額を、平成24年８月末を期限として全額国庫へ納付済みである。
　また、事業終了時に貸付中であった資金については、借入者から償還された年度の翌年度の８月末を期限として、各県の国庫補助割合に応じた額を国庫へ納付する仕組みとなっており、現在も続いている。
　したがって、各項目に記載された金額の内容は以下の通り。
○「30年度末基金残高(a)」欄：30年度中に借入者から都道府県へ償還された額（翌元年８月に国庫納付及び県一般会計繰入を行うまでの間、都道府県に保有される）
○「元年度収入額(b)」欄：元年度中に借入者から都道府県へ償還された額（注：事業収入ではない）
○「元年度支出額(c)」欄：(a)のうち県一般財源へ繰り入れた額（注：事業支出ではない）
○「元年度国庫納付額(d)」欄：(a)のうち国庫に納付した額
○「元年度末基金残高(e)」欄：(b)と同額（(b)は、翌２年８月に国庫納付及び県一般会計繰入を行うまでの間、都道府県に保有される。）</t>
    <rPh sb="367" eb="368">
      <t>ガン</t>
    </rPh>
    <rPh sb="407" eb="408">
      <t>ガン</t>
    </rPh>
    <rPh sb="419" eb="420">
      <t>ガン</t>
    </rPh>
    <rPh sb="455" eb="456">
      <t>ガン</t>
    </rPh>
    <rPh sb="500" eb="501">
      <t>ガン</t>
    </rPh>
    <rPh sb="531" eb="532">
      <t>ガン</t>
    </rPh>
    <phoneticPr fontId="2"/>
  </si>
  <si>
    <t>-</t>
    <phoneticPr fontId="2"/>
  </si>
  <si>
    <t>青森県</t>
    <rPh sb="0" eb="3">
      <t>アオモリケン</t>
    </rPh>
    <phoneticPr fontId="2"/>
  </si>
  <si>
    <t>同上</t>
    <rPh sb="0" eb="2">
      <t>ドウジョウ</t>
    </rPh>
    <phoneticPr fontId="2"/>
  </si>
  <si>
    <t>岩手県</t>
    <rPh sb="0" eb="3">
      <t>イワテケン</t>
    </rPh>
    <phoneticPr fontId="2"/>
  </si>
  <si>
    <t>宮城県</t>
    <rPh sb="0" eb="3">
      <t>ミヤギケン</t>
    </rPh>
    <phoneticPr fontId="2"/>
  </si>
  <si>
    <t>秋田県</t>
    <rPh sb="0" eb="3">
      <t>アキタケン</t>
    </rPh>
    <phoneticPr fontId="2"/>
  </si>
  <si>
    <t>山形県</t>
    <rPh sb="0" eb="3">
      <t>ヤマガタケン</t>
    </rPh>
    <phoneticPr fontId="2"/>
  </si>
  <si>
    <t>福島県</t>
    <rPh sb="0" eb="3">
      <t>フクシマケン</t>
    </rPh>
    <phoneticPr fontId="2"/>
  </si>
  <si>
    <t>茨城県</t>
    <rPh sb="0" eb="3">
      <t>イバラキケン</t>
    </rPh>
    <phoneticPr fontId="2"/>
  </si>
  <si>
    <t>栃木県</t>
    <rPh sb="0" eb="3">
      <t>トチギケン</t>
    </rPh>
    <phoneticPr fontId="2"/>
  </si>
  <si>
    <t>埼玉県</t>
    <rPh sb="0" eb="2">
      <t>サイタマ</t>
    </rPh>
    <rPh sb="2" eb="3">
      <t>ケン</t>
    </rPh>
    <phoneticPr fontId="2"/>
  </si>
  <si>
    <t>千葉県</t>
    <rPh sb="0" eb="3">
      <t>チバケン</t>
    </rPh>
    <phoneticPr fontId="2"/>
  </si>
  <si>
    <t>神奈川県</t>
    <rPh sb="0" eb="4">
      <t>カナガワケン</t>
    </rPh>
    <phoneticPr fontId="2"/>
  </si>
  <si>
    <t>山梨県</t>
    <rPh sb="0" eb="3">
      <t>ヤマナシケン</t>
    </rPh>
    <phoneticPr fontId="2"/>
  </si>
  <si>
    <t>長野県</t>
    <rPh sb="0" eb="2">
      <t>ナガノ</t>
    </rPh>
    <rPh sb="2" eb="3">
      <t>ケン</t>
    </rPh>
    <phoneticPr fontId="2"/>
  </si>
  <si>
    <t>静岡県</t>
    <rPh sb="0" eb="3">
      <t>シズオカケン</t>
    </rPh>
    <phoneticPr fontId="2"/>
  </si>
  <si>
    <t>新潟県</t>
    <rPh sb="0" eb="3">
      <t>ニイガタケン</t>
    </rPh>
    <phoneticPr fontId="2"/>
  </si>
  <si>
    <t>石川県</t>
    <rPh sb="0" eb="3">
      <t>イシカワケン</t>
    </rPh>
    <phoneticPr fontId="2"/>
  </si>
  <si>
    <t>岐阜県</t>
    <rPh sb="0" eb="3">
      <t>ギフケン</t>
    </rPh>
    <phoneticPr fontId="2"/>
  </si>
  <si>
    <t>愛知県</t>
    <rPh sb="0" eb="3">
      <t>アイチケン</t>
    </rPh>
    <phoneticPr fontId="2"/>
  </si>
  <si>
    <t>三重県</t>
    <rPh sb="0" eb="3">
      <t>ミエケン</t>
    </rPh>
    <phoneticPr fontId="2"/>
  </si>
  <si>
    <t>滋賀県</t>
    <rPh sb="0" eb="3">
      <t>シガケン</t>
    </rPh>
    <phoneticPr fontId="2"/>
  </si>
  <si>
    <t>京都府</t>
    <rPh sb="0" eb="3">
      <t>キョウトフ</t>
    </rPh>
    <phoneticPr fontId="2"/>
  </si>
  <si>
    <t>大阪府</t>
    <rPh sb="0" eb="3">
      <t>オオサカフ</t>
    </rPh>
    <phoneticPr fontId="2"/>
  </si>
  <si>
    <t>兵庫県</t>
    <rPh sb="0" eb="3">
      <t>ヒョウゴケン</t>
    </rPh>
    <phoneticPr fontId="2"/>
  </si>
  <si>
    <t>奈良県</t>
    <rPh sb="0" eb="3">
      <t>ナラケン</t>
    </rPh>
    <phoneticPr fontId="2"/>
  </si>
  <si>
    <t>鳥取県</t>
    <rPh sb="0" eb="2">
      <t>トットリ</t>
    </rPh>
    <rPh sb="2" eb="3">
      <t>ケン</t>
    </rPh>
    <phoneticPr fontId="2"/>
  </si>
  <si>
    <t>島根県</t>
    <rPh sb="0" eb="3">
      <t>シマネケン</t>
    </rPh>
    <phoneticPr fontId="2"/>
  </si>
  <si>
    <t>岡山県</t>
    <rPh sb="0" eb="2">
      <t>オカヤマ</t>
    </rPh>
    <rPh sb="2" eb="3">
      <t>ケン</t>
    </rPh>
    <phoneticPr fontId="2"/>
  </si>
  <si>
    <t>山口県</t>
    <rPh sb="0" eb="3">
      <t>ヤマグチケン</t>
    </rPh>
    <phoneticPr fontId="2"/>
  </si>
  <si>
    <t>徳島県</t>
    <rPh sb="0" eb="3">
      <t>トクシマケン</t>
    </rPh>
    <phoneticPr fontId="2"/>
  </si>
  <si>
    <t>香川県</t>
    <rPh sb="0" eb="2">
      <t>カガワ</t>
    </rPh>
    <rPh sb="2" eb="3">
      <t>ケン</t>
    </rPh>
    <phoneticPr fontId="2"/>
  </si>
  <si>
    <t>高知県</t>
    <rPh sb="0" eb="3">
      <t>コウチケン</t>
    </rPh>
    <phoneticPr fontId="2"/>
  </si>
  <si>
    <t>福岡県</t>
    <rPh sb="0" eb="2">
      <t>フクオカ</t>
    </rPh>
    <rPh sb="2" eb="3">
      <t>ケン</t>
    </rPh>
    <phoneticPr fontId="2"/>
  </si>
  <si>
    <t>佐賀県</t>
    <rPh sb="0" eb="3">
      <t>サガケン</t>
    </rPh>
    <phoneticPr fontId="2"/>
  </si>
  <si>
    <t>長崎県</t>
    <rPh sb="0" eb="2">
      <t>ナガサキ</t>
    </rPh>
    <rPh sb="2" eb="3">
      <t>ケン</t>
    </rPh>
    <phoneticPr fontId="2"/>
  </si>
  <si>
    <t>熊本県</t>
    <rPh sb="0" eb="2">
      <t>クマモト</t>
    </rPh>
    <rPh sb="2" eb="3">
      <t>ケン</t>
    </rPh>
    <phoneticPr fontId="2"/>
  </si>
  <si>
    <t>大分県</t>
    <rPh sb="0" eb="3">
      <t>オオイタケン</t>
    </rPh>
    <phoneticPr fontId="2"/>
  </si>
  <si>
    <t>宮崎県</t>
    <rPh sb="0" eb="2">
      <t>ミヤザキ</t>
    </rPh>
    <rPh sb="2" eb="3">
      <t>ケン</t>
    </rPh>
    <phoneticPr fontId="2"/>
  </si>
  <si>
    <t>鹿児島県</t>
    <rPh sb="0" eb="3">
      <t>カゴシマ</t>
    </rPh>
    <rPh sb="3" eb="4">
      <t>ケン</t>
    </rPh>
    <phoneticPr fontId="2"/>
  </si>
  <si>
    <t>沖縄県</t>
    <rPh sb="0" eb="2">
      <t>オキナワ</t>
    </rPh>
    <rPh sb="2" eb="3">
      <t>ケン</t>
    </rPh>
    <phoneticPr fontId="2"/>
  </si>
  <si>
    <t>北海道他39団体</t>
    <rPh sb="0" eb="3">
      <t>ホッカイドウ</t>
    </rPh>
    <rPh sb="3" eb="4">
      <t>ホカ</t>
    </rPh>
    <rPh sb="6" eb="8">
      <t>ダンタイ</t>
    </rPh>
    <phoneticPr fontId="2"/>
  </si>
  <si>
    <t>計</t>
    <rPh sb="0" eb="1">
      <t>ケイ</t>
    </rPh>
    <phoneticPr fontId="2"/>
  </si>
  <si>
    <t>※会計区分を番号で記載</t>
    <rPh sb="1" eb="3">
      <t>カイケイ</t>
    </rPh>
    <rPh sb="3" eb="5">
      <t>クブン</t>
    </rPh>
    <rPh sb="6" eb="8">
      <t>バンゴウ</t>
    </rPh>
    <rPh sb="9" eb="11">
      <t>キサイ</t>
    </rPh>
    <phoneticPr fontId="2"/>
  </si>
  <si>
    <t>①一般会計</t>
    <rPh sb="1" eb="3">
      <t>イッパン</t>
    </rPh>
    <rPh sb="3" eb="5">
      <t>カイケイ</t>
    </rPh>
    <phoneticPr fontId="2"/>
  </si>
  <si>
    <t>⑪森林保険特別会計</t>
    <rPh sb="1" eb="3">
      <t>シンリン</t>
    </rPh>
    <rPh sb="3" eb="5">
      <t>ホケン</t>
    </rPh>
    <rPh sb="5" eb="7">
      <t>トクベツ</t>
    </rPh>
    <rPh sb="7" eb="9">
      <t>カイケイ</t>
    </rPh>
    <phoneticPr fontId="2"/>
  </si>
  <si>
    <t>②交付税及び贈与税配付金特別会計</t>
    <rPh sb="1" eb="4">
      <t>コウフゼイ</t>
    </rPh>
    <rPh sb="4" eb="5">
      <t>オヨ</t>
    </rPh>
    <rPh sb="6" eb="9">
      <t>ゾウヨゼイ</t>
    </rPh>
    <rPh sb="9" eb="11">
      <t>ハイフ</t>
    </rPh>
    <rPh sb="11" eb="12">
      <t>キン</t>
    </rPh>
    <rPh sb="12" eb="14">
      <t>トクベツ</t>
    </rPh>
    <rPh sb="14" eb="16">
      <t>カイケイ</t>
    </rPh>
    <phoneticPr fontId="2"/>
  </si>
  <si>
    <t>⑫国有林野事業債務管理特別会計</t>
    <rPh sb="1" eb="5">
      <t>コクユウリンヤ</t>
    </rPh>
    <rPh sb="5" eb="7">
      <t>ジギョウ</t>
    </rPh>
    <rPh sb="7" eb="9">
      <t>サイム</t>
    </rPh>
    <rPh sb="9" eb="11">
      <t>カンリ</t>
    </rPh>
    <rPh sb="11" eb="13">
      <t>トクベツ</t>
    </rPh>
    <rPh sb="13" eb="15">
      <t>カイケイ</t>
    </rPh>
    <phoneticPr fontId="2"/>
  </si>
  <si>
    <t>③地震再保険特別会計</t>
    <rPh sb="1" eb="3">
      <t>ジシン</t>
    </rPh>
    <rPh sb="3" eb="6">
      <t>サイホケン</t>
    </rPh>
    <rPh sb="6" eb="8">
      <t>トクベツ</t>
    </rPh>
    <rPh sb="8" eb="10">
      <t>カイケイ</t>
    </rPh>
    <phoneticPr fontId="2"/>
  </si>
  <si>
    <t>⑬貿易再保険特別会計</t>
    <rPh sb="1" eb="3">
      <t>ボウエキ</t>
    </rPh>
    <rPh sb="3" eb="6">
      <t>サイホケン</t>
    </rPh>
    <rPh sb="6" eb="8">
      <t>トクベツ</t>
    </rPh>
    <rPh sb="8" eb="10">
      <t>カイケイ</t>
    </rPh>
    <phoneticPr fontId="2"/>
  </si>
  <si>
    <t>④国債整理基金特別会計</t>
    <rPh sb="1" eb="3">
      <t>コクサイ</t>
    </rPh>
    <rPh sb="3" eb="5">
      <t>セイリ</t>
    </rPh>
    <rPh sb="5" eb="7">
      <t>キキン</t>
    </rPh>
    <rPh sb="7" eb="9">
      <t>トクベツ</t>
    </rPh>
    <rPh sb="9" eb="11">
      <t>カイケイ</t>
    </rPh>
    <phoneticPr fontId="2"/>
  </si>
  <si>
    <t>⑭特許特別会計</t>
    <rPh sb="1" eb="3">
      <t>トッキョ</t>
    </rPh>
    <rPh sb="3" eb="5">
      <t>トクベツ</t>
    </rPh>
    <rPh sb="5" eb="7">
      <t>カイケイ</t>
    </rPh>
    <phoneticPr fontId="2"/>
  </si>
  <si>
    <t>⑤外国為替資金特別会計</t>
    <rPh sb="1" eb="3">
      <t>ガイコク</t>
    </rPh>
    <rPh sb="3" eb="5">
      <t>カワセ</t>
    </rPh>
    <rPh sb="5" eb="7">
      <t>シキン</t>
    </rPh>
    <rPh sb="7" eb="9">
      <t>トクベツ</t>
    </rPh>
    <rPh sb="9" eb="11">
      <t>カイケイ</t>
    </rPh>
    <phoneticPr fontId="2"/>
  </si>
  <si>
    <t>⑮自動車安全特別会計</t>
    <rPh sb="1" eb="4">
      <t>ジドウシャ</t>
    </rPh>
    <rPh sb="4" eb="6">
      <t>アンゼン</t>
    </rPh>
    <rPh sb="6" eb="8">
      <t>トクベツ</t>
    </rPh>
    <rPh sb="8" eb="10">
      <t>カイケイ</t>
    </rPh>
    <phoneticPr fontId="2"/>
  </si>
  <si>
    <t>⑥財政投融資特別会計</t>
    <rPh sb="1" eb="3">
      <t>ザイセイ</t>
    </rPh>
    <rPh sb="3" eb="6">
      <t>トウユウシ</t>
    </rPh>
    <rPh sb="6" eb="8">
      <t>トクベツ</t>
    </rPh>
    <rPh sb="8" eb="10">
      <t>カイケイ</t>
    </rPh>
    <phoneticPr fontId="2"/>
  </si>
  <si>
    <t>⑯東日本大震災復興特別会計</t>
    <rPh sb="1" eb="2">
      <t>ヒガシ</t>
    </rPh>
    <rPh sb="2" eb="4">
      <t>ニホン</t>
    </rPh>
    <rPh sb="4" eb="7">
      <t>ダイシンサイ</t>
    </rPh>
    <rPh sb="7" eb="9">
      <t>フッコウ</t>
    </rPh>
    <rPh sb="9" eb="11">
      <t>トクベツ</t>
    </rPh>
    <rPh sb="11" eb="13">
      <t>カイケイ</t>
    </rPh>
    <phoneticPr fontId="2"/>
  </si>
  <si>
    <t>⑦エネルギー対策特別会計</t>
    <rPh sb="6" eb="8">
      <t>タイサク</t>
    </rPh>
    <rPh sb="8" eb="10">
      <t>トクベツ</t>
    </rPh>
    <rPh sb="10" eb="12">
      <t>カイケイ</t>
    </rPh>
    <phoneticPr fontId="2"/>
  </si>
  <si>
    <t>⑧労働保険特別会計</t>
    <rPh sb="1" eb="3">
      <t>ロウドウ</t>
    </rPh>
    <rPh sb="3" eb="5">
      <t>ホケン</t>
    </rPh>
    <rPh sb="5" eb="7">
      <t>トクベツ</t>
    </rPh>
    <rPh sb="7" eb="9">
      <t>カイケイ</t>
    </rPh>
    <phoneticPr fontId="2"/>
  </si>
  <si>
    <t>⑨年金特別会計</t>
    <rPh sb="1" eb="3">
      <t>ネンキン</t>
    </rPh>
    <rPh sb="3" eb="5">
      <t>トクベツ</t>
    </rPh>
    <rPh sb="5" eb="7">
      <t>カイケイ</t>
    </rPh>
    <phoneticPr fontId="2"/>
  </si>
  <si>
    <t>⑩食料安定供給特別会計</t>
    <rPh sb="1" eb="3">
      <t>ショクリョウ</t>
    </rPh>
    <rPh sb="3" eb="5">
      <t>アンテイ</t>
    </rPh>
    <rPh sb="5" eb="7">
      <t>キョウキュウ</t>
    </rPh>
    <rPh sb="7" eb="9">
      <t>トクベツ</t>
    </rPh>
    <rPh sb="9" eb="11">
      <t>カイケイ</t>
    </rPh>
    <phoneticPr fontId="2"/>
  </si>
  <si>
    <t>注：前年度末・当年度末いずれの残高も０円の場合、２つのケースが存在する。①当年度に受けた償還金（収入）を、同一年度中に国庫納付まで済ませる（支出）ケース、②すでに延滞債権のみとなっている県であって、当年度中に回収がなかったケース（期末残高が０になった＝基金事業終了とは限らない。）。　</t>
    <rPh sb="0" eb="1">
      <t>チュウ</t>
    </rPh>
    <rPh sb="2" eb="6">
      <t>ゼンネンドマツ</t>
    </rPh>
    <rPh sb="7" eb="10">
      <t>トウネンド</t>
    </rPh>
    <rPh sb="10" eb="11">
      <t>マツ</t>
    </rPh>
    <rPh sb="15" eb="17">
      <t>ザンダカ</t>
    </rPh>
    <rPh sb="19" eb="20">
      <t>エン</t>
    </rPh>
    <rPh sb="21" eb="23">
      <t>バアイ</t>
    </rPh>
    <rPh sb="31" eb="33">
      <t>ソンザイ</t>
    </rPh>
    <rPh sb="37" eb="40">
      <t>トウネンド</t>
    </rPh>
    <rPh sb="41" eb="42">
      <t>ウ</t>
    </rPh>
    <rPh sb="44" eb="47">
      <t>ショウカンキン</t>
    </rPh>
    <rPh sb="48" eb="50">
      <t>シュウニュウ</t>
    </rPh>
    <rPh sb="53" eb="55">
      <t>ドウイツ</t>
    </rPh>
    <rPh sb="55" eb="57">
      <t>ネンド</t>
    </rPh>
    <rPh sb="57" eb="58">
      <t>チュウ</t>
    </rPh>
    <rPh sb="59" eb="61">
      <t>コッコ</t>
    </rPh>
    <rPh sb="61" eb="63">
      <t>ノウフ</t>
    </rPh>
    <rPh sb="65" eb="66">
      <t>ス</t>
    </rPh>
    <rPh sb="70" eb="72">
      <t>シシュツ</t>
    </rPh>
    <rPh sb="81" eb="83">
      <t>エンタイ</t>
    </rPh>
    <rPh sb="83" eb="85">
      <t>サイケン</t>
    </rPh>
    <rPh sb="93" eb="94">
      <t>ケン</t>
    </rPh>
    <rPh sb="99" eb="102">
      <t>トウネンド</t>
    </rPh>
    <rPh sb="102" eb="103">
      <t>ナカ</t>
    </rPh>
    <rPh sb="104" eb="106">
      <t>カイシュウ</t>
    </rPh>
    <rPh sb="115" eb="117">
      <t>キマツ</t>
    </rPh>
    <rPh sb="117" eb="119">
      <t>ザンダカ</t>
    </rPh>
    <rPh sb="126" eb="128">
      <t>キキン</t>
    </rPh>
    <rPh sb="128" eb="130">
      <t>ジギョウ</t>
    </rPh>
    <rPh sb="130" eb="132">
      <t>シュウリョウ</t>
    </rPh>
    <rPh sb="134" eb="135">
      <t>カギ</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</si>
</sst>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00"/>
    <numFmt numFmtId="177" formatCode="\(#,##0\);\(* \-#,##0\);\(* \ &quot;-&quot;\ \);@\ "/>
    <numFmt numFmtId="178" formatCode="* #,##0;* \-#,##0;* &quot;-&quot;_ ;@\ "/>
    <numFmt numFmtId="179" formatCode="_ * #,##0.000000_ ;_ * \-#,##0.000000_ ;_ * &quot;-&quot;_ ;_ @_ "/>
  </numFmts>
  <fonts count="19" x14ac:knownFonts="1">
    <font>
      <sz val="11"/>
      <color theme="1"/>
      <name val="游ゴシック"/>
      <family val="2"/>
      <charset val="128"/>
      <scheme val="minor"/>
    </font>
    <font>
      <b/>
      <sz val="12"/>
      <color theme="1"/>
      <name val="ＭＳ ゴシック"/>
      <family val="3"/>
      <charset val="128"/>
    </font>
    <font>
      <sz val="6"/>
      <name val="游ゴシック"/>
      <family val="2"/>
      <charset val="128"/>
      <scheme val="minor"/>
    </font>
    <font>
      <sz val="11"/>
      <color theme="1"/>
      <name val="ＭＳ ゴシック"/>
      <family val="3"/>
      <charset val="128"/>
    </font>
    <font>
      <sz val="11"/>
      <color theme="0"/>
      <name val="ＭＳ ゴシック"/>
      <family val="3"/>
      <charset val="128"/>
    </font>
    <font>
      <sz val="10"/>
      <color theme="1"/>
      <name val="ＭＳ ゴシック"/>
      <family val="3"/>
      <charset val="128"/>
    </font>
    <font>
      <sz val="10"/>
      <color theme="1"/>
      <name val="游ゴシック"/>
      <family val="2"/>
      <charset val="128"/>
      <scheme val="minor"/>
    </font>
    <font>
      <sz val="10"/>
      <color theme="1"/>
      <name val="游ゴシック"/>
      <family val="3"/>
      <charset val="128"/>
      <scheme val="minor"/>
    </font>
    <font>
      <sz val="10"/>
      <color theme="0"/>
      <name val="ＭＳ ゴシック"/>
      <family val="3"/>
      <charset val="128"/>
    </font>
    <font>
      <sz val="9"/>
      <color theme="1"/>
      <name val="ＭＳ ゴシック"/>
      <family val="3"/>
      <charset val="128"/>
    </font>
    <font>
      <sz val="9"/>
      <color theme="1"/>
      <name val="游ゴシック"/>
      <family val="2"/>
      <charset val="128"/>
      <scheme val="minor"/>
    </font>
    <font>
      <sz val="8"/>
      <color theme="1"/>
      <name val="游ゴシック"/>
      <family val="3"/>
      <charset val="128"/>
      <scheme val="minor"/>
    </font>
    <font>
      <sz val="9"/>
      <color theme="1"/>
      <name val="游ゴシック"/>
      <family val="3"/>
      <charset val="128"/>
      <scheme val="minor"/>
    </font>
    <font>
      <sz val="9"/>
      <color theme="0"/>
      <name val="游ゴシック"/>
      <family val="3"/>
      <charset val="128"/>
      <scheme val="minor"/>
    </font>
    <font>
      <sz val="9"/>
      <color theme="0"/>
      <name val="ＭＳ ゴシック"/>
      <family val="3"/>
      <charset val="128"/>
    </font>
    <font>
      <sz val="8"/>
      <color theme="1"/>
      <name val="ＭＳ ゴシック"/>
      <family val="3"/>
      <charset val="128"/>
    </font>
    <font>
      <b/>
      <sz val="9"/>
      <color indexed="81"/>
      <name val="ＭＳ Ｐゴシック"/>
      <family val="3"/>
      <charset val="128"/>
    </font>
    <font>
      <sz val="10"/>
      <name val="ＭＳ ゴシック"/>
      <family val="3"/>
      <charset val="128"/>
    </font>
    <font>
      <sz val="5"/>
      <color theme="1"/>
      <name val="游ゴシック"/>
      <family val="3"/>
      <charset val="128"/>
      <scheme val="minor"/>
    </font>
  </fonts>
  <fills count="8">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FFFF66"/>
        <bgColor indexed="64"/>
      </patternFill>
    </fill>
  </fills>
  <borders count="48">
    <border>
      <left/>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
      <left/>
      <right/>
      <top style="medium">
        <color auto="1"/>
      </top>
      <bottom/>
      <diagonal/>
    </border>
    <border>
      <left style="medium">
        <color auto="1"/>
      </left>
      <right style="medium">
        <color auto="1"/>
      </right>
      <top/>
      <bottom/>
      <diagonal/>
    </border>
    <border>
      <left style="medium">
        <color auto="1"/>
      </left>
      <right/>
      <top/>
      <bottom/>
      <diagonal/>
    </border>
    <border>
      <left/>
      <right style="medium">
        <color auto="1"/>
      </right>
      <top/>
      <bottom/>
      <diagonal/>
    </border>
    <border>
      <left style="medium">
        <color auto="1"/>
      </left>
      <right/>
      <top/>
      <bottom style="thin">
        <color auto="1"/>
      </bottom>
      <diagonal/>
    </border>
    <border>
      <left/>
      <right/>
      <top/>
      <bottom style="thin">
        <color auto="1"/>
      </bottom>
      <diagonal/>
    </border>
    <border>
      <left style="medium">
        <color auto="1"/>
      </left>
      <right/>
      <top style="thin">
        <color auto="1"/>
      </top>
      <bottom/>
      <diagonal/>
    </border>
    <border>
      <left style="thin">
        <color auto="1"/>
      </left>
      <right/>
      <top style="thin">
        <color auto="1"/>
      </top>
      <bottom/>
      <diagonal/>
    </border>
    <border>
      <left style="thin">
        <color auto="1"/>
      </left>
      <right style="thin">
        <color auto="1"/>
      </right>
      <top style="thin">
        <color auto="1"/>
      </top>
      <bottom/>
      <diagonal/>
    </border>
    <border>
      <left/>
      <right style="medium">
        <color auto="1"/>
      </right>
      <top style="thin">
        <color auto="1"/>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right style="medium">
        <color auto="1"/>
      </right>
      <top/>
      <bottom style="thin">
        <color auto="1"/>
      </bottom>
      <diagonal/>
    </border>
    <border>
      <left/>
      <right/>
      <top style="thin">
        <color auto="1"/>
      </top>
      <bottom/>
      <diagonal/>
    </border>
    <border>
      <left style="thin">
        <color auto="1"/>
      </left>
      <right/>
      <top/>
      <bottom/>
      <diagonal/>
    </border>
    <border>
      <left style="thin">
        <color auto="1"/>
      </left>
      <right style="thin">
        <color auto="1"/>
      </right>
      <top/>
      <bottom/>
      <diagonal/>
    </border>
    <border>
      <left style="medium">
        <color auto="1"/>
      </left>
      <right style="thin">
        <color auto="1"/>
      </right>
      <top/>
      <bottom/>
      <diagonal/>
    </border>
    <border>
      <left style="thin">
        <color auto="1"/>
      </left>
      <right style="medium">
        <color auto="1"/>
      </right>
      <top/>
      <bottom/>
      <diagonal/>
    </border>
    <border>
      <left/>
      <right style="thin">
        <color auto="1"/>
      </right>
      <top style="thin">
        <color indexed="64"/>
      </top>
      <bottom/>
      <diagonal/>
    </border>
    <border>
      <left style="medium">
        <color auto="1"/>
      </left>
      <right/>
      <top/>
      <bottom style="dotted">
        <color auto="1"/>
      </bottom>
      <diagonal/>
    </border>
    <border>
      <left style="thin">
        <color auto="1"/>
      </left>
      <right/>
      <top/>
      <bottom style="dotted">
        <color auto="1"/>
      </bottom>
      <diagonal/>
    </border>
    <border>
      <left style="thin">
        <color auto="1"/>
      </left>
      <right style="thin">
        <color auto="1"/>
      </right>
      <top/>
      <bottom style="dotted">
        <color auto="1"/>
      </bottom>
      <diagonal/>
    </border>
    <border>
      <left/>
      <right style="medium">
        <color auto="1"/>
      </right>
      <top/>
      <bottom style="dotted">
        <color auto="1"/>
      </bottom>
      <diagonal/>
    </border>
    <border>
      <left style="medium">
        <color auto="1"/>
      </left>
      <right style="thin">
        <color auto="1"/>
      </right>
      <top/>
      <bottom style="dotted">
        <color auto="1"/>
      </bottom>
      <diagonal/>
    </border>
    <border>
      <left style="thin">
        <color auto="1"/>
      </left>
      <right style="medium">
        <color auto="1"/>
      </right>
      <top/>
      <bottom style="dotted">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dotted">
        <color auto="1"/>
      </top>
      <bottom/>
      <diagonal/>
    </border>
    <border>
      <left style="thin">
        <color auto="1"/>
      </left>
      <right/>
      <top style="dotted">
        <color auto="1"/>
      </top>
      <bottom/>
      <diagonal/>
    </border>
    <border>
      <left style="thin">
        <color auto="1"/>
      </left>
      <right style="thin">
        <color auto="1"/>
      </right>
      <top style="dotted">
        <color auto="1"/>
      </top>
      <bottom/>
      <diagonal/>
    </border>
    <border>
      <left/>
      <right style="medium">
        <color auto="1"/>
      </right>
      <top style="dotted">
        <color auto="1"/>
      </top>
      <bottom/>
      <diagonal/>
    </border>
    <border>
      <left style="medium">
        <color auto="1"/>
      </left>
      <right/>
      <top style="dotted">
        <color auto="1"/>
      </top>
      <bottom/>
      <diagonal/>
    </border>
    <border>
      <left style="medium">
        <color auto="1"/>
      </left>
      <right style="medium">
        <color auto="1"/>
      </right>
      <top/>
      <bottom style="medium">
        <color auto="1"/>
      </bottom>
      <diagonal/>
    </border>
    <border>
      <left style="medium">
        <color auto="1"/>
      </left>
      <right/>
      <top/>
      <bottom style="medium">
        <color auto="1"/>
      </bottom>
      <diagonal/>
    </border>
    <border>
      <left style="thin">
        <color auto="1"/>
      </left>
      <right style="medium">
        <color auto="1"/>
      </right>
      <top/>
      <bottom style="medium">
        <color auto="1"/>
      </bottom>
      <diagonal/>
    </border>
    <border>
      <left style="thin">
        <color auto="1"/>
      </left>
      <right/>
      <top/>
      <bottom style="medium">
        <color auto="1"/>
      </bottom>
      <diagonal/>
    </border>
    <border>
      <left style="thin">
        <color auto="1"/>
      </left>
      <right style="thin">
        <color auto="1"/>
      </right>
      <top/>
      <bottom style="medium">
        <color auto="1"/>
      </bottom>
      <diagonal/>
    </border>
    <border>
      <left style="medium">
        <color auto="1"/>
      </left>
      <right style="thin">
        <color auto="1"/>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s>
  <cellStyleXfs count="1">
    <xf numFmtId="0" fontId="0" fillId="0" borderId="0">
      <alignment vertical="center"/>
    </xf>
  </cellStyleXfs>
  <cellXfs count="130">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lignment vertical="center"/>
    </xf>
    <xf numFmtId="0" fontId="8" fillId="0" borderId="0" xfId="0" applyFont="1">
      <alignment vertical="center"/>
    </xf>
    <xf numFmtId="0" fontId="5" fillId="0" borderId="0" xfId="0" applyFont="1">
      <alignment vertical="center"/>
    </xf>
    <xf numFmtId="0" fontId="9" fillId="2" borderId="10" xfId="0" applyFont="1" applyFill="1" applyBorder="1" applyAlignment="1">
      <alignment horizontal="center" vertical="center"/>
    </xf>
    <xf numFmtId="0" fontId="5" fillId="2" borderId="6" xfId="0" applyFont="1" applyFill="1" applyBorder="1" applyAlignment="1">
      <alignment horizontal="center" vertical="center"/>
    </xf>
    <xf numFmtId="0" fontId="9" fillId="2" borderId="16" xfId="0" applyFont="1" applyFill="1" applyBorder="1" applyAlignment="1">
      <alignment horizontal="left" vertical="center" wrapText="1"/>
    </xf>
    <xf numFmtId="0" fontId="5" fillId="2" borderId="10" xfId="0" applyFont="1" applyFill="1" applyBorder="1" applyAlignment="1">
      <alignment horizontal="left" vertical="center"/>
    </xf>
    <xf numFmtId="0" fontId="0" fillId="2" borderId="17" xfId="0" applyFill="1" applyBorder="1">
      <alignment vertical="center"/>
    </xf>
    <xf numFmtId="0" fontId="10" fillId="2" borderId="11" xfId="0" applyFont="1" applyFill="1" applyBorder="1" applyAlignment="1">
      <alignment horizontal="left" vertical="center" wrapText="1"/>
    </xf>
    <xf numFmtId="0" fontId="10" fillId="2" borderId="17" xfId="0" applyFont="1" applyFill="1" applyBorder="1" applyAlignment="1">
      <alignment horizontal="left" vertical="center" wrapText="1"/>
    </xf>
    <xf numFmtId="0" fontId="10" fillId="2" borderId="22" xfId="0" applyFont="1" applyFill="1" applyBorder="1" applyAlignment="1">
      <alignment horizontal="left" vertical="center" wrapText="1"/>
    </xf>
    <xf numFmtId="0" fontId="11" fillId="2" borderId="18" xfId="0" applyFont="1" applyFill="1" applyBorder="1" applyAlignment="1">
      <alignment horizontal="center" vertical="center" wrapText="1"/>
    </xf>
    <xf numFmtId="0" fontId="12" fillId="2" borderId="32"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3" fillId="2" borderId="6" xfId="0" applyFont="1" applyFill="1" applyBorder="1" applyAlignment="1">
      <alignment horizontal="center" vertical="center"/>
    </xf>
    <xf numFmtId="0" fontId="5" fillId="2" borderId="38" xfId="0" applyFont="1" applyFill="1" applyBorder="1" applyAlignment="1">
      <alignment horizontal="center" vertical="center"/>
    </xf>
    <xf numFmtId="0" fontId="12" fillId="2" borderId="40" xfId="0" applyFont="1" applyFill="1" applyBorder="1" applyAlignment="1">
      <alignment horizontal="center" vertical="center" wrapText="1"/>
    </xf>
    <xf numFmtId="0" fontId="11" fillId="3" borderId="41" xfId="0" applyFont="1" applyFill="1" applyBorder="1" applyAlignment="1">
      <alignment horizontal="center" vertical="center" wrapText="1"/>
    </xf>
    <xf numFmtId="0" fontId="9" fillId="2" borderId="42" xfId="0" applyFont="1" applyFill="1" applyBorder="1" applyAlignment="1">
      <alignment horizontal="center" vertical="center"/>
    </xf>
    <xf numFmtId="0" fontId="9" fillId="2" borderId="40" xfId="0" applyFont="1" applyFill="1" applyBorder="1" applyAlignment="1">
      <alignment horizontal="center" vertical="center"/>
    </xf>
    <xf numFmtId="0" fontId="9" fillId="2" borderId="41" xfId="0" applyFont="1" applyFill="1" applyBorder="1" applyAlignment="1">
      <alignment horizontal="center" vertical="center"/>
    </xf>
    <xf numFmtId="0" fontId="9" fillId="2" borderId="39" xfId="0" applyFont="1" applyFill="1" applyBorder="1" applyAlignment="1">
      <alignment horizontal="center" vertical="center"/>
    </xf>
    <xf numFmtId="0" fontId="9" fillId="2" borderId="38" xfId="0" applyFont="1" applyFill="1" applyBorder="1" applyAlignment="1">
      <alignment horizontal="center" vertical="center"/>
    </xf>
    <xf numFmtId="0" fontId="9" fillId="2" borderId="43" xfId="0" applyFont="1" applyFill="1" applyBorder="1" applyAlignment="1">
      <alignment horizontal="center" vertical="center"/>
    </xf>
    <xf numFmtId="0" fontId="14" fillId="2" borderId="6" xfId="0" applyFont="1" applyFill="1" applyBorder="1" applyAlignment="1">
      <alignment horizontal="center" vertical="center"/>
    </xf>
    <xf numFmtId="177" fontId="5" fillId="0" borderId="2" xfId="0" applyNumberFormat="1" applyFont="1" applyBorder="1" applyAlignment="1">
      <alignment horizontal="right" vertical="center"/>
    </xf>
    <xf numFmtId="177" fontId="5" fillId="0" borderId="47" xfId="0" applyNumberFormat="1" applyFont="1" applyBorder="1" applyAlignment="1">
      <alignment horizontal="right" vertical="center"/>
    </xf>
    <xf numFmtId="177" fontId="5" fillId="0" borderId="46" xfId="0" applyNumberFormat="1" applyFont="1" applyBorder="1" applyAlignment="1">
      <alignment horizontal="right" vertical="center"/>
    </xf>
    <xf numFmtId="177" fontId="5" fillId="0" borderId="3" xfId="0" applyNumberFormat="1" applyFont="1" applyBorder="1" applyAlignment="1">
      <alignment horizontal="right" vertical="center"/>
    </xf>
    <xf numFmtId="0" fontId="13" fillId="2" borderId="0" xfId="0" applyFont="1" applyFill="1" applyAlignment="1">
      <alignment horizontal="center" vertical="center"/>
    </xf>
    <xf numFmtId="41" fontId="5" fillId="0" borderId="38" xfId="0" applyNumberFormat="1" applyFont="1" applyBorder="1" applyAlignment="1">
      <alignment horizontal="right" vertical="center"/>
    </xf>
    <xf numFmtId="41" fontId="5" fillId="0" borderId="40" xfId="0" applyNumberFormat="1" applyFont="1" applyBorder="1" applyAlignment="1">
      <alignment horizontal="right" vertical="center"/>
    </xf>
    <xf numFmtId="41" fontId="5" fillId="0" borderId="41" xfId="0" applyNumberFormat="1" applyFont="1" applyBorder="1" applyAlignment="1">
      <alignment horizontal="right" vertical="center"/>
    </xf>
    <xf numFmtId="41" fontId="5" fillId="0" borderId="43" xfId="0" applyNumberFormat="1" applyFont="1" applyBorder="1" applyAlignment="1">
      <alignment horizontal="right" vertical="center"/>
    </xf>
    <xf numFmtId="0" fontId="14" fillId="2" borderId="0" xfId="0" applyFont="1" applyFill="1" applyAlignment="1">
      <alignment horizontal="center" vertical="center"/>
    </xf>
    <xf numFmtId="177" fontId="5" fillId="5" borderId="2" xfId="0" applyNumberFormat="1" applyFont="1" applyFill="1" applyBorder="1" applyAlignment="1">
      <alignment horizontal="right" vertical="center"/>
    </xf>
    <xf numFmtId="177" fontId="5" fillId="5" borderId="47" xfId="0" applyNumberFormat="1" applyFont="1" applyFill="1" applyBorder="1" applyAlignment="1">
      <alignment horizontal="right" vertical="center"/>
    </xf>
    <xf numFmtId="177" fontId="5" fillId="5" borderId="46" xfId="0" applyNumberFormat="1" applyFont="1" applyFill="1" applyBorder="1" applyAlignment="1">
      <alignment horizontal="right" vertical="center"/>
    </xf>
    <xf numFmtId="177" fontId="5" fillId="5" borderId="3" xfId="0" applyNumberFormat="1" applyFont="1" applyFill="1" applyBorder="1" applyAlignment="1">
      <alignment horizontal="right" vertical="center"/>
    </xf>
    <xf numFmtId="0" fontId="9" fillId="0" borderId="0" xfId="0" applyFont="1" applyAlignment="1">
      <alignment vertical="center" wrapText="1"/>
    </xf>
    <xf numFmtId="41" fontId="5" fillId="5" borderId="38" xfId="0" applyNumberFormat="1" applyFont="1" applyFill="1" applyBorder="1" applyAlignment="1">
      <alignment horizontal="right" vertical="center"/>
    </xf>
    <xf numFmtId="41" fontId="5" fillId="5" borderId="40" xfId="0" applyNumberFormat="1" applyFont="1" applyFill="1" applyBorder="1" applyAlignment="1">
      <alignment horizontal="right" vertical="center"/>
    </xf>
    <xf numFmtId="41" fontId="5" fillId="5" borderId="41" xfId="0" applyNumberFormat="1" applyFont="1" applyFill="1" applyBorder="1" applyAlignment="1">
      <alignment horizontal="right" vertical="center"/>
    </xf>
    <xf numFmtId="41" fontId="5" fillId="5" borderId="43" xfId="0" applyNumberFormat="1" applyFont="1" applyFill="1" applyBorder="1" applyAlignment="1">
      <alignment horizontal="right" vertical="center"/>
    </xf>
    <xf numFmtId="178" fontId="0" fillId="0" borderId="0" xfId="0" applyNumberFormat="1">
      <alignment vertical="center"/>
    </xf>
    <xf numFmtId="178" fontId="5" fillId="0" borderId="4" xfId="0" applyNumberFormat="1" applyFont="1" applyBorder="1">
      <alignment vertical="center"/>
    </xf>
    <xf numFmtId="179" fontId="5" fillId="7" borderId="0" xfId="0" applyNumberFormat="1" applyFont="1" applyFill="1">
      <alignment vertical="center"/>
    </xf>
    <xf numFmtId="179" fontId="0" fillId="7" borderId="0" xfId="0" applyNumberFormat="1" applyFill="1">
      <alignment vertical="center"/>
    </xf>
    <xf numFmtId="41" fontId="5" fillId="5" borderId="44" xfId="0" applyNumberFormat="1" applyFont="1" applyFill="1" applyBorder="1" applyAlignment="1">
      <alignment horizontal="right" vertical="center"/>
    </xf>
    <xf numFmtId="41" fontId="0" fillId="5" borderId="42" xfId="0" applyNumberFormat="1" applyFill="1" applyBorder="1" applyAlignment="1">
      <alignment horizontal="right" vertical="center"/>
    </xf>
    <xf numFmtId="41" fontId="5" fillId="5" borderId="45" xfId="0" applyNumberFormat="1" applyFont="1" applyFill="1" applyBorder="1" applyAlignment="1">
      <alignment horizontal="right" vertical="center"/>
    </xf>
    <xf numFmtId="41" fontId="0" fillId="5" borderId="39" xfId="0" applyNumberFormat="1" applyFill="1" applyBorder="1" applyAlignment="1">
      <alignment horizontal="right" vertical="center"/>
    </xf>
    <xf numFmtId="0" fontId="9" fillId="0" borderId="0" xfId="0" applyFont="1" applyAlignment="1">
      <alignment horizontal="center" vertical="center" wrapText="1"/>
    </xf>
    <xf numFmtId="0" fontId="8" fillId="6" borderId="0" xfId="0" applyFont="1" applyFill="1" applyAlignment="1">
      <alignment horizontal="left" vertical="center" wrapText="1"/>
    </xf>
    <xf numFmtId="41" fontId="5" fillId="5" borderId="46" xfId="0" applyNumberFormat="1" applyFont="1" applyFill="1" applyBorder="1" applyAlignment="1">
      <alignment horizontal="right" vertical="center"/>
    </xf>
    <xf numFmtId="41" fontId="0" fillId="5" borderId="41" xfId="0" applyNumberFormat="1" applyFill="1" applyBorder="1" applyAlignment="1">
      <alignment horizontal="right" vertical="center"/>
    </xf>
    <xf numFmtId="41" fontId="5" fillId="0" borderId="44" xfId="0" applyNumberFormat="1" applyFont="1" applyBorder="1" applyAlignment="1">
      <alignment horizontal="right" vertical="center"/>
    </xf>
    <xf numFmtId="41" fontId="0" fillId="0" borderId="42" xfId="0" applyNumberFormat="1" applyBorder="1" applyAlignment="1">
      <alignment horizontal="right" vertical="center"/>
    </xf>
    <xf numFmtId="41" fontId="5" fillId="0" borderId="45" xfId="0" applyNumberFormat="1" applyFont="1" applyBorder="1" applyAlignment="1">
      <alignment horizontal="right" vertical="center"/>
    </xf>
    <xf numFmtId="41" fontId="0" fillId="0" borderId="39" xfId="0" applyNumberFormat="1" applyBorder="1" applyAlignment="1">
      <alignment horizontal="right" vertical="center"/>
    </xf>
    <xf numFmtId="176" fontId="5" fillId="0" borderId="1" xfId="0" applyNumberFormat="1" applyFont="1" applyBorder="1" applyAlignment="1">
      <alignment horizontal="center" vertical="center"/>
    </xf>
    <xf numFmtId="176" fontId="5" fillId="0" borderId="37" xfId="0" applyNumberFormat="1" applyFont="1" applyBorder="1" applyAlignment="1">
      <alignment horizontal="center" vertical="center"/>
    </xf>
    <xf numFmtId="0" fontId="5" fillId="4" borderId="1" xfId="0" applyFont="1" applyFill="1" applyBorder="1" applyAlignment="1">
      <alignment vertical="center" wrapText="1"/>
    </xf>
    <xf numFmtId="0" fontId="5" fillId="4" borderId="37" xfId="0" applyFont="1" applyFill="1" applyBorder="1">
      <alignment vertical="center"/>
    </xf>
    <xf numFmtId="0" fontId="15" fillId="0" borderId="1" xfId="0" applyFont="1" applyBorder="1" applyAlignment="1">
      <alignment horizontal="left" vertical="center"/>
    </xf>
    <xf numFmtId="0" fontId="15" fillId="0" borderId="37" xfId="0" applyFont="1" applyBorder="1" applyAlignment="1">
      <alignment horizontal="left" vertical="center"/>
    </xf>
    <xf numFmtId="41" fontId="5" fillId="0" borderId="46" xfId="0" applyNumberFormat="1" applyFont="1" applyBorder="1" applyAlignment="1">
      <alignment horizontal="right" vertical="center"/>
    </xf>
    <xf numFmtId="41" fontId="0" fillId="0" borderId="41" xfId="0" applyNumberFormat="1" applyBorder="1" applyAlignment="1">
      <alignment horizontal="right" vertical="center"/>
    </xf>
    <xf numFmtId="0" fontId="17" fillId="0" borderId="2" xfId="0" applyFont="1" applyFill="1" applyBorder="1" applyAlignment="1">
      <alignment horizontal="left" vertical="center"/>
    </xf>
    <xf numFmtId="0" fontId="17" fillId="0" borderId="3" xfId="0" applyFont="1" applyFill="1" applyBorder="1" applyAlignment="1">
      <alignment horizontal="left" vertical="center"/>
    </xf>
    <xf numFmtId="0" fontId="17" fillId="0" borderId="38" xfId="0" applyFont="1" applyFill="1" applyBorder="1" applyAlignment="1">
      <alignment horizontal="left" vertical="center"/>
    </xf>
    <xf numFmtId="0" fontId="17" fillId="0" borderId="43" xfId="0" applyFont="1" applyFill="1" applyBorder="1" applyAlignment="1">
      <alignment horizontal="left" vertical="center"/>
    </xf>
    <xf numFmtId="0" fontId="5" fillId="4" borderId="1" xfId="0" applyFont="1" applyFill="1" applyBorder="1" applyAlignment="1">
      <alignment horizontal="left" vertical="center"/>
    </xf>
    <xf numFmtId="0" fontId="5" fillId="4" borderId="37" xfId="0" applyFont="1" applyFill="1" applyBorder="1" applyAlignment="1">
      <alignment horizontal="left" vertical="center"/>
    </xf>
    <xf numFmtId="0" fontId="5" fillId="4" borderId="1" xfId="0" applyFont="1" applyFill="1" applyBorder="1" applyAlignment="1">
      <alignment horizontal="center" vertical="center"/>
    </xf>
    <xf numFmtId="0" fontId="5" fillId="4" borderId="37" xfId="0" applyFont="1" applyFill="1" applyBorder="1" applyAlignment="1">
      <alignment horizontal="center" vertical="center"/>
    </xf>
    <xf numFmtId="176" fontId="5" fillId="4" borderId="1" xfId="0" applyNumberFormat="1" applyFont="1" applyFill="1" applyBorder="1" applyAlignment="1">
      <alignment horizontal="center" vertical="center"/>
    </xf>
    <xf numFmtId="176" fontId="5" fillId="4" borderId="37" xfId="0" applyNumberFormat="1" applyFont="1" applyFill="1" applyBorder="1" applyAlignment="1">
      <alignment horizontal="center" vertical="center"/>
    </xf>
    <xf numFmtId="0" fontId="5" fillId="4" borderId="1" xfId="0" applyFont="1" applyFill="1" applyBorder="1" applyAlignment="1">
      <alignment horizontal="left" vertical="center" wrapText="1"/>
    </xf>
    <xf numFmtId="0" fontId="6" fillId="2" borderId="15" xfId="0" applyFont="1" applyFill="1" applyBorder="1" applyAlignment="1">
      <alignment horizontal="center" vertical="center" wrapText="1"/>
    </xf>
    <xf numFmtId="0" fontId="0" fillId="0" borderId="21" xfId="0" applyBorder="1" applyAlignment="1">
      <alignment vertical="center" wrapText="1"/>
    </xf>
    <xf numFmtId="0" fontId="0" fillId="0" borderId="28" xfId="0" applyBorder="1">
      <alignment vertical="center"/>
    </xf>
    <xf numFmtId="0" fontId="5" fillId="2" borderId="15"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5" fillId="2" borderId="39" xfId="0" applyFont="1" applyFill="1" applyBorder="1" applyAlignment="1">
      <alignment horizontal="center" vertical="center" wrapText="1"/>
    </xf>
    <xf numFmtId="0" fontId="9" fillId="2" borderId="15" xfId="0" applyFont="1" applyFill="1" applyBorder="1" applyAlignment="1">
      <alignment horizontal="left" vertical="center" wrapText="1"/>
    </xf>
    <xf numFmtId="0" fontId="0" fillId="0" borderId="21" xfId="0" applyBorder="1" applyAlignment="1">
      <alignment horizontal="left" vertical="center" wrapText="1"/>
    </xf>
    <xf numFmtId="0" fontId="0" fillId="0" borderId="39" xfId="0" applyBorder="1" applyAlignment="1">
      <alignment horizontal="left" vertical="center" wrapText="1"/>
    </xf>
    <xf numFmtId="0" fontId="11" fillId="3" borderId="29" xfId="0" applyFont="1" applyFill="1" applyBorder="1" applyAlignment="1">
      <alignment horizontal="center" vertical="center" wrapText="1"/>
    </xf>
    <xf numFmtId="0" fontId="11" fillId="3" borderId="30" xfId="0" applyFont="1" applyFill="1" applyBorder="1" applyAlignment="1">
      <alignment horizontal="center" vertical="center" wrapText="1"/>
    </xf>
    <xf numFmtId="0" fontId="11" fillId="3" borderId="31" xfId="0" applyFont="1" applyFill="1" applyBorder="1" applyAlignment="1">
      <alignment horizontal="center" vertical="center" wrapText="1"/>
    </xf>
    <xf numFmtId="0" fontId="11" fillId="3" borderId="12" xfId="0" applyFont="1" applyFill="1" applyBorder="1" applyAlignment="1">
      <alignment horizontal="center" vertical="center" wrapText="1"/>
    </xf>
    <xf numFmtId="0" fontId="11" fillId="3" borderId="4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37"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6" fillId="2" borderId="11" xfId="0" applyFont="1" applyFill="1" applyBorder="1" applyAlignment="1">
      <alignment horizontal="center" vertical="center" wrapText="1"/>
    </xf>
    <xf numFmtId="0" fontId="0" fillId="0" borderId="18" xfId="0" applyBorder="1" applyAlignment="1">
      <alignment vertical="center" wrapText="1"/>
    </xf>
    <xf numFmtId="0" fontId="0" fillId="0" borderId="24" xfId="0" applyBorder="1">
      <alignment vertical="center"/>
    </xf>
    <xf numFmtId="0" fontId="6" fillId="2" borderId="12" xfId="0" applyFont="1" applyFill="1" applyBorder="1" applyAlignment="1">
      <alignment horizontal="center" vertical="center" wrapText="1"/>
    </xf>
    <xf numFmtId="0" fontId="0" fillId="0" borderId="19" xfId="0" applyBorder="1" applyAlignment="1">
      <alignment vertical="center" wrapText="1"/>
    </xf>
    <xf numFmtId="0" fontId="0" fillId="0" borderId="25" xfId="0" applyBorder="1">
      <alignment vertical="center"/>
    </xf>
    <xf numFmtId="0" fontId="6" fillId="2" borderId="13" xfId="0" applyFont="1" applyFill="1" applyBorder="1" applyAlignment="1">
      <alignment horizontal="center" vertical="center" wrapText="1"/>
    </xf>
    <xf numFmtId="0" fontId="0" fillId="0" borderId="7" xfId="0" applyBorder="1">
      <alignment vertical="center"/>
    </xf>
    <xf numFmtId="0" fontId="0" fillId="0" borderId="26" xfId="0" applyBorder="1">
      <alignment vertical="center"/>
    </xf>
    <xf numFmtId="0" fontId="9" fillId="2" borderId="14" xfId="0" applyFont="1" applyFill="1" applyBorder="1" applyAlignment="1">
      <alignment horizontal="center" vertical="center" wrapText="1"/>
    </xf>
    <xf numFmtId="0" fontId="10" fillId="0" borderId="20" xfId="0" applyFont="1" applyBorder="1" applyAlignment="1">
      <alignment vertical="center" wrapText="1"/>
    </xf>
    <xf numFmtId="0" fontId="0" fillId="0" borderId="27" xfId="0" applyBorder="1">
      <alignment vertical="center"/>
    </xf>
    <xf numFmtId="0" fontId="5" fillId="2" borderId="1" xfId="0" applyFont="1" applyFill="1" applyBorder="1" applyAlignment="1">
      <alignment horizontal="center" vertical="center" wrapText="1"/>
    </xf>
    <xf numFmtId="0" fontId="5" fillId="2" borderId="5" xfId="0" applyFont="1" applyFill="1" applyBorder="1" applyAlignment="1">
      <alignment horizontal="center" vertical="center"/>
    </xf>
    <xf numFmtId="0" fontId="5" fillId="2" borderId="37" xfId="0" applyFont="1" applyFill="1" applyBorder="1" applyAlignment="1">
      <alignment horizontal="center" vertical="center"/>
    </xf>
    <xf numFmtId="0" fontId="5" fillId="2" borderId="5" xfId="0" applyFont="1" applyFill="1" applyBorder="1" applyAlignment="1">
      <alignment horizontal="center" vertical="center" wrapText="1"/>
    </xf>
    <xf numFmtId="0" fontId="5" fillId="2" borderId="37" xfId="0" applyFont="1" applyFill="1" applyBorder="1" applyAlignment="1">
      <alignment horizontal="center" vertical="center" wrapText="1"/>
    </xf>
    <xf numFmtId="0" fontId="0" fillId="2" borderId="4" xfId="0" applyFill="1" applyBorder="1" applyAlignment="1">
      <alignment horizontal="center" vertical="center"/>
    </xf>
    <xf numFmtId="0" fontId="0" fillId="2" borderId="8" xfId="0" applyFill="1" applyBorder="1" applyAlignment="1">
      <alignment horizontal="center" vertical="center"/>
    </xf>
    <xf numFmtId="0" fontId="0" fillId="2" borderId="9" xfId="0" applyFill="1" applyBorder="1" applyAlignment="1">
      <alignment horizontal="center" vertical="center"/>
    </xf>
    <xf numFmtId="0" fontId="18" fillId="2" borderId="6" xfId="0" applyFont="1" applyFill="1" applyBorder="1" applyAlignment="1">
      <alignment horizontal="center" vertical="center" wrapText="1"/>
    </xf>
    <xf numFmtId="0" fontId="18" fillId="2" borderId="23"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3CB1E-F60C-4E5B-B6AC-7D606F5A8DC5}">
  <sheetPr>
    <tabColor rgb="FF00B0F0"/>
    <pageSetUpPr fitToPage="1"/>
  </sheetPr>
  <dimension ref="A1:Z109"/>
  <sheetViews>
    <sheetView tabSelected="1" view="pageBreakPreview" zoomScaleNormal="100" zoomScaleSheetLayoutView="100" workbookViewId="0">
      <pane xSplit="3" ySplit="7" topLeftCell="D8" activePane="bottomRight" state="frozen"/>
      <selection pane="topRight" activeCell="D1" sqref="D1"/>
      <selection pane="bottomLeft" activeCell="A8" sqref="A8"/>
      <selection pane="bottomRight"/>
    </sheetView>
  </sheetViews>
  <sheetFormatPr defaultColWidth="8.25" defaultRowHeight="13" outlineLevelRow="1" x14ac:dyDescent="0.55000000000000004"/>
  <cols>
    <col min="1" max="1" width="3.75" style="2" customWidth="1"/>
    <col min="2" max="2" width="7.25" style="2" customWidth="1"/>
    <col min="3" max="3" width="16.4140625" style="2" customWidth="1"/>
    <col min="4" max="4" width="30.25" style="2" customWidth="1"/>
    <col min="5" max="6" width="8.83203125" style="2" customWidth="1"/>
    <col min="7" max="13" width="8.25" style="2" customWidth="1"/>
    <col min="14" max="14" width="9.5" style="2" customWidth="1"/>
    <col min="15" max="15" width="9.83203125" style="2" customWidth="1"/>
    <col min="16" max="16" width="8.6640625" style="2" customWidth="1"/>
    <col min="17" max="22" width="7.33203125" style="2" customWidth="1"/>
    <col min="23" max="23" width="11.08203125" style="2" customWidth="1"/>
    <col min="24" max="24" width="7.33203125" style="2" customWidth="1"/>
    <col min="25" max="25" width="8.25" style="3"/>
    <col min="26" max="16384" width="8.25" style="2"/>
  </cols>
  <sheetData>
    <row r="1" spans="1:25" ht="20.25" customHeight="1" thickBot="1" x14ac:dyDescent="0.6">
      <c r="A1" s="1" t="s">
        <v>0</v>
      </c>
      <c r="B1" s="1"/>
    </row>
    <row r="2" spans="1:25" s="5" customFormat="1" ht="12.75" customHeight="1" x14ac:dyDescent="0.55000000000000004">
      <c r="A2" s="120" t="s">
        <v>1</v>
      </c>
      <c r="B2" s="120" t="s">
        <v>2</v>
      </c>
      <c r="C2" s="120" t="s">
        <v>3</v>
      </c>
      <c r="D2" s="120" t="s">
        <v>4</v>
      </c>
      <c r="E2" s="102" t="s">
        <v>5</v>
      </c>
      <c r="F2" s="103"/>
      <c r="G2" s="102"/>
      <c r="H2" s="125"/>
      <c r="I2" s="125"/>
      <c r="J2" s="125"/>
      <c r="K2" s="125"/>
      <c r="L2" s="125"/>
      <c r="M2" s="125"/>
      <c r="N2" s="99" t="s">
        <v>6</v>
      </c>
      <c r="O2" s="102" t="s">
        <v>7</v>
      </c>
      <c r="P2" s="103"/>
      <c r="Q2" s="102" t="s">
        <v>8</v>
      </c>
      <c r="R2" s="106"/>
      <c r="S2" s="106"/>
      <c r="T2" s="106"/>
      <c r="U2" s="106"/>
      <c r="V2" s="102" t="s">
        <v>9</v>
      </c>
      <c r="W2" s="106"/>
      <c r="X2" s="107"/>
      <c r="Y2" s="4"/>
    </row>
    <row r="3" spans="1:25" s="5" customFormat="1" ht="12" customHeight="1" x14ac:dyDescent="0.55000000000000004">
      <c r="A3" s="121"/>
      <c r="B3" s="123"/>
      <c r="C3" s="121"/>
      <c r="D3" s="121"/>
      <c r="E3" s="104"/>
      <c r="F3" s="105"/>
      <c r="G3" s="126"/>
      <c r="H3" s="127"/>
      <c r="I3" s="127"/>
      <c r="J3" s="127"/>
      <c r="K3" s="127"/>
      <c r="L3" s="127"/>
      <c r="M3" s="127"/>
      <c r="N3" s="100"/>
      <c r="O3" s="104"/>
      <c r="P3" s="105"/>
      <c r="Q3" s="6" t="s">
        <v>10</v>
      </c>
      <c r="R3" s="108" t="s">
        <v>11</v>
      </c>
      <c r="S3" s="108" t="s">
        <v>12</v>
      </c>
      <c r="T3" s="111" t="s">
        <v>13</v>
      </c>
      <c r="U3" s="114" t="s">
        <v>14</v>
      </c>
      <c r="V3" s="117" t="s">
        <v>11</v>
      </c>
      <c r="W3" s="111" t="s">
        <v>12</v>
      </c>
      <c r="X3" s="85" t="s">
        <v>13</v>
      </c>
      <c r="Y3" s="4"/>
    </row>
    <row r="4" spans="1:25" s="5" customFormat="1" ht="13.5" customHeight="1" x14ac:dyDescent="0.55000000000000004">
      <c r="A4" s="121"/>
      <c r="B4" s="123"/>
      <c r="C4" s="121"/>
      <c r="D4" s="121"/>
      <c r="E4" s="7"/>
      <c r="F4" s="8"/>
      <c r="G4" s="9" t="s">
        <v>15</v>
      </c>
      <c r="H4" s="10"/>
      <c r="I4" s="10"/>
      <c r="J4" s="10"/>
      <c r="K4" s="10"/>
      <c r="L4" s="10"/>
      <c r="M4" s="88" t="s">
        <v>16</v>
      </c>
      <c r="N4" s="100"/>
      <c r="O4" s="7"/>
      <c r="P4" s="8"/>
      <c r="Q4" s="128" t="s">
        <v>17</v>
      </c>
      <c r="R4" s="109"/>
      <c r="S4" s="109"/>
      <c r="T4" s="112"/>
      <c r="U4" s="115"/>
      <c r="V4" s="118"/>
      <c r="W4" s="112"/>
      <c r="X4" s="86"/>
      <c r="Y4" s="4"/>
    </row>
    <row r="5" spans="1:25" s="5" customFormat="1" ht="12" customHeight="1" x14ac:dyDescent="0.55000000000000004">
      <c r="A5" s="121"/>
      <c r="B5" s="123"/>
      <c r="C5" s="121"/>
      <c r="D5" s="121"/>
      <c r="E5" s="7"/>
      <c r="F5" s="91" t="s">
        <v>18</v>
      </c>
      <c r="G5" s="7"/>
      <c r="H5" s="11" t="s">
        <v>19</v>
      </c>
      <c r="I5" s="12"/>
      <c r="J5" s="12"/>
      <c r="K5" s="12"/>
      <c r="L5" s="13"/>
      <c r="M5" s="89"/>
      <c r="N5" s="100"/>
      <c r="O5" s="7"/>
      <c r="P5" s="91" t="s">
        <v>18</v>
      </c>
      <c r="Q5" s="129"/>
      <c r="R5" s="110"/>
      <c r="S5" s="110"/>
      <c r="T5" s="113"/>
      <c r="U5" s="116"/>
      <c r="V5" s="119"/>
      <c r="W5" s="113"/>
      <c r="X5" s="87"/>
      <c r="Y5" s="4"/>
    </row>
    <row r="6" spans="1:25" s="5" customFormat="1" ht="12" customHeight="1" x14ac:dyDescent="0.55000000000000004">
      <c r="A6" s="121"/>
      <c r="B6" s="123"/>
      <c r="C6" s="121"/>
      <c r="D6" s="121"/>
      <c r="E6" s="7"/>
      <c r="F6" s="92"/>
      <c r="G6" s="7"/>
      <c r="H6" s="14" t="s">
        <v>20</v>
      </c>
      <c r="I6" s="94" t="s">
        <v>21</v>
      </c>
      <c r="J6" s="95"/>
      <c r="K6" s="96"/>
      <c r="L6" s="97" t="s">
        <v>22</v>
      </c>
      <c r="M6" s="89"/>
      <c r="N6" s="100"/>
      <c r="O6" s="7"/>
      <c r="P6" s="92"/>
      <c r="Q6" s="15" t="s">
        <v>23</v>
      </c>
      <c r="R6" s="16" t="s">
        <v>23</v>
      </c>
      <c r="S6" s="16" t="s">
        <v>23</v>
      </c>
      <c r="T6" s="17" t="s">
        <v>23</v>
      </c>
      <c r="U6" s="18" t="s">
        <v>23</v>
      </c>
      <c r="V6" s="19" t="s">
        <v>23</v>
      </c>
      <c r="W6" s="17" t="s">
        <v>23</v>
      </c>
      <c r="X6" s="18" t="s">
        <v>23</v>
      </c>
      <c r="Y6" s="20" t="s">
        <v>23</v>
      </c>
    </row>
    <row r="7" spans="1:25" s="5" customFormat="1" ht="12.75" customHeight="1" thickBot="1" x14ac:dyDescent="0.6">
      <c r="A7" s="122"/>
      <c r="B7" s="124"/>
      <c r="C7" s="122"/>
      <c r="D7" s="122"/>
      <c r="E7" s="21"/>
      <c r="F7" s="93"/>
      <c r="G7" s="21"/>
      <c r="H7" s="22"/>
      <c r="I7" s="23" t="s">
        <v>24</v>
      </c>
      <c r="J7" s="23" t="s">
        <v>25</v>
      </c>
      <c r="K7" s="23" t="s">
        <v>26</v>
      </c>
      <c r="L7" s="98"/>
      <c r="M7" s="90"/>
      <c r="N7" s="101"/>
      <c r="O7" s="21"/>
      <c r="P7" s="93"/>
      <c r="Q7" s="24" t="s">
        <v>27</v>
      </c>
      <c r="R7" s="25" t="s">
        <v>27</v>
      </c>
      <c r="S7" s="25" t="s">
        <v>27</v>
      </c>
      <c r="T7" s="26" t="s">
        <v>27</v>
      </c>
      <c r="U7" s="27" t="s">
        <v>27</v>
      </c>
      <c r="V7" s="28" t="s">
        <v>27</v>
      </c>
      <c r="W7" s="26" t="s">
        <v>27</v>
      </c>
      <c r="X7" s="29" t="s">
        <v>27</v>
      </c>
      <c r="Y7" s="30" t="s">
        <v>27</v>
      </c>
    </row>
    <row r="8" spans="1:25" s="5" customFormat="1" ht="255" customHeight="1" x14ac:dyDescent="0.55000000000000004">
      <c r="A8" s="66">
        <v>1</v>
      </c>
      <c r="B8" s="80" t="s">
        <v>28</v>
      </c>
      <c r="C8" s="68" t="s">
        <v>29</v>
      </c>
      <c r="D8" s="84" t="s">
        <v>30</v>
      </c>
      <c r="E8" s="62">
        <v>36.551000000000002</v>
      </c>
      <c r="F8" s="64">
        <v>23.942</v>
      </c>
      <c r="G8" s="62">
        <v>23.21</v>
      </c>
      <c r="H8" s="72">
        <v>15.202999999999999</v>
      </c>
      <c r="I8" s="72" t="s">
        <v>31</v>
      </c>
      <c r="J8" s="72" t="s">
        <v>31</v>
      </c>
      <c r="K8" s="72" t="s">
        <v>31</v>
      </c>
      <c r="L8" s="72">
        <v>15.202999999999999</v>
      </c>
      <c r="M8" s="64">
        <v>12.609</v>
      </c>
      <c r="N8" s="62">
        <v>23.942</v>
      </c>
      <c r="O8" s="54">
        <f>+(+E8+G8)-(M8+N8)</f>
        <v>23.21</v>
      </c>
      <c r="P8" s="64">
        <v>15.202999999999999</v>
      </c>
      <c r="Q8" s="31">
        <v>0</v>
      </c>
      <c r="R8" s="32">
        <v>0</v>
      </c>
      <c r="S8" s="32">
        <v>0</v>
      </c>
      <c r="T8" s="33">
        <v>0</v>
      </c>
      <c r="U8" s="32">
        <v>0</v>
      </c>
      <c r="V8" s="31">
        <v>0</v>
      </c>
      <c r="W8" s="33">
        <v>13</v>
      </c>
      <c r="X8" s="34">
        <v>0</v>
      </c>
      <c r="Y8" s="35" t="s">
        <v>23</v>
      </c>
    </row>
    <row r="9" spans="1:25" s="5" customFormat="1" ht="225.75" customHeight="1" thickBot="1" x14ac:dyDescent="0.6">
      <c r="A9" s="67"/>
      <c r="B9" s="81"/>
      <c r="C9" s="69"/>
      <c r="D9" s="79"/>
      <c r="E9" s="63"/>
      <c r="F9" s="65"/>
      <c r="G9" s="63"/>
      <c r="H9" s="73"/>
      <c r="I9" s="73"/>
      <c r="J9" s="73"/>
      <c r="K9" s="73"/>
      <c r="L9" s="73"/>
      <c r="M9" s="65"/>
      <c r="N9" s="63"/>
      <c r="O9" s="55"/>
      <c r="P9" s="65"/>
      <c r="Q9" s="36">
        <v>0</v>
      </c>
      <c r="R9" s="37">
        <v>0</v>
      </c>
      <c r="S9" s="37">
        <v>0</v>
      </c>
      <c r="T9" s="38">
        <v>0</v>
      </c>
      <c r="U9" s="37">
        <v>0</v>
      </c>
      <c r="V9" s="36">
        <v>0</v>
      </c>
      <c r="W9" s="38">
        <v>49.710999999999999</v>
      </c>
      <c r="X9" s="39">
        <v>0</v>
      </c>
      <c r="Y9" s="40" t="s">
        <v>27</v>
      </c>
    </row>
    <row r="10" spans="1:25" s="5" customFormat="1" ht="18" customHeight="1" x14ac:dyDescent="0.55000000000000004">
      <c r="A10" s="66">
        <v>2</v>
      </c>
      <c r="B10" s="80" t="s">
        <v>32</v>
      </c>
      <c r="C10" s="68" t="s">
        <v>33</v>
      </c>
      <c r="D10" s="78" t="s">
        <v>33</v>
      </c>
      <c r="E10" s="62">
        <v>5.0900000000000007</v>
      </c>
      <c r="F10" s="64">
        <v>3.3929999999999998</v>
      </c>
      <c r="G10" s="62">
        <v>1.5529999999999999</v>
      </c>
      <c r="H10" s="72">
        <v>1.0349999999999999</v>
      </c>
      <c r="I10" s="72" t="s">
        <v>31</v>
      </c>
      <c r="J10" s="72" t="s">
        <v>31</v>
      </c>
      <c r="K10" s="72" t="s">
        <v>31</v>
      </c>
      <c r="L10" s="72">
        <v>1.0349999999999999</v>
      </c>
      <c r="M10" s="64">
        <v>1.6970000000000001</v>
      </c>
      <c r="N10" s="62">
        <v>3.3929999999999998</v>
      </c>
      <c r="O10" s="54">
        <f>+(+E10+G10)-(M10+N10)</f>
        <v>1.5530000000000008</v>
      </c>
      <c r="P10" s="64">
        <v>1.0349999999999999</v>
      </c>
      <c r="Q10" s="31">
        <v>0</v>
      </c>
      <c r="R10" s="32">
        <v>0</v>
      </c>
      <c r="S10" s="32">
        <v>0</v>
      </c>
      <c r="T10" s="33">
        <v>0</v>
      </c>
      <c r="U10" s="32">
        <v>0</v>
      </c>
      <c r="V10" s="31">
        <v>0</v>
      </c>
      <c r="W10" s="33">
        <v>21</v>
      </c>
      <c r="X10" s="34">
        <v>0</v>
      </c>
      <c r="Y10" s="35" t="s">
        <v>23</v>
      </c>
    </row>
    <row r="11" spans="1:25" s="5" customFormat="1" ht="18" customHeight="1" thickBot="1" x14ac:dyDescent="0.6">
      <c r="A11" s="67"/>
      <c r="B11" s="81"/>
      <c r="C11" s="69"/>
      <c r="D11" s="79"/>
      <c r="E11" s="63"/>
      <c r="F11" s="65"/>
      <c r="G11" s="63"/>
      <c r="H11" s="73"/>
      <c r="I11" s="73"/>
      <c r="J11" s="73"/>
      <c r="K11" s="73"/>
      <c r="L11" s="73"/>
      <c r="M11" s="65"/>
      <c r="N11" s="63"/>
      <c r="O11" s="55"/>
      <c r="P11" s="65"/>
      <c r="Q11" s="36">
        <v>0</v>
      </c>
      <c r="R11" s="37">
        <v>0</v>
      </c>
      <c r="S11" s="37">
        <v>0</v>
      </c>
      <c r="T11" s="38">
        <v>0</v>
      </c>
      <c r="U11" s="37">
        <v>0</v>
      </c>
      <c r="V11" s="36">
        <v>0</v>
      </c>
      <c r="W11" s="38">
        <v>68.284999999999997</v>
      </c>
      <c r="X11" s="39">
        <v>0</v>
      </c>
      <c r="Y11" s="40" t="s">
        <v>27</v>
      </c>
    </row>
    <row r="12" spans="1:25" s="5" customFormat="1" ht="18" customHeight="1" x14ac:dyDescent="0.55000000000000004">
      <c r="A12" s="66">
        <v>3</v>
      </c>
      <c r="B12" s="80" t="s">
        <v>34</v>
      </c>
      <c r="C12" s="68" t="s">
        <v>33</v>
      </c>
      <c r="D12" s="78" t="s">
        <v>33</v>
      </c>
      <c r="E12" s="62">
        <v>0.58000000000000007</v>
      </c>
      <c r="F12" s="64">
        <v>0.38700000000000001</v>
      </c>
      <c r="G12" s="62">
        <v>1.4950000000000001</v>
      </c>
      <c r="H12" s="72">
        <v>0.997</v>
      </c>
      <c r="I12" s="72" t="s">
        <v>31</v>
      </c>
      <c r="J12" s="72" t="s">
        <v>31</v>
      </c>
      <c r="K12" s="72" t="s">
        <v>31</v>
      </c>
      <c r="L12" s="72">
        <v>0.997</v>
      </c>
      <c r="M12" s="64">
        <v>0.191</v>
      </c>
      <c r="N12" s="62">
        <v>0.38700000000000001</v>
      </c>
      <c r="O12" s="54">
        <f>+(+E12+G12)-(M12+N12)</f>
        <v>1.4970000000000001</v>
      </c>
      <c r="P12" s="64">
        <v>0.997</v>
      </c>
      <c r="Q12" s="31">
        <v>0</v>
      </c>
      <c r="R12" s="32">
        <v>0</v>
      </c>
      <c r="S12" s="32">
        <v>0</v>
      </c>
      <c r="T12" s="33">
        <v>0</v>
      </c>
      <c r="U12" s="32">
        <v>0</v>
      </c>
      <c r="V12" s="31">
        <v>0</v>
      </c>
      <c r="W12" s="33">
        <v>2</v>
      </c>
      <c r="X12" s="34">
        <v>0</v>
      </c>
      <c r="Y12" s="35" t="s">
        <v>23</v>
      </c>
    </row>
    <row r="13" spans="1:25" s="5" customFormat="1" ht="18" customHeight="1" thickBot="1" x14ac:dyDescent="0.6">
      <c r="A13" s="67"/>
      <c r="B13" s="81"/>
      <c r="C13" s="69"/>
      <c r="D13" s="79"/>
      <c r="E13" s="63"/>
      <c r="F13" s="65"/>
      <c r="G13" s="63"/>
      <c r="H13" s="73"/>
      <c r="I13" s="73"/>
      <c r="J13" s="73"/>
      <c r="K13" s="73"/>
      <c r="L13" s="73"/>
      <c r="M13" s="65"/>
      <c r="N13" s="63"/>
      <c r="O13" s="55"/>
      <c r="P13" s="65"/>
      <c r="Q13" s="36">
        <v>0</v>
      </c>
      <c r="R13" s="37">
        <v>0</v>
      </c>
      <c r="S13" s="37">
        <v>0</v>
      </c>
      <c r="T13" s="38">
        <v>0</v>
      </c>
      <c r="U13" s="37">
        <v>0</v>
      </c>
      <c r="V13" s="36">
        <v>0</v>
      </c>
      <c r="W13" s="38">
        <v>9.4770000000000003</v>
      </c>
      <c r="X13" s="39">
        <v>0</v>
      </c>
      <c r="Y13" s="40" t="s">
        <v>27</v>
      </c>
    </row>
    <row r="14" spans="1:25" s="5" customFormat="1" ht="18" customHeight="1" x14ac:dyDescent="0.55000000000000004">
      <c r="A14" s="66">
        <v>4</v>
      </c>
      <c r="B14" s="80" t="s">
        <v>35</v>
      </c>
      <c r="C14" s="68" t="s">
        <v>33</v>
      </c>
      <c r="D14" s="78" t="s">
        <v>33</v>
      </c>
      <c r="E14" s="62">
        <v>2.069</v>
      </c>
      <c r="F14" s="64">
        <v>1.379</v>
      </c>
      <c r="G14" s="62">
        <v>1.9970000000000001</v>
      </c>
      <c r="H14" s="72">
        <v>1.331</v>
      </c>
      <c r="I14" s="72" t="s">
        <v>31</v>
      </c>
      <c r="J14" s="72" t="s">
        <v>31</v>
      </c>
      <c r="K14" s="72" t="s">
        <v>31</v>
      </c>
      <c r="L14" s="72">
        <v>1.331</v>
      </c>
      <c r="M14" s="64">
        <v>0.69</v>
      </c>
      <c r="N14" s="62">
        <v>1.379</v>
      </c>
      <c r="O14" s="54">
        <f>+(+E14+G14)-(M14+N14)</f>
        <v>1.9969999999999999</v>
      </c>
      <c r="P14" s="64">
        <v>1.331</v>
      </c>
      <c r="Q14" s="31">
        <v>0</v>
      </c>
      <c r="R14" s="32">
        <v>0</v>
      </c>
      <c r="S14" s="32">
        <v>0</v>
      </c>
      <c r="T14" s="33">
        <v>0</v>
      </c>
      <c r="U14" s="32">
        <v>0</v>
      </c>
      <c r="V14" s="31">
        <v>0</v>
      </c>
      <c r="W14" s="33">
        <v>5</v>
      </c>
      <c r="X14" s="34">
        <v>0</v>
      </c>
      <c r="Y14" s="35" t="s">
        <v>23</v>
      </c>
    </row>
    <row r="15" spans="1:25" s="5" customFormat="1" ht="18" customHeight="1" thickBot="1" x14ac:dyDescent="0.6">
      <c r="A15" s="67"/>
      <c r="B15" s="81"/>
      <c r="C15" s="69"/>
      <c r="D15" s="79"/>
      <c r="E15" s="63"/>
      <c r="F15" s="65"/>
      <c r="G15" s="63"/>
      <c r="H15" s="73"/>
      <c r="I15" s="73"/>
      <c r="J15" s="73"/>
      <c r="K15" s="73"/>
      <c r="L15" s="73"/>
      <c r="M15" s="65"/>
      <c r="N15" s="63"/>
      <c r="O15" s="55"/>
      <c r="P15" s="65"/>
      <c r="Q15" s="36">
        <v>0</v>
      </c>
      <c r="R15" s="37">
        <v>0</v>
      </c>
      <c r="S15" s="37">
        <v>0</v>
      </c>
      <c r="T15" s="38">
        <v>0</v>
      </c>
      <c r="U15" s="37">
        <v>0</v>
      </c>
      <c r="V15" s="36">
        <v>0</v>
      </c>
      <c r="W15" s="38">
        <v>14.878</v>
      </c>
      <c r="X15" s="39">
        <v>0</v>
      </c>
      <c r="Y15" s="40" t="s">
        <v>27</v>
      </c>
    </row>
    <row r="16" spans="1:25" s="5" customFormat="1" ht="18" customHeight="1" x14ac:dyDescent="0.55000000000000004">
      <c r="A16" s="66">
        <v>5</v>
      </c>
      <c r="B16" s="80" t="s">
        <v>36</v>
      </c>
      <c r="C16" s="68" t="s">
        <v>33</v>
      </c>
      <c r="D16" s="78" t="s">
        <v>33</v>
      </c>
      <c r="E16" s="62">
        <v>3.1210000000000004</v>
      </c>
      <c r="F16" s="64">
        <v>2.081</v>
      </c>
      <c r="G16" s="62">
        <v>0.4</v>
      </c>
      <c r="H16" s="72">
        <v>0.26700000000000002</v>
      </c>
      <c r="I16" s="72" t="s">
        <v>31</v>
      </c>
      <c r="J16" s="72" t="s">
        <v>31</v>
      </c>
      <c r="K16" s="72" t="s">
        <v>31</v>
      </c>
      <c r="L16" s="72">
        <v>0.26700000000000002</v>
      </c>
      <c r="M16" s="64">
        <v>1.04</v>
      </c>
      <c r="N16" s="62">
        <v>2.081</v>
      </c>
      <c r="O16" s="54">
        <f>+(+E16+G16)-(M16+N16)</f>
        <v>0.40000000000000036</v>
      </c>
      <c r="P16" s="64">
        <v>0.26700000000000002</v>
      </c>
      <c r="Q16" s="31">
        <v>0</v>
      </c>
      <c r="R16" s="32">
        <v>0</v>
      </c>
      <c r="S16" s="32">
        <v>0</v>
      </c>
      <c r="T16" s="33">
        <v>0</v>
      </c>
      <c r="U16" s="32">
        <v>0</v>
      </c>
      <c r="V16" s="31">
        <v>0</v>
      </c>
      <c r="W16" s="33">
        <v>3</v>
      </c>
      <c r="X16" s="34">
        <v>0</v>
      </c>
      <c r="Y16" s="35" t="s">
        <v>23</v>
      </c>
    </row>
    <row r="17" spans="1:25" s="5" customFormat="1" ht="18" customHeight="1" thickBot="1" x14ac:dyDescent="0.6">
      <c r="A17" s="67"/>
      <c r="B17" s="81"/>
      <c r="C17" s="69"/>
      <c r="D17" s="79"/>
      <c r="E17" s="63"/>
      <c r="F17" s="65"/>
      <c r="G17" s="63"/>
      <c r="H17" s="73"/>
      <c r="I17" s="73"/>
      <c r="J17" s="73"/>
      <c r="K17" s="73"/>
      <c r="L17" s="73"/>
      <c r="M17" s="65"/>
      <c r="N17" s="63"/>
      <c r="O17" s="55"/>
      <c r="P17" s="65"/>
      <c r="Q17" s="36">
        <v>0</v>
      </c>
      <c r="R17" s="37">
        <v>0</v>
      </c>
      <c r="S17" s="37">
        <v>0</v>
      </c>
      <c r="T17" s="38">
        <v>0</v>
      </c>
      <c r="U17" s="37">
        <v>0</v>
      </c>
      <c r="V17" s="36">
        <v>0</v>
      </c>
      <c r="W17" s="38">
        <v>1.57</v>
      </c>
      <c r="X17" s="39">
        <v>0</v>
      </c>
      <c r="Y17" s="40" t="s">
        <v>27</v>
      </c>
    </row>
    <row r="18" spans="1:25" s="5" customFormat="1" ht="18" customHeight="1" x14ac:dyDescent="0.55000000000000004">
      <c r="A18" s="66">
        <v>6</v>
      </c>
      <c r="B18" s="80" t="s">
        <v>37</v>
      </c>
      <c r="C18" s="68" t="s">
        <v>33</v>
      </c>
      <c r="D18" s="78" t="s">
        <v>33</v>
      </c>
      <c r="E18" s="62">
        <v>1.258</v>
      </c>
      <c r="F18" s="64">
        <v>0.83899999999999997</v>
      </c>
      <c r="G18" s="62">
        <v>3.5310000000000001</v>
      </c>
      <c r="H18" s="72">
        <v>2.3540000000000001</v>
      </c>
      <c r="I18" s="72" t="s">
        <v>31</v>
      </c>
      <c r="J18" s="72" t="s">
        <v>31</v>
      </c>
      <c r="K18" s="72" t="s">
        <v>31</v>
      </c>
      <c r="L18" s="72">
        <v>2.3540000000000001</v>
      </c>
      <c r="M18" s="64">
        <v>0.41899999999999998</v>
      </c>
      <c r="N18" s="62">
        <v>0.83899999999999997</v>
      </c>
      <c r="O18" s="54">
        <f>+(+E18+G18)-(M18+N18)</f>
        <v>3.5309999999999997</v>
      </c>
      <c r="P18" s="64">
        <v>2.3540000000000001</v>
      </c>
      <c r="Q18" s="31">
        <v>0</v>
      </c>
      <c r="R18" s="32">
        <v>0</v>
      </c>
      <c r="S18" s="32">
        <v>0</v>
      </c>
      <c r="T18" s="33">
        <v>0</v>
      </c>
      <c r="U18" s="32">
        <v>0</v>
      </c>
      <c r="V18" s="31">
        <v>0</v>
      </c>
      <c r="W18" s="33">
        <v>2</v>
      </c>
      <c r="X18" s="34">
        <v>0</v>
      </c>
      <c r="Y18" s="35" t="s">
        <v>23</v>
      </c>
    </row>
    <row r="19" spans="1:25" s="5" customFormat="1" ht="18" customHeight="1" thickBot="1" x14ac:dyDescent="0.6">
      <c r="A19" s="67"/>
      <c r="B19" s="81"/>
      <c r="C19" s="69"/>
      <c r="D19" s="79"/>
      <c r="E19" s="63"/>
      <c r="F19" s="65"/>
      <c r="G19" s="63"/>
      <c r="H19" s="73"/>
      <c r="I19" s="73"/>
      <c r="J19" s="73"/>
      <c r="K19" s="73"/>
      <c r="L19" s="73"/>
      <c r="M19" s="65"/>
      <c r="N19" s="63"/>
      <c r="O19" s="55"/>
      <c r="P19" s="65"/>
      <c r="Q19" s="36">
        <v>0</v>
      </c>
      <c r="R19" s="37">
        <v>0</v>
      </c>
      <c r="S19" s="37">
        <v>0</v>
      </c>
      <c r="T19" s="38">
        <v>0</v>
      </c>
      <c r="U19" s="37">
        <v>0</v>
      </c>
      <c r="V19" s="36">
        <v>0</v>
      </c>
      <c r="W19" s="38">
        <v>4.0439999999999996</v>
      </c>
      <c r="X19" s="39">
        <v>0</v>
      </c>
      <c r="Y19" s="40" t="s">
        <v>27</v>
      </c>
    </row>
    <row r="20" spans="1:25" s="5" customFormat="1" ht="18" customHeight="1" x14ac:dyDescent="0.55000000000000004">
      <c r="A20" s="66">
        <v>7</v>
      </c>
      <c r="B20" s="80" t="s">
        <v>38</v>
      </c>
      <c r="C20" s="68" t="s">
        <v>33</v>
      </c>
      <c r="D20" s="78" t="s">
        <v>33</v>
      </c>
      <c r="E20" s="62">
        <v>11.327</v>
      </c>
      <c r="F20" s="64">
        <v>7.5510000000000002</v>
      </c>
      <c r="G20" s="62">
        <v>0.4</v>
      </c>
      <c r="H20" s="72">
        <v>0.26700000000000002</v>
      </c>
      <c r="I20" s="72" t="s">
        <v>31</v>
      </c>
      <c r="J20" s="72" t="s">
        <v>31</v>
      </c>
      <c r="K20" s="72" t="s">
        <v>31</v>
      </c>
      <c r="L20" s="72">
        <v>0.26700000000000002</v>
      </c>
      <c r="M20" s="64">
        <v>3.7759999999999998</v>
      </c>
      <c r="N20" s="62">
        <v>7.5510000000000002</v>
      </c>
      <c r="O20" s="54">
        <f>+(+E20+G20)-(M20+N20)</f>
        <v>0.40000000000000036</v>
      </c>
      <c r="P20" s="64">
        <v>0.26700000000000002</v>
      </c>
      <c r="Q20" s="31">
        <v>0</v>
      </c>
      <c r="R20" s="32">
        <v>0</v>
      </c>
      <c r="S20" s="32">
        <v>0</v>
      </c>
      <c r="T20" s="33">
        <v>0</v>
      </c>
      <c r="U20" s="32">
        <v>0</v>
      </c>
      <c r="V20" s="31">
        <v>0</v>
      </c>
      <c r="W20" s="33">
        <v>2</v>
      </c>
      <c r="X20" s="34">
        <v>0</v>
      </c>
      <c r="Y20" s="35" t="s">
        <v>23</v>
      </c>
    </row>
    <row r="21" spans="1:25" s="5" customFormat="1" ht="18" customHeight="1" thickBot="1" x14ac:dyDescent="0.6">
      <c r="A21" s="67"/>
      <c r="B21" s="81"/>
      <c r="C21" s="69"/>
      <c r="D21" s="79"/>
      <c r="E21" s="63"/>
      <c r="F21" s="65"/>
      <c r="G21" s="63"/>
      <c r="H21" s="73"/>
      <c r="I21" s="73"/>
      <c r="J21" s="73"/>
      <c r="K21" s="73"/>
      <c r="L21" s="73"/>
      <c r="M21" s="65"/>
      <c r="N21" s="63"/>
      <c r="O21" s="55"/>
      <c r="P21" s="65"/>
      <c r="Q21" s="36">
        <v>0</v>
      </c>
      <c r="R21" s="37">
        <v>0</v>
      </c>
      <c r="S21" s="37">
        <v>0</v>
      </c>
      <c r="T21" s="38">
        <v>0</v>
      </c>
      <c r="U21" s="37">
        <v>0</v>
      </c>
      <c r="V21" s="36">
        <v>0</v>
      </c>
      <c r="W21" s="38">
        <v>4.859</v>
      </c>
      <c r="X21" s="39">
        <v>0</v>
      </c>
      <c r="Y21" s="40" t="s">
        <v>27</v>
      </c>
    </row>
    <row r="22" spans="1:25" s="5" customFormat="1" ht="18" customHeight="1" x14ac:dyDescent="0.55000000000000004">
      <c r="A22" s="66">
        <v>8</v>
      </c>
      <c r="B22" s="80" t="s">
        <v>39</v>
      </c>
      <c r="C22" s="68" t="s">
        <v>33</v>
      </c>
      <c r="D22" s="78" t="s">
        <v>33</v>
      </c>
      <c r="E22" s="62">
        <v>0.9670000000000003</v>
      </c>
      <c r="F22" s="64">
        <v>0.13900000000000001</v>
      </c>
      <c r="G22" s="62">
        <v>6.3049999999999997</v>
      </c>
      <c r="H22" s="72">
        <v>4.1429999999999998</v>
      </c>
      <c r="I22" s="72" t="s">
        <v>31</v>
      </c>
      <c r="J22" s="72" t="s">
        <v>31</v>
      </c>
      <c r="K22" s="72" t="s">
        <v>31</v>
      </c>
      <c r="L22" s="72">
        <v>4.1429999999999998</v>
      </c>
      <c r="M22" s="64">
        <f>0.072+1.046</f>
        <v>1.1180000000000001</v>
      </c>
      <c r="N22" s="62">
        <f>0.139+2.005</f>
        <v>2.1440000000000001</v>
      </c>
      <c r="O22" s="54">
        <f>+(+E22+G22)-(M22+N22)</f>
        <v>4.01</v>
      </c>
      <c r="P22" s="64">
        <v>2.1379999999999999</v>
      </c>
      <c r="Q22" s="31">
        <v>0</v>
      </c>
      <c r="R22" s="32">
        <v>0</v>
      </c>
      <c r="S22" s="32">
        <v>0</v>
      </c>
      <c r="T22" s="33">
        <v>0</v>
      </c>
      <c r="U22" s="32">
        <v>0</v>
      </c>
      <c r="V22" s="31">
        <v>0</v>
      </c>
      <c r="W22" s="33">
        <v>15</v>
      </c>
      <c r="X22" s="34">
        <v>0</v>
      </c>
      <c r="Y22" s="35" t="s">
        <v>23</v>
      </c>
    </row>
    <row r="23" spans="1:25" s="5" customFormat="1" ht="18" customHeight="1" thickBot="1" x14ac:dyDescent="0.6">
      <c r="A23" s="67"/>
      <c r="B23" s="81"/>
      <c r="C23" s="69"/>
      <c r="D23" s="79"/>
      <c r="E23" s="63"/>
      <c r="F23" s="65"/>
      <c r="G23" s="63"/>
      <c r="H23" s="73"/>
      <c r="I23" s="73"/>
      <c r="J23" s="73"/>
      <c r="K23" s="73"/>
      <c r="L23" s="73"/>
      <c r="M23" s="65"/>
      <c r="N23" s="63"/>
      <c r="O23" s="55"/>
      <c r="P23" s="65"/>
      <c r="Q23" s="36">
        <v>0</v>
      </c>
      <c r="R23" s="37">
        <v>0</v>
      </c>
      <c r="S23" s="37">
        <v>0</v>
      </c>
      <c r="T23" s="38">
        <v>0</v>
      </c>
      <c r="U23" s="37">
        <v>0</v>
      </c>
      <c r="V23" s="36">
        <v>0</v>
      </c>
      <c r="W23" s="38">
        <v>118.58199999999999</v>
      </c>
      <c r="X23" s="39">
        <v>0</v>
      </c>
      <c r="Y23" s="40" t="s">
        <v>27</v>
      </c>
    </row>
    <row r="24" spans="1:25" s="5" customFormat="1" ht="18" customHeight="1" x14ac:dyDescent="0.55000000000000004">
      <c r="A24" s="66">
        <v>9</v>
      </c>
      <c r="B24" s="80" t="s">
        <v>40</v>
      </c>
      <c r="C24" s="68" t="s">
        <v>33</v>
      </c>
      <c r="D24" s="78" t="s">
        <v>33</v>
      </c>
      <c r="E24" s="62">
        <v>1.2569999999999997</v>
      </c>
      <c r="F24" s="64">
        <v>0.83599999999999997</v>
      </c>
      <c r="G24" s="62">
        <v>0.16</v>
      </c>
      <c r="H24" s="72">
        <v>0.41199999999999998</v>
      </c>
      <c r="I24" s="72" t="s">
        <v>31</v>
      </c>
      <c r="J24" s="72" t="s">
        <v>31</v>
      </c>
      <c r="K24" s="72" t="s">
        <v>31</v>
      </c>
      <c r="L24" s="72">
        <v>0.41199999999999998</v>
      </c>
      <c r="M24" s="64">
        <v>0.42099999999999999</v>
      </c>
      <c r="N24" s="62">
        <v>0.83599999999999997</v>
      </c>
      <c r="O24" s="54">
        <f>+(+E24+G24)-(M24+N24)</f>
        <v>0.1599999999999997</v>
      </c>
      <c r="P24" s="64">
        <v>0.41199999999999998</v>
      </c>
      <c r="Q24" s="31">
        <v>0</v>
      </c>
      <c r="R24" s="32">
        <v>0</v>
      </c>
      <c r="S24" s="32">
        <v>0</v>
      </c>
      <c r="T24" s="33">
        <v>0</v>
      </c>
      <c r="U24" s="32">
        <v>0</v>
      </c>
      <c r="V24" s="31">
        <v>0</v>
      </c>
      <c r="W24" s="33">
        <v>1</v>
      </c>
      <c r="X24" s="34">
        <v>0</v>
      </c>
      <c r="Y24" s="35" t="s">
        <v>23</v>
      </c>
    </row>
    <row r="25" spans="1:25" s="5" customFormat="1" ht="18" customHeight="1" thickBot="1" x14ac:dyDescent="0.6">
      <c r="A25" s="67"/>
      <c r="B25" s="81"/>
      <c r="C25" s="69"/>
      <c r="D25" s="79"/>
      <c r="E25" s="63"/>
      <c r="F25" s="65"/>
      <c r="G25" s="63"/>
      <c r="H25" s="73"/>
      <c r="I25" s="73"/>
      <c r="J25" s="73"/>
      <c r="K25" s="73"/>
      <c r="L25" s="73"/>
      <c r="M25" s="65"/>
      <c r="N25" s="63"/>
      <c r="O25" s="55"/>
      <c r="P25" s="65"/>
      <c r="Q25" s="36">
        <v>0</v>
      </c>
      <c r="R25" s="37">
        <v>0</v>
      </c>
      <c r="S25" s="37">
        <v>0</v>
      </c>
      <c r="T25" s="38">
        <v>0</v>
      </c>
      <c r="U25" s="37">
        <v>0</v>
      </c>
      <c r="V25" s="36">
        <v>0</v>
      </c>
      <c r="W25" s="38">
        <v>0.96599999999999997</v>
      </c>
      <c r="X25" s="39">
        <v>0</v>
      </c>
      <c r="Y25" s="40" t="s">
        <v>27</v>
      </c>
    </row>
    <row r="26" spans="1:25" s="5" customFormat="1" ht="18" customHeight="1" x14ac:dyDescent="0.55000000000000004">
      <c r="A26" s="66">
        <v>10</v>
      </c>
      <c r="B26" s="80" t="s">
        <v>41</v>
      </c>
      <c r="C26" s="68" t="s">
        <v>33</v>
      </c>
      <c r="D26" s="78" t="s">
        <v>33</v>
      </c>
      <c r="E26" s="62">
        <v>5.036999999999999</v>
      </c>
      <c r="F26" s="64">
        <v>3.3410000000000002</v>
      </c>
      <c r="G26" s="62">
        <v>2.94</v>
      </c>
      <c r="H26" s="72">
        <v>1.95</v>
      </c>
      <c r="I26" s="72" t="s">
        <v>31</v>
      </c>
      <c r="J26" s="72" t="s">
        <v>31</v>
      </c>
      <c r="K26" s="72" t="s">
        <v>31</v>
      </c>
      <c r="L26" s="72">
        <v>1.95</v>
      </c>
      <c r="M26" s="64">
        <v>1.696</v>
      </c>
      <c r="N26" s="62">
        <v>3.3410000000000002</v>
      </c>
      <c r="O26" s="54">
        <f>+(+E26+G26)-(M26+N26)</f>
        <v>2.9399999999999986</v>
      </c>
      <c r="P26" s="64">
        <v>1.95</v>
      </c>
      <c r="Q26" s="31">
        <v>0</v>
      </c>
      <c r="R26" s="32">
        <v>0</v>
      </c>
      <c r="S26" s="32">
        <v>0</v>
      </c>
      <c r="T26" s="33">
        <v>0</v>
      </c>
      <c r="U26" s="32">
        <v>0</v>
      </c>
      <c r="V26" s="31">
        <v>0</v>
      </c>
      <c r="W26" s="33">
        <v>6</v>
      </c>
      <c r="X26" s="34">
        <v>0</v>
      </c>
      <c r="Y26" s="35" t="s">
        <v>23</v>
      </c>
    </row>
    <row r="27" spans="1:25" s="5" customFormat="1" ht="18" customHeight="1" thickBot="1" x14ac:dyDescent="0.6">
      <c r="A27" s="67"/>
      <c r="B27" s="81"/>
      <c r="C27" s="69"/>
      <c r="D27" s="79"/>
      <c r="E27" s="63"/>
      <c r="F27" s="65"/>
      <c r="G27" s="63"/>
      <c r="H27" s="73"/>
      <c r="I27" s="73"/>
      <c r="J27" s="73"/>
      <c r="K27" s="73"/>
      <c r="L27" s="73"/>
      <c r="M27" s="65"/>
      <c r="N27" s="63"/>
      <c r="O27" s="55"/>
      <c r="P27" s="65"/>
      <c r="Q27" s="36">
        <v>0</v>
      </c>
      <c r="R27" s="37">
        <v>0</v>
      </c>
      <c r="S27" s="37">
        <v>0</v>
      </c>
      <c r="T27" s="38">
        <v>0</v>
      </c>
      <c r="U27" s="37">
        <v>0</v>
      </c>
      <c r="V27" s="36">
        <v>0</v>
      </c>
      <c r="W27" s="38">
        <v>9.2430000000000003</v>
      </c>
      <c r="X27" s="39">
        <v>0</v>
      </c>
      <c r="Y27" s="40" t="s">
        <v>27</v>
      </c>
    </row>
    <row r="28" spans="1:25" s="5" customFormat="1" ht="18" customHeight="1" x14ac:dyDescent="0.55000000000000004">
      <c r="A28" s="66">
        <v>11</v>
      </c>
      <c r="B28" s="80" t="s">
        <v>42</v>
      </c>
      <c r="C28" s="68" t="s">
        <v>33</v>
      </c>
      <c r="D28" s="78" t="s">
        <v>33</v>
      </c>
      <c r="E28" s="62">
        <v>0.65500000000000003</v>
      </c>
      <c r="F28" s="64">
        <v>0.437</v>
      </c>
      <c r="G28" s="62">
        <v>0.54</v>
      </c>
      <c r="H28" s="72">
        <v>0.36</v>
      </c>
      <c r="I28" s="72" t="s">
        <v>31</v>
      </c>
      <c r="J28" s="72" t="s">
        <v>31</v>
      </c>
      <c r="K28" s="72" t="s">
        <v>31</v>
      </c>
      <c r="L28" s="72">
        <v>0.36</v>
      </c>
      <c r="M28" s="64">
        <v>0.218</v>
      </c>
      <c r="N28" s="62">
        <v>0.437</v>
      </c>
      <c r="O28" s="54">
        <f>+(+E28+G28)-(M28+N28)</f>
        <v>0.54</v>
      </c>
      <c r="P28" s="64">
        <v>0.36</v>
      </c>
      <c r="Q28" s="31">
        <v>0</v>
      </c>
      <c r="R28" s="32">
        <v>0</v>
      </c>
      <c r="S28" s="32">
        <v>0</v>
      </c>
      <c r="T28" s="33">
        <v>0</v>
      </c>
      <c r="U28" s="32">
        <v>0</v>
      </c>
      <c r="V28" s="31">
        <v>0</v>
      </c>
      <c r="W28" s="33">
        <v>7</v>
      </c>
      <c r="X28" s="34">
        <v>0</v>
      </c>
      <c r="Y28" s="35" t="s">
        <v>23</v>
      </c>
    </row>
    <row r="29" spans="1:25" s="5" customFormat="1" ht="18" customHeight="1" thickBot="1" x14ac:dyDescent="0.6">
      <c r="A29" s="67"/>
      <c r="B29" s="81"/>
      <c r="C29" s="69"/>
      <c r="D29" s="79"/>
      <c r="E29" s="63"/>
      <c r="F29" s="65"/>
      <c r="G29" s="63"/>
      <c r="H29" s="73"/>
      <c r="I29" s="73"/>
      <c r="J29" s="73"/>
      <c r="K29" s="73"/>
      <c r="L29" s="73"/>
      <c r="M29" s="65"/>
      <c r="N29" s="63"/>
      <c r="O29" s="55"/>
      <c r="P29" s="65"/>
      <c r="Q29" s="36">
        <v>0</v>
      </c>
      <c r="R29" s="37">
        <v>0</v>
      </c>
      <c r="S29" s="37">
        <v>0</v>
      </c>
      <c r="T29" s="38">
        <v>0</v>
      </c>
      <c r="U29" s="37">
        <v>0</v>
      </c>
      <c r="V29" s="36">
        <v>0</v>
      </c>
      <c r="W29" s="38">
        <v>38.851999999999997</v>
      </c>
      <c r="X29" s="39">
        <v>0</v>
      </c>
      <c r="Y29" s="40" t="s">
        <v>27</v>
      </c>
    </row>
    <row r="30" spans="1:25" s="5" customFormat="1" ht="18" customHeight="1" x14ac:dyDescent="0.55000000000000004">
      <c r="A30" s="66">
        <v>12</v>
      </c>
      <c r="B30" s="80" t="s">
        <v>43</v>
      </c>
      <c r="C30" s="68" t="s">
        <v>33</v>
      </c>
      <c r="D30" s="78" t="s">
        <v>33</v>
      </c>
      <c r="E30" s="62">
        <v>1.798</v>
      </c>
      <c r="F30" s="64">
        <v>1.196</v>
      </c>
      <c r="G30" s="62">
        <v>1.625</v>
      </c>
      <c r="H30" s="72">
        <v>1.081</v>
      </c>
      <c r="I30" s="72" t="s">
        <v>31</v>
      </c>
      <c r="J30" s="72" t="s">
        <v>31</v>
      </c>
      <c r="K30" s="72" t="s">
        <v>31</v>
      </c>
      <c r="L30" s="72">
        <v>1.081</v>
      </c>
      <c r="M30" s="64">
        <v>0.60199999999999998</v>
      </c>
      <c r="N30" s="62">
        <v>1.196</v>
      </c>
      <c r="O30" s="54">
        <f>+(+E30+G30)-(M30+N30)</f>
        <v>1.625</v>
      </c>
      <c r="P30" s="64">
        <v>1.081</v>
      </c>
      <c r="Q30" s="31">
        <v>0</v>
      </c>
      <c r="R30" s="32">
        <v>0</v>
      </c>
      <c r="S30" s="32">
        <v>0</v>
      </c>
      <c r="T30" s="33">
        <v>0</v>
      </c>
      <c r="U30" s="32">
        <v>0</v>
      </c>
      <c r="V30" s="31">
        <v>0</v>
      </c>
      <c r="W30" s="33">
        <v>6</v>
      </c>
      <c r="X30" s="34">
        <v>0</v>
      </c>
      <c r="Y30" s="35" t="s">
        <v>23</v>
      </c>
    </row>
    <row r="31" spans="1:25" s="5" customFormat="1" ht="18" customHeight="1" thickBot="1" x14ac:dyDescent="0.6">
      <c r="A31" s="67"/>
      <c r="B31" s="81"/>
      <c r="C31" s="69"/>
      <c r="D31" s="79"/>
      <c r="E31" s="63"/>
      <c r="F31" s="65"/>
      <c r="G31" s="63"/>
      <c r="H31" s="73"/>
      <c r="I31" s="73"/>
      <c r="J31" s="73"/>
      <c r="K31" s="73"/>
      <c r="L31" s="73"/>
      <c r="M31" s="65"/>
      <c r="N31" s="63"/>
      <c r="O31" s="55"/>
      <c r="P31" s="65"/>
      <c r="Q31" s="36">
        <v>0</v>
      </c>
      <c r="R31" s="37">
        <v>0</v>
      </c>
      <c r="S31" s="37">
        <v>0</v>
      </c>
      <c r="T31" s="38">
        <v>0</v>
      </c>
      <c r="U31" s="37">
        <v>0</v>
      </c>
      <c r="V31" s="36">
        <v>0</v>
      </c>
      <c r="W31" s="38">
        <v>35.341999999999999</v>
      </c>
      <c r="X31" s="39">
        <v>0</v>
      </c>
      <c r="Y31" s="40" t="s">
        <v>27</v>
      </c>
    </row>
    <row r="32" spans="1:25" s="5" customFormat="1" ht="20.149999999999999" customHeight="1" x14ac:dyDescent="0.55000000000000004">
      <c r="A32" s="66">
        <v>13</v>
      </c>
      <c r="B32" s="82" t="s">
        <v>44</v>
      </c>
      <c r="C32" s="68" t="s">
        <v>33</v>
      </c>
      <c r="D32" s="78" t="s">
        <v>33</v>
      </c>
      <c r="E32" s="62">
        <v>1.9879999999999995</v>
      </c>
      <c r="F32" s="64">
        <v>1.325</v>
      </c>
      <c r="G32" s="62">
        <v>2.0819999999999999</v>
      </c>
      <c r="H32" s="72">
        <v>1.3879999999999999</v>
      </c>
      <c r="I32" s="72" t="s">
        <v>31</v>
      </c>
      <c r="J32" s="72" t="s">
        <v>31</v>
      </c>
      <c r="K32" s="72" t="s">
        <v>31</v>
      </c>
      <c r="L32" s="72">
        <v>1.3879999999999999</v>
      </c>
      <c r="M32" s="64">
        <v>0.66300000000000003</v>
      </c>
      <c r="N32" s="62">
        <v>1.325</v>
      </c>
      <c r="O32" s="54">
        <f>+(+E32+G32)-(M32+N32)</f>
        <v>2.0819999999999994</v>
      </c>
      <c r="P32" s="64">
        <v>1.3879999999999999</v>
      </c>
      <c r="Q32" s="31">
        <v>0</v>
      </c>
      <c r="R32" s="32">
        <v>0</v>
      </c>
      <c r="S32" s="32">
        <v>0</v>
      </c>
      <c r="T32" s="33">
        <v>0</v>
      </c>
      <c r="U32" s="32">
        <v>0</v>
      </c>
      <c r="V32" s="31">
        <v>0</v>
      </c>
      <c r="W32" s="33">
        <v>61</v>
      </c>
      <c r="X32" s="34">
        <v>0</v>
      </c>
      <c r="Y32" s="35" t="s">
        <v>23</v>
      </c>
    </row>
    <row r="33" spans="1:25" s="5" customFormat="1" ht="20.149999999999999" customHeight="1" thickBot="1" x14ac:dyDescent="0.6">
      <c r="A33" s="67"/>
      <c r="B33" s="83"/>
      <c r="C33" s="69"/>
      <c r="D33" s="79"/>
      <c r="E33" s="63"/>
      <c r="F33" s="65"/>
      <c r="G33" s="63"/>
      <c r="H33" s="73"/>
      <c r="I33" s="73"/>
      <c r="J33" s="73"/>
      <c r="K33" s="73"/>
      <c r="L33" s="73"/>
      <c r="M33" s="65"/>
      <c r="N33" s="63"/>
      <c r="O33" s="55"/>
      <c r="P33" s="65"/>
      <c r="Q33" s="36">
        <v>0</v>
      </c>
      <c r="R33" s="37">
        <v>0</v>
      </c>
      <c r="S33" s="37">
        <v>0</v>
      </c>
      <c r="T33" s="38">
        <v>0</v>
      </c>
      <c r="U33" s="37">
        <v>0</v>
      </c>
      <c r="V33" s="36">
        <v>0</v>
      </c>
      <c r="W33" s="38">
        <v>115.07599999999999</v>
      </c>
      <c r="X33" s="39">
        <v>0</v>
      </c>
      <c r="Y33" s="40" t="s">
        <v>27</v>
      </c>
    </row>
    <row r="34" spans="1:25" s="5" customFormat="1" ht="20.149999999999999" customHeight="1" x14ac:dyDescent="0.55000000000000004">
      <c r="A34" s="66">
        <v>14</v>
      </c>
      <c r="B34" s="82" t="s">
        <v>45</v>
      </c>
      <c r="C34" s="68" t="s">
        <v>33</v>
      </c>
      <c r="D34" s="78" t="s">
        <v>33</v>
      </c>
      <c r="E34" s="62">
        <v>0.31000000000000005</v>
      </c>
      <c r="F34" s="64">
        <v>0.20699999999999999</v>
      </c>
      <c r="G34" s="62">
        <v>0.27300000000000002</v>
      </c>
      <c r="H34" s="72">
        <v>0.182</v>
      </c>
      <c r="I34" s="72" t="s">
        <v>31</v>
      </c>
      <c r="J34" s="72" t="s">
        <v>31</v>
      </c>
      <c r="K34" s="72" t="s">
        <v>31</v>
      </c>
      <c r="L34" s="72">
        <v>0.182</v>
      </c>
      <c r="M34" s="64">
        <v>0.10299999999999999</v>
      </c>
      <c r="N34" s="62">
        <v>0.20699999999999999</v>
      </c>
      <c r="O34" s="54">
        <f t="shared" ref="O34" si="0">+(+E34+G34)-(M34+N34)</f>
        <v>0.27300000000000008</v>
      </c>
      <c r="P34" s="64">
        <v>0.182</v>
      </c>
      <c r="Q34" s="31">
        <v>0</v>
      </c>
      <c r="R34" s="32">
        <v>0</v>
      </c>
      <c r="S34" s="32">
        <v>0</v>
      </c>
      <c r="T34" s="33">
        <v>0</v>
      </c>
      <c r="U34" s="32">
        <v>0</v>
      </c>
      <c r="V34" s="31">
        <v>0</v>
      </c>
      <c r="W34" s="33">
        <v>5</v>
      </c>
      <c r="X34" s="34">
        <v>0</v>
      </c>
      <c r="Y34" s="35" t="s">
        <v>23</v>
      </c>
    </row>
    <row r="35" spans="1:25" s="5" customFormat="1" ht="20.149999999999999" customHeight="1" thickBot="1" x14ac:dyDescent="0.6">
      <c r="A35" s="67"/>
      <c r="B35" s="83"/>
      <c r="C35" s="69"/>
      <c r="D35" s="79"/>
      <c r="E35" s="63"/>
      <c r="F35" s="65"/>
      <c r="G35" s="63"/>
      <c r="H35" s="73"/>
      <c r="I35" s="73"/>
      <c r="J35" s="73"/>
      <c r="K35" s="73"/>
      <c r="L35" s="73"/>
      <c r="M35" s="65"/>
      <c r="N35" s="63"/>
      <c r="O35" s="55"/>
      <c r="P35" s="65"/>
      <c r="Q35" s="36">
        <v>0</v>
      </c>
      <c r="R35" s="37">
        <v>0</v>
      </c>
      <c r="S35" s="37">
        <v>0</v>
      </c>
      <c r="T35" s="38">
        <v>0</v>
      </c>
      <c r="U35" s="37">
        <v>0</v>
      </c>
      <c r="V35" s="36">
        <v>0</v>
      </c>
      <c r="W35" s="38">
        <v>23.257000000000001</v>
      </c>
      <c r="X35" s="39">
        <v>0</v>
      </c>
      <c r="Y35" s="40" t="s">
        <v>27</v>
      </c>
    </row>
    <row r="36" spans="1:25" s="5" customFormat="1" ht="20.149999999999999" customHeight="1" x14ac:dyDescent="0.55000000000000004">
      <c r="A36" s="66">
        <v>15</v>
      </c>
      <c r="B36" s="80" t="s">
        <v>46</v>
      </c>
      <c r="C36" s="68" t="s">
        <v>33</v>
      </c>
      <c r="D36" s="78" t="s">
        <v>33</v>
      </c>
      <c r="E36" s="62">
        <v>2.1449999999999996</v>
      </c>
      <c r="F36" s="64">
        <v>1.43</v>
      </c>
      <c r="G36" s="62">
        <v>2.7839999999999998</v>
      </c>
      <c r="H36" s="72">
        <v>1.8560000000000001</v>
      </c>
      <c r="I36" s="72" t="s">
        <v>31</v>
      </c>
      <c r="J36" s="72" t="s">
        <v>31</v>
      </c>
      <c r="K36" s="72" t="s">
        <v>31</v>
      </c>
      <c r="L36" s="72">
        <v>1.8560000000000001</v>
      </c>
      <c r="M36" s="64">
        <v>0.71499999999999997</v>
      </c>
      <c r="N36" s="62">
        <v>1.43</v>
      </c>
      <c r="O36" s="54">
        <f t="shared" ref="O36" si="1">+(+E36+G36)-(M36+N36)</f>
        <v>2.7839999999999994</v>
      </c>
      <c r="P36" s="64">
        <v>1.8560000000000001</v>
      </c>
      <c r="Q36" s="31">
        <v>0</v>
      </c>
      <c r="R36" s="32">
        <v>0</v>
      </c>
      <c r="S36" s="32">
        <v>0</v>
      </c>
      <c r="T36" s="33">
        <v>0</v>
      </c>
      <c r="U36" s="32">
        <v>0</v>
      </c>
      <c r="V36" s="31">
        <v>0</v>
      </c>
      <c r="W36" s="33">
        <v>5</v>
      </c>
      <c r="X36" s="34">
        <v>0</v>
      </c>
      <c r="Y36" s="35" t="s">
        <v>23</v>
      </c>
    </row>
    <row r="37" spans="1:25" s="5" customFormat="1" ht="20.149999999999999" customHeight="1" thickBot="1" x14ac:dyDescent="0.6">
      <c r="A37" s="67"/>
      <c r="B37" s="81"/>
      <c r="C37" s="69"/>
      <c r="D37" s="79"/>
      <c r="E37" s="63"/>
      <c r="F37" s="65"/>
      <c r="G37" s="63"/>
      <c r="H37" s="73"/>
      <c r="I37" s="73"/>
      <c r="J37" s="73"/>
      <c r="K37" s="73"/>
      <c r="L37" s="73"/>
      <c r="M37" s="65"/>
      <c r="N37" s="63"/>
      <c r="O37" s="55"/>
      <c r="P37" s="65"/>
      <c r="Q37" s="36">
        <v>0</v>
      </c>
      <c r="R37" s="37">
        <v>0</v>
      </c>
      <c r="S37" s="37">
        <v>0</v>
      </c>
      <c r="T37" s="38">
        <v>0</v>
      </c>
      <c r="U37" s="37">
        <v>0</v>
      </c>
      <c r="V37" s="36">
        <v>0</v>
      </c>
      <c r="W37" s="38">
        <v>17.257999999999999</v>
      </c>
      <c r="X37" s="39">
        <v>0</v>
      </c>
      <c r="Y37" s="40" t="s">
        <v>27</v>
      </c>
    </row>
    <row r="38" spans="1:25" s="5" customFormat="1" ht="20.149999999999999" customHeight="1" x14ac:dyDescent="0.55000000000000004">
      <c r="A38" s="66">
        <v>16</v>
      </c>
      <c r="B38" s="80" t="s">
        <v>47</v>
      </c>
      <c r="C38" s="68" t="s">
        <v>33</v>
      </c>
      <c r="D38" s="78" t="s">
        <v>33</v>
      </c>
      <c r="E38" s="62">
        <v>6.99</v>
      </c>
      <c r="F38" s="64">
        <v>4.66</v>
      </c>
      <c r="G38" s="62">
        <v>6.99</v>
      </c>
      <c r="H38" s="72">
        <v>4.66</v>
      </c>
      <c r="I38" s="72" t="s">
        <v>31</v>
      </c>
      <c r="J38" s="72" t="s">
        <v>31</v>
      </c>
      <c r="K38" s="72" t="s">
        <v>31</v>
      </c>
      <c r="L38" s="72">
        <v>4.66</v>
      </c>
      <c r="M38" s="64">
        <v>2.33</v>
      </c>
      <c r="N38" s="62">
        <v>4.66</v>
      </c>
      <c r="O38" s="54">
        <f t="shared" ref="O38:O40" si="2">+(+E38+G38)-(M38+N38)</f>
        <v>6.99</v>
      </c>
      <c r="P38" s="64">
        <v>4.66</v>
      </c>
      <c r="Q38" s="31">
        <v>0</v>
      </c>
      <c r="R38" s="32">
        <v>0</v>
      </c>
      <c r="S38" s="32">
        <v>0</v>
      </c>
      <c r="T38" s="33">
        <v>0</v>
      </c>
      <c r="U38" s="32">
        <v>0</v>
      </c>
      <c r="V38" s="31">
        <v>0</v>
      </c>
      <c r="W38" s="33">
        <v>2</v>
      </c>
      <c r="X38" s="34">
        <v>0</v>
      </c>
      <c r="Y38" s="35" t="s">
        <v>23</v>
      </c>
    </row>
    <row r="39" spans="1:25" s="5" customFormat="1" ht="20.149999999999999" customHeight="1" thickBot="1" x14ac:dyDescent="0.6">
      <c r="A39" s="67"/>
      <c r="B39" s="81"/>
      <c r="C39" s="69"/>
      <c r="D39" s="79"/>
      <c r="E39" s="63"/>
      <c r="F39" s="65"/>
      <c r="G39" s="63"/>
      <c r="H39" s="73"/>
      <c r="I39" s="73"/>
      <c r="J39" s="73"/>
      <c r="K39" s="73"/>
      <c r="L39" s="73"/>
      <c r="M39" s="65"/>
      <c r="N39" s="63"/>
      <c r="O39" s="55"/>
      <c r="P39" s="65"/>
      <c r="Q39" s="36">
        <v>0</v>
      </c>
      <c r="R39" s="37">
        <v>0</v>
      </c>
      <c r="S39" s="37">
        <v>0</v>
      </c>
      <c r="T39" s="38">
        <v>0</v>
      </c>
      <c r="U39" s="37">
        <v>0</v>
      </c>
      <c r="V39" s="36">
        <v>0</v>
      </c>
      <c r="W39" s="38">
        <v>11.486000000000001</v>
      </c>
      <c r="X39" s="39">
        <v>0</v>
      </c>
      <c r="Y39" s="40" t="s">
        <v>27</v>
      </c>
    </row>
    <row r="40" spans="1:25" s="5" customFormat="1" ht="20.149999999999999" customHeight="1" x14ac:dyDescent="0.55000000000000004">
      <c r="A40" s="66">
        <v>17</v>
      </c>
      <c r="B40" s="80" t="s">
        <v>48</v>
      </c>
      <c r="C40" s="68" t="s">
        <v>33</v>
      </c>
      <c r="D40" s="78" t="s">
        <v>33</v>
      </c>
      <c r="E40" s="62">
        <v>0.75499999999999989</v>
      </c>
      <c r="F40" s="64">
        <v>0.503</v>
      </c>
      <c r="G40" s="62">
        <v>0</v>
      </c>
      <c r="H40" s="72">
        <v>0</v>
      </c>
      <c r="I40" s="72" t="s">
        <v>31</v>
      </c>
      <c r="J40" s="72" t="s">
        <v>31</v>
      </c>
      <c r="K40" s="72" t="s">
        <v>31</v>
      </c>
      <c r="L40" s="72">
        <v>0</v>
      </c>
      <c r="M40" s="64">
        <v>0.252</v>
      </c>
      <c r="N40" s="62">
        <v>0.503</v>
      </c>
      <c r="O40" s="54">
        <f t="shared" si="2"/>
        <v>0</v>
      </c>
      <c r="P40" s="64">
        <v>0</v>
      </c>
      <c r="Q40" s="31">
        <v>0</v>
      </c>
      <c r="R40" s="32">
        <v>0</v>
      </c>
      <c r="S40" s="32">
        <v>0</v>
      </c>
      <c r="T40" s="33">
        <v>0</v>
      </c>
      <c r="U40" s="32">
        <v>0</v>
      </c>
      <c r="V40" s="31">
        <v>0</v>
      </c>
      <c r="W40" s="33">
        <v>1</v>
      </c>
      <c r="X40" s="34">
        <v>0</v>
      </c>
      <c r="Y40" s="35" t="s">
        <v>23</v>
      </c>
    </row>
    <row r="41" spans="1:25" s="5" customFormat="1" ht="20.149999999999999" customHeight="1" thickBot="1" x14ac:dyDescent="0.6">
      <c r="A41" s="67"/>
      <c r="B41" s="81"/>
      <c r="C41" s="69"/>
      <c r="D41" s="79"/>
      <c r="E41" s="63"/>
      <c r="F41" s="65"/>
      <c r="G41" s="63"/>
      <c r="H41" s="73"/>
      <c r="I41" s="73"/>
      <c r="J41" s="73"/>
      <c r="K41" s="73"/>
      <c r="L41" s="73"/>
      <c r="M41" s="65"/>
      <c r="N41" s="63"/>
      <c r="O41" s="55"/>
      <c r="P41" s="65"/>
      <c r="Q41" s="36">
        <v>0</v>
      </c>
      <c r="R41" s="37">
        <v>0</v>
      </c>
      <c r="S41" s="37">
        <v>0</v>
      </c>
      <c r="T41" s="38">
        <v>0</v>
      </c>
      <c r="U41" s="37">
        <v>0</v>
      </c>
      <c r="V41" s="36">
        <v>0</v>
      </c>
      <c r="W41" s="38">
        <v>4.3689999999999998</v>
      </c>
      <c r="X41" s="39">
        <v>0</v>
      </c>
      <c r="Y41" s="40" t="s">
        <v>27</v>
      </c>
    </row>
    <row r="42" spans="1:25" s="5" customFormat="1" ht="20.149999999999999" customHeight="1" x14ac:dyDescent="0.55000000000000004">
      <c r="A42" s="66">
        <v>18</v>
      </c>
      <c r="B42" s="80" t="s">
        <v>49</v>
      </c>
      <c r="C42" s="68" t="s">
        <v>33</v>
      </c>
      <c r="D42" s="78" t="s">
        <v>33</v>
      </c>
      <c r="E42" s="62">
        <v>0.85999999999999988</v>
      </c>
      <c r="F42" s="64">
        <v>0.57299999999999995</v>
      </c>
      <c r="G42" s="62">
        <v>5.4770000000000003</v>
      </c>
      <c r="H42" s="72">
        <v>3.6509999999999998</v>
      </c>
      <c r="I42" s="72" t="s">
        <v>31</v>
      </c>
      <c r="J42" s="72" t="s">
        <v>31</v>
      </c>
      <c r="K42" s="72" t="s">
        <v>31</v>
      </c>
      <c r="L42" s="72">
        <v>3.6509999999999998</v>
      </c>
      <c r="M42" s="64">
        <v>0.28699999999999998</v>
      </c>
      <c r="N42" s="62">
        <v>0.57299999999999995</v>
      </c>
      <c r="O42" s="54">
        <f t="shared" ref="O42:O44" si="3">+(+E42+G42)-(M42+N42)</f>
        <v>5.4770000000000003</v>
      </c>
      <c r="P42" s="64">
        <v>3.6509999999999998</v>
      </c>
      <c r="Q42" s="31">
        <v>0</v>
      </c>
      <c r="R42" s="32">
        <v>0</v>
      </c>
      <c r="S42" s="32">
        <v>0</v>
      </c>
      <c r="T42" s="33">
        <v>0</v>
      </c>
      <c r="U42" s="32">
        <v>0</v>
      </c>
      <c r="V42" s="31">
        <v>0</v>
      </c>
      <c r="W42" s="33">
        <v>2</v>
      </c>
      <c r="X42" s="34">
        <v>0</v>
      </c>
      <c r="Y42" s="35" t="s">
        <v>23</v>
      </c>
    </row>
    <row r="43" spans="1:25" s="5" customFormat="1" ht="20.149999999999999" customHeight="1" thickBot="1" x14ac:dyDescent="0.6">
      <c r="A43" s="67"/>
      <c r="B43" s="81"/>
      <c r="C43" s="69"/>
      <c r="D43" s="79"/>
      <c r="E43" s="63"/>
      <c r="F43" s="65"/>
      <c r="G43" s="63"/>
      <c r="H43" s="73"/>
      <c r="I43" s="73"/>
      <c r="J43" s="73"/>
      <c r="K43" s="73"/>
      <c r="L43" s="73"/>
      <c r="M43" s="65"/>
      <c r="N43" s="63"/>
      <c r="O43" s="55"/>
      <c r="P43" s="65"/>
      <c r="Q43" s="36">
        <v>0</v>
      </c>
      <c r="R43" s="37">
        <v>0</v>
      </c>
      <c r="S43" s="37">
        <v>0</v>
      </c>
      <c r="T43" s="38">
        <v>0</v>
      </c>
      <c r="U43" s="37">
        <v>0</v>
      </c>
      <c r="V43" s="36">
        <v>0</v>
      </c>
      <c r="W43" s="38">
        <v>3.657</v>
      </c>
      <c r="X43" s="39">
        <v>0</v>
      </c>
      <c r="Y43" s="40" t="s">
        <v>27</v>
      </c>
    </row>
    <row r="44" spans="1:25" s="5" customFormat="1" ht="20.149999999999999" customHeight="1" x14ac:dyDescent="0.55000000000000004">
      <c r="A44" s="66">
        <v>19</v>
      </c>
      <c r="B44" s="80" t="s">
        <v>50</v>
      </c>
      <c r="C44" s="68" t="s">
        <v>33</v>
      </c>
      <c r="D44" s="78" t="s">
        <v>33</v>
      </c>
      <c r="E44" s="62">
        <v>0</v>
      </c>
      <c r="F44" s="64">
        <v>0</v>
      </c>
      <c r="G44" s="62">
        <v>2.33</v>
      </c>
      <c r="H44" s="72">
        <v>1.5529999999999999</v>
      </c>
      <c r="I44" s="72" t="s">
        <v>31</v>
      </c>
      <c r="J44" s="72" t="s">
        <v>31</v>
      </c>
      <c r="K44" s="72" t="s">
        <v>31</v>
      </c>
      <c r="L44" s="72">
        <v>1.5529999999999999</v>
      </c>
      <c r="M44" s="64">
        <v>0.77700000000000002</v>
      </c>
      <c r="N44" s="62">
        <v>1.5529999999999999</v>
      </c>
      <c r="O44" s="54">
        <f t="shared" si="3"/>
        <v>0</v>
      </c>
      <c r="P44" s="64">
        <v>0</v>
      </c>
      <c r="Q44" s="31">
        <v>0</v>
      </c>
      <c r="R44" s="32">
        <v>0</v>
      </c>
      <c r="S44" s="32">
        <v>0</v>
      </c>
      <c r="T44" s="33">
        <v>0</v>
      </c>
      <c r="U44" s="32">
        <v>0</v>
      </c>
      <c r="V44" s="31">
        <v>0</v>
      </c>
      <c r="W44" s="33">
        <v>1</v>
      </c>
      <c r="X44" s="34">
        <v>0</v>
      </c>
      <c r="Y44" s="35" t="s">
        <v>23</v>
      </c>
    </row>
    <row r="45" spans="1:25" s="5" customFormat="1" ht="20.149999999999999" customHeight="1" thickBot="1" x14ac:dyDescent="0.6">
      <c r="A45" s="67"/>
      <c r="B45" s="81"/>
      <c r="C45" s="69"/>
      <c r="D45" s="79"/>
      <c r="E45" s="63"/>
      <c r="F45" s="65"/>
      <c r="G45" s="63"/>
      <c r="H45" s="73"/>
      <c r="I45" s="73"/>
      <c r="J45" s="73"/>
      <c r="K45" s="73"/>
      <c r="L45" s="73"/>
      <c r="M45" s="65"/>
      <c r="N45" s="63"/>
      <c r="O45" s="55"/>
      <c r="P45" s="65"/>
      <c r="Q45" s="36">
        <v>0</v>
      </c>
      <c r="R45" s="37">
        <v>0</v>
      </c>
      <c r="S45" s="37">
        <v>0</v>
      </c>
      <c r="T45" s="38">
        <v>0</v>
      </c>
      <c r="U45" s="37">
        <v>0</v>
      </c>
      <c r="V45" s="36">
        <v>0</v>
      </c>
      <c r="W45" s="38">
        <v>0.65</v>
      </c>
      <c r="X45" s="39">
        <v>0</v>
      </c>
      <c r="Y45" s="40" t="s">
        <v>27</v>
      </c>
    </row>
    <row r="46" spans="1:25" s="5" customFormat="1" ht="20.149999999999999" customHeight="1" x14ac:dyDescent="0.55000000000000004">
      <c r="A46" s="66">
        <v>20</v>
      </c>
      <c r="B46" s="80" t="s">
        <v>51</v>
      </c>
      <c r="C46" s="68" t="s">
        <v>33</v>
      </c>
      <c r="D46" s="78" t="s">
        <v>33</v>
      </c>
      <c r="E46" s="62">
        <v>0.37800000000000011</v>
      </c>
      <c r="F46" s="64">
        <v>0.252</v>
      </c>
      <c r="G46" s="62">
        <v>0.01</v>
      </c>
      <c r="H46" s="72">
        <v>7.0000000000000001E-3</v>
      </c>
      <c r="I46" s="72" t="s">
        <v>31</v>
      </c>
      <c r="J46" s="72" t="s">
        <v>31</v>
      </c>
      <c r="K46" s="72" t="s">
        <v>31</v>
      </c>
      <c r="L46" s="72">
        <v>7.0000000000000001E-3</v>
      </c>
      <c r="M46" s="64">
        <v>0.126</v>
      </c>
      <c r="N46" s="62">
        <v>0.252</v>
      </c>
      <c r="O46" s="54">
        <f t="shared" ref="O46" si="4">+(+E46+G46)-(M46+N46)</f>
        <v>1.000000000000012E-2</v>
      </c>
      <c r="P46" s="64">
        <v>7.0000000000000001E-3</v>
      </c>
      <c r="Q46" s="31">
        <v>0</v>
      </c>
      <c r="R46" s="32">
        <v>0</v>
      </c>
      <c r="S46" s="32">
        <v>0</v>
      </c>
      <c r="T46" s="33">
        <v>0</v>
      </c>
      <c r="U46" s="32">
        <v>0</v>
      </c>
      <c r="V46" s="31">
        <v>0</v>
      </c>
      <c r="W46" s="33">
        <v>6</v>
      </c>
      <c r="X46" s="34">
        <v>0</v>
      </c>
      <c r="Y46" s="35" t="s">
        <v>23</v>
      </c>
    </row>
    <row r="47" spans="1:25" s="5" customFormat="1" ht="20.149999999999999" customHeight="1" thickBot="1" x14ac:dyDescent="0.6">
      <c r="A47" s="67"/>
      <c r="B47" s="81"/>
      <c r="C47" s="69"/>
      <c r="D47" s="79"/>
      <c r="E47" s="63"/>
      <c r="F47" s="65"/>
      <c r="G47" s="63"/>
      <c r="H47" s="73"/>
      <c r="I47" s="73"/>
      <c r="J47" s="73"/>
      <c r="K47" s="73"/>
      <c r="L47" s="73"/>
      <c r="M47" s="65"/>
      <c r="N47" s="63"/>
      <c r="O47" s="55"/>
      <c r="P47" s="65"/>
      <c r="Q47" s="36">
        <v>0</v>
      </c>
      <c r="R47" s="37">
        <v>0</v>
      </c>
      <c r="S47" s="37">
        <v>0</v>
      </c>
      <c r="T47" s="38">
        <v>0</v>
      </c>
      <c r="U47" s="37">
        <v>0</v>
      </c>
      <c r="V47" s="36">
        <v>0</v>
      </c>
      <c r="W47" s="38">
        <v>13.869</v>
      </c>
      <c r="X47" s="39">
        <v>0</v>
      </c>
      <c r="Y47" s="40" t="s">
        <v>27</v>
      </c>
    </row>
    <row r="48" spans="1:25" s="5" customFormat="1" ht="20.149999999999999" customHeight="1" x14ac:dyDescent="0.55000000000000004">
      <c r="A48" s="66">
        <v>21</v>
      </c>
      <c r="B48" s="80" t="s">
        <v>52</v>
      </c>
      <c r="C48" s="68" t="s">
        <v>33</v>
      </c>
      <c r="D48" s="78" t="s">
        <v>33</v>
      </c>
      <c r="E48" s="62">
        <v>0.57999999999999985</v>
      </c>
      <c r="F48" s="64">
        <v>0.38700000000000001</v>
      </c>
      <c r="G48" s="62">
        <v>0.49</v>
      </c>
      <c r="H48" s="72">
        <v>0.32700000000000001</v>
      </c>
      <c r="I48" s="72" t="s">
        <v>31</v>
      </c>
      <c r="J48" s="72" t="s">
        <v>31</v>
      </c>
      <c r="K48" s="72" t="s">
        <v>31</v>
      </c>
      <c r="L48" s="72">
        <v>0.32700000000000001</v>
      </c>
      <c r="M48" s="64">
        <v>0.193</v>
      </c>
      <c r="N48" s="62">
        <v>0.38700000000000001</v>
      </c>
      <c r="O48" s="54">
        <f t="shared" ref="O48" si="5">+(+E48+G48)-(M48+N48)</f>
        <v>0.48999999999999977</v>
      </c>
      <c r="P48" s="64">
        <v>0.32700000000000001</v>
      </c>
      <c r="Q48" s="31">
        <v>0</v>
      </c>
      <c r="R48" s="32">
        <v>0</v>
      </c>
      <c r="S48" s="32">
        <v>0</v>
      </c>
      <c r="T48" s="33">
        <v>0</v>
      </c>
      <c r="U48" s="32">
        <v>0</v>
      </c>
      <c r="V48" s="31">
        <v>0</v>
      </c>
      <c r="W48" s="33">
        <v>4</v>
      </c>
      <c r="X48" s="34">
        <v>0</v>
      </c>
      <c r="Y48" s="35" t="s">
        <v>23</v>
      </c>
    </row>
    <row r="49" spans="1:25" s="5" customFormat="1" ht="20.149999999999999" customHeight="1" thickBot="1" x14ac:dyDescent="0.6">
      <c r="A49" s="67"/>
      <c r="B49" s="81"/>
      <c r="C49" s="69"/>
      <c r="D49" s="79"/>
      <c r="E49" s="63"/>
      <c r="F49" s="65"/>
      <c r="G49" s="63"/>
      <c r="H49" s="73"/>
      <c r="I49" s="73"/>
      <c r="J49" s="73"/>
      <c r="K49" s="73"/>
      <c r="L49" s="73"/>
      <c r="M49" s="65"/>
      <c r="N49" s="63"/>
      <c r="O49" s="55"/>
      <c r="P49" s="65"/>
      <c r="Q49" s="36">
        <v>0</v>
      </c>
      <c r="R49" s="37">
        <v>0</v>
      </c>
      <c r="S49" s="37">
        <v>0</v>
      </c>
      <c r="T49" s="38">
        <v>0</v>
      </c>
      <c r="U49" s="37">
        <v>0</v>
      </c>
      <c r="V49" s="36">
        <v>0</v>
      </c>
      <c r="W49" s="38">
        <v>12.741</v>
      </c>
      <c r="X49" s="39">
        <v>0</v>
      </c>
      <c r="Y49" s="40" t="s">
        <v>27</v>
      </c>
    </row>
    <row r="50" spans="1:25" s="5" customFormat="1" ht="20.149999999999999" customHeight="1" x14ac:dyDescent="0.55000000000000004">
      <c r="A50" s="66">
        <v>22</v>
      </c>
      <c r="B50" s="80" t="s">
        <v>53</v>
      </c>
      <c r="C50" s="68" t="s">
        <v>33</v>
      </c>
      <c r="D50" s="78" t="s">
        <v>33</v>
      </c>
      <c r="E50" s="62">
        <v>5.6210000000000004</v>
      </c>
      <c r="F50" s="64">
        <v>3.7469999999999999</v>
      </c>
      <c r="G50" s="62">
        <v>0.1</v>
      </c>
      <c r="H50" s="72">
        <v>6.7000000000000004E-2</v>
      </c>
      <c r="I50" s="72" t="s">
        <v>31</v>
      </c>
      <c r="J50" s="72" t="s">
        <v>31</v>
      </c>
      <c r="K50" s="72" t="s">
        <v>31</v>
      </c>
      <c r="L50" s="72">
        <v>6.7000000000000004E-2</v>
      </c>
      <c r="M50" s="64">
        <v>1.8740000000000001</v>
      </c>
      <c r="N50" s="62">
        <v>3.7469999999999999</v>
      </c>
      <c r="O50" s="54">
        <f t="shared" ref="O50" si="6">+(+E50+G50)-(M50+N50)</f>
        <v>9.9999999999999645E-2</v>
      </c>
      <c r="P50" s="64">
        <v>6.7000000000000004E-2</v>
      </c>
      <c r="Q50" s="31">
        <v>0</v>
      </c>
      <c r="R50" s="32">
        <v>0</v>
      </c>
      <c r="S50" s="32">
        <v>0</v>
      </c>
      <c r="T50" s="33">
        <v>0</v>
      </c>
      <c r="U50" s="32">
        <v>0</v>
      </c>
      <c r="V50" s="31">
        <v>0</v>
      </c>
      <c r="W50" s="33">
        <v>1</v>
      </c>
      <c r="X50" s="34">
        <v>0</v>
      </c>
      <c r="Y50" s="35" t="s">
        <v>23</v>
      </c>
    </row>
    <row r="51" spans="1:25" s="5" customFormat="1" ht="20.149999999999999" customHeight="1" thickBot="1" x14ac:dyDescent="0.6">
      <c r="A51" s="67"/>
      <c r="B51" s="81"/>
      <c r="C51" s="69"/>
      <c r="D51" s="79"/>
      <c r="E51" s="63"/>
      <c r="F51" s="65"/>
      <c r="G51" s="63"/>
      <c r="H51" s="73"/>
      <c r="I51" s="73"/>
      <c r="J51" s="73"/>
      <c r="K51" s="73"/>
      <c r="L51" s="73"/>
      <c r="M51" s="65"/>
      <c r="N51" s="63"/>
      <c r="O51" s="55"/>
      <c r="P51" s="65"/>
      <c r="Q51" s="36">
        <v>0</v>
      </c>
      <c r="R51" s="37">
        <v>0</v>
      </c>
      <c r="S51" s="37">
        <v>0</v>
      </c>
      <c r="T51" s="38">
        <v>0</v>
      </c>
      <c r="U51" s="37">
        <v>0</v>
      </c>
      <c r="V51" s="36">
        <v>0</v>
      </c>
      <c r="W51" s="38">
        <v>11.55</v>
      </c>
      <c r="X51" s="39">
        <v>0</v>
      </c>
      <c r="Y51" s="40" t="s">
        <v>27</v>
      </c>
    </row>
    <row r="52" spans="1:25" s="5" customFormat="1" ht="20.149999999999999" customHeight="1" x14ac:dyDescent="0.55000000000000004">
      <c r="A52" s="66">
        <v>23</v>
      </c>
      <c r="B52" s="80" t="s">
        <v>54</v>
      </c>
      <c r="C52" s="68" t="s">
        <v>33</v>
      </c>
      <c r="D52" s="78" t="s">
        <v>33</v>
      </c>
      <c r="E52" s="62">
        <v>1.3650000000000002</v>
      </c>
      <c r="F52" s="64">
        <v>0.91</v>
      </c>
      <c r="G52" s="62">
        <v>0</v>
      </c>
      <c r="H52" s="72">
        <v>0</v>
      </c>
      <c r="I52" s="72" t="s">
        <v>31</v>
      </c>
      <c r="J52" s="72" t="s">
        <v>31</v>
      </c>
      <c r="K52" s="72" t="s">
        <v>31</v>
      </c>
      <c r="L52" s="72">
        <v>0</v>
      </c>
      <c r="M52" s="64">
        <v>0.45100000000000001</v>
      </c>
      <c r="N52" s="62">
        <v>0.91</v>
      </c>
      <c r="O52" s="54">
        <f t="shared" ref="O52" si="7">+(+E52+G52)-(M52+N52)</f>
        <v>4.0000000000002256E-3</v>
      </c>
      <c r="P52" s="64">
        <v>0</v>
      </c>
      <c r="Q52" s="31">
        <v>0</v>
      </c>
      <c r="R52" s="32">
        <v>0</v>
      </c>
      <c r="S52" s="32">
        <v>0</v>
      </c>
      <c r="T52" s="33">
        <v>0</v>
      </c>
      <c r="U52" s="32">
        <v>0</v>
      </c>
      <c r="V52" s="31">
        <v>0</v>
      </c>
      <c r="W52" s="33">
        <v>1</v>
      </c>
      <c r="X52" s="34">
        <v>0</v>
      </c>
      <c r="Y52" s="35" t="s">
        <v>23</v>
      </c>
    </row>
    <row r="53" spans="1:25" s="5" customFormat="1" ht="20.149999999999999" customHeight="1" thickBot="1" x14ac:dyDescent="0.6">
      <c r="A53" s="67"/>
      <c r="B53" s="81"/>
      <c r="C53" s="69"/>
      <c r="D53" s="79"/>
      <c r="E53" s="63"/>
      <c r="F53" s="65"/>
      <c r="G53" s="63"/>
      <c r="H53" s="73"/>
      <c r="I53" s="73"/>
      <c r="J53" s="73"/>
      <c r="K53" s="73"/>
      <c r="L53" s="73"/>
      <c r="M53" s="65"/>
      <c r="N53" s="63"/>
      <c r="O53" s="55"/>
      <c r="P53" s="65"/>
      <c r="Q53" s="36">
        <v>0</v>
      </c>
      <c r="R53" s="37">
        <v>0</v>
      </c>
      <c r="S53" s="37">
        <v>0</v>
      </c>
      <c r="T53" s="38">
        <v>0</v>
      </c>
      <c r="U53" s="37">
        <v>0</v>
      </c>
      <c r="V53" s="36">
        <v>0</v>
      </c>
      <c r="W53" s="38">
        <v>6.64</v>
      </c>
      <c r="X53" s="39">
        <v>0</v>
      </c>
      <c r="Y53" s="40" t="s">
        <v>27</v>
      </c>
    </row>
    <row r="54" spans="1:25" s="5" customFormat="1" ht="20.149999999999999" customHeight="1" x14ac:dyDescent="0.55000000000000004">
      <c r="A54" s="66">
        <v>24</v>
      </c>
      <c r="B54" s="80" t="s">
        <v>55</v>
      </c>
      <c r="C54" s="68" t="s">
        <v>33</v>
      </c>
      <c r="D54" s="78" t="s">
        <v>33</v>
      </c>
      <c r="E54" s="62">
        <v>7.8990000000000009</v>
      </c>
      <c r="F54" s="64">
        <v>5.2649999999999997</v>
      </c>
      <c r="G54" s="62">
        <v>0.93300000000000005</v>
      </c>
      <c r="H54" s="72">
        <v>0.622</v>
      </c>
      <c r="I54" s="72" t="s">
        <v>31</v>
      </c>
      <c r="J54" s="72" t="s">
        <v>31</v>
      </c>
      <c r="K54" s="72" t="s">
        <v>31</v>
      </c>
      <c r="L54" s="72">
        <v>0.622</v>
      </c>
      <c r="M54" s="64">
        <v>2.6339999999999999</v>
      </c>
      <c r="N54" s="62">
        <v>5.2649999999999997</v>
      </c>
      <c r="O54" s="54">
        <f t="shared" ref="O54" si="8">+(+E54+G54)-(M54+N54)</f>
        <v>0.93300000000000161</v>
      </c>
      <c r="P54" s="64">
        <v>0.622</v>
      </c>
      <c r="Q54" s="31">
        <v>0</v>
      </c>
      <c r="R54" s="32">
        <v>0</v>
      </c>
      <c r="S54" s="32">
        <v>0</v>
      </c>
      <c r="T54" s="33">
        <v>0</v>
      </c>
      <c r="U54" s="32">
        <v>0</v>
      </c>
      <c r="V54" s="31">
        <v>0</v>
      </c>
      <c r="W54" s="33">
        <v>8</v>
      </c>
      <c r="X54" s="34">
        <v>0</v>
      </c>
      <c r="Y54" s="35" t="s">
        <v>23</v>
      </c>
    </row>
    <row r="55" spans="1:25" s="5" customFormat="1" ht="20.149999999999999" customHeight="1" thickBot="1" x14ac:dyDescent="0.6">
      <c r="A55" s="67"/>
      <c r="B55" s="81"/>
      <c r="C55" s="69"/>
      <c r="D55" s="79"/>
      <c r="E55" s="63"/>
      <c r="F55" s="65"/>
      <c r="G55" s="63"/>
      <c r="H55" s="73"/>
      <c r="I55" s="73"/>
      <c r="J55" s="73"/>
      <c r="K55" s="73"/>
      <c r="L55" s="73"/>
      <c r="M55" s="65"/>
      <c r="N55" s="63"/>
      <c r="O55" s="55"/>
      <c r="P55" s="65"/>
      <c r="Q55" s="36">
        <v>0</v>
      </c>
      <c r="R55" s="37">
        <v>0</v>
      </c>
      <c r="S55" s="37">
        <v>0</v>
      </c>
      <c r="T55" s="38">
        <v>0</v>
      </c>
      <c r="U55" s="37">
        <v>0</v>
      </c>
      <c r="V55" s="36">
        <v>0</v>
      </c>
      <c r="W55" s="38">
        <v>36.209000000000003</v>
      </c>
      <c r="X55" s="39">
        <v>0</v>
      </c>
      <c r="Y55" s="40" t="s">
        <v>27</v>
      </c>
    </row>
    <row r="56" spans="1:25" s="5" customFormat="1" ht="20.149999999999999" customHeight="1" x14ac:dyDescent="0.55000000000000004">
      <c r="A56" s="66">
        <v>25</v>
      </c>
      <c r="B56" s="80" t="s">
        <v>56</v>
      </c>
      <c r="C56" s="68" t="s">
        <v>33</v>
      </c>
      <c r="D56" s="78" t="s">
        <v>33</v>
      </c>
      <c r="E56" s="62">
        <v>2.5199999999999996</v>
      </c>
      <c r="F56" s="64">
        <v>1.5740000000000001</v>
      </c>
      <c r="G56" s="62">
        <v>0.621</v>
      </c>
      <c r="H56" s="72">
        <v>0.38800000000000001</v>
      </c>
      <c r="I56" s="72" t="s">
        <v>31</v>
      </c>
      <c r="J56" s="72" t="s">
        <v>31</v>
      </c>
      <c r="K56" s="72" t="s">
        <v>31</v>
      </c>
      <c r="L56" s="72">
        <v>0.38800000000000001</v>
      </c>
      <c r="M56" s="64">
        <v>0.94599999999999995</v>
      </c>
      <c r="N56" s="62">
        <v>1.5740000000000001</v>
      </c>
      <c r="O56" s="54">
        <f t="shared" ref="O56" si="9">+(+E56+G56)-(M56+N56)</f>
        <v>0.62099999999999955</v>
      </c>
      <c r="P56" s="64">
        <v>0.38800000000000001</v>
      </c>
      <c r="Q56" s="31">
        <v>0</v>
      </c>
      <c r="R56" s="32">
        <v>0</v>
      </c>
      <c r="S56" s="32">
        <v>0</v>
      </c>
      <c r="T56" s="33">
        <v>0</v>
      </c>
      <c r="U56" s="32">
        <v>0</v>
      </c>
      <c r="V56" s="31">
        <v>0</v>
      </c>
      <c r="W56" s="33">
        <v>1</v>
      </c>
      <c r="X56" s="34">
        <v>0</v>
      </c>
      <c r="Y56" s="35" t="s">
        <v>23</v>
      </c>
    </row>
    <row r="57" spans="1:25" s="5" customFormat="1" ht="20.149999999999999" customHeight="1" thickBot="1" x14ac:dyDescent="0.6">
      <c r="A57" s="67"/>
      <c r="B57" s="81"/>
      <c r="C57" s="69"/>
      <c r="D57" s="79"/>
      <c r="E57" s="63"/>
      <c r="F57" s="65"/>
      <c r="G57" s="63"/>
      <c r="H57" s="73"/>
      <c r="I57" s="73"/>
      <c r="J57" s="73"/>
      <c r="K57" s="73"/>
      <c r="L57" s="73"/>
      <c r="M57" s="65"/>
      <c r="N57" s="63"/>
      <c r="O57" s="55"/>
      <c r="P57" s="65"/>
      <c r="Q57" s="36">
        <v>0</v>
      </c>
      <c r="R57" s="37">
        <v>0</v>
      </c>
      <c r="S57" s="37">
        <v>0</v>
      </c>
      <c r="T57" s="38">
        <v>0</v>
      </c>
      <c r="U57" s="37">
        <v>0</v>
      </c>
      <c r="V57" s="36">
        <v>0</v>
      </c>
      <c r="W57" s="38">
        <v>4.4950000000000001</v>
      </c>
      <c r="X57" s="39">
        <v>0</v>
      </c>
      <c r="Y57" s="40" t="s">
        <v>27</v>
      </c>
    </row>
    <row r="58" spans="1:25" s="5" customFormat="1" ht="20.149999999999999" customHeight="1" x14ac:dyDescent="0.55000000000000004">
      <c r="A58" s="66">
        <v>26</v>
      </c>
      <c r="B58" s="80" t="s">
        <v>57</v>
      </c>
      <c r="C58" s="68" t="s">
        <v>33</v>
      </c>
      <c r="D58" s="78" t="s">
        <v>33</v>
      </c>
      <c r="E58" s="62">
        <v>0</v>
      </c>
      <c r="F58" s="64">
        <v>0</v>
      </c>
      <c r="G58" s="62">
        <v>0</v>
      </c>
      <c r="H58" s="72">
        <v>0</v>
      </c>
      <c r="I58" s="72" t="s">
        <v>31</v>
      </c>
      <c r="J58" s="72" t="s">
        <v>31</v>
      </c>
      <c r="K58" s="72" t="s">
        <v>31</v>
      </c>
      <c r="L58" s="72">
        <v>0</v>
      </c>
      <c r="M58" s="64">
        <v>0</v>
      </c>
      <c r="N58" s="62">
        <v>0</v>
      </c>
      <c r="O58" s="54">
        <f t="shared" ref="O58" si="10">+(+E58+G58)-(M58+N58)</f>
        <v>0</v>
      </c>
      <c r="P58" s="64">
        <v>0</v>
      </c>
      <c r="Q58" s="31">
        <v>0</v>
      </c>
      <c r="R58" s="32">
        <v>0</v>
      </c>
      <c r="S58" s="32">
        <v>0</v>
      </c>
      <c r="T58" s="33">
        <v>0</v>
      </c>
      <c r="U58" s="32">
        <v>0</v>
      </c>
      <c r="V58" s="31">
        <v>0</v>
      </c>
      <c r="W58" s="33">
        <v>2</v>
      </c>
      <c r="X58" s="34">
        <v>0</v>
      </c>
      <c r="Y58" s="35" t="s">
        <v>23</v>
      </c>
    </row>
    <row r="59" spans="1:25" s="5" customFormat="1" ht="20.149999999999999" customHeight="1" thickBot="1" x14ac:dyDescent="0.6">
      <c r="A59" s="67"/>
      <c r="B59" s="81"/>
      <c r="C59" s="69"/>
      <c r="D59" s="79"/>
      <c r="E59" s="63"/>
      <c r="F59" s="65"/>
      <c r="G59" s="63"/>
      <c r="H59" s="73"/>
      <c r="I59" s="73"/>
      <c r="J59" s="73"/>
      <c r="K59" s="73"/>
      <c r="L59" s="73"/>
      <c r="M59" s="65"/>
      <c r="N59" s="63"/>
      <c r="O59" s="55"/>
      <c r="P59" s="65"/>
      <c r="Q59" s="36">
        <v>0</v>
      </c>
      <c r="R59" s="37">
        <v>0</v>
      </c>
      <c r="S59" s="37">
        <v>0</v>
      </c>
      <c r="T59" s="38">
        <v>0</v>
      </c>
      <c r="U59" s="37">
        <v>0</v>
      </c>
      <c r="V59" s="36">
        <v>0</v>
      </c>
      <c r="W59" s="38">
        <v>2.7280000000000002</v>
      </c>
      <c r="X59" s="39">
        <v>0</v>
      </c>
      <c r="Y59" s="40" t="s">
        <v>27</v>
      </c>
    </row>
    <row r="60" spans="1:25" s="5" customFormat="1" ht="20.149999999999999" customHeight="1" x14ac:dyDescent="0.55000000000000004">
      <c r="A60" s="66">
        <v>27</v>
      </c>
      <c r="B60" s="80" t="s">
        <v>58</v>
      </c>
      <c r="C60" s="68" t="s">
        <v>33</v>
      </c>
      <c r="D60" s="78" t="s">
        <v>33</v>
      </c>
      <c r="E60" s="62">
        <v>0.17499999999999982</v>
      </c>
      <c r="F60" s="64">
        <v>0.11700000000000001</v>
      </c>
      <c r="G60" s="62">
        <v>0.17499999999999999</v>
      </c>
      <c r="H60" s="72">
        <v>0.11700000000000001</v>
      </c>
      <c r="I60" s="72" t="s">
        <v>31</v>
      </c>
      <c r="J60" s="72" t="s">
        <v>31</v>
      </c>
      <c r="K60" s="72" t="s">
        <v>31</v>
      </c>
      <c r="L60" s="72">
        <v>0.11700000000000001</v>
      </c>
      <c r="M60" s="64">
        <v>5.8000000000000003E-2</v>
      </c>
      <c r="N60" s="62">
        <v>0.11700000000000001</v>
      </c>
      <c r="O60" s="54">
        <f t="shared" ref="O60" si="11">+(+E60+G60)-(M60+N60)</f>
        <v>0.17499999999999979</v>
      </c>
      <c r="P60" s="64">
        <v>0.11700000000000001</v>
      </c>
      <c r="Q60" s="31">
        <v>0</v>
      </c>
      <c r="R60" s="32">
        <v>0</v>
      </c>
      <c r="S60" s="32">
        <v>0</v>
      </c>
      <c r="T60" s="33">
        <v>0</v>
      </c>
      <c r="U60" s="32">
        <v>0</v>
      </c>
      <c r="V60" s="31">
        <v>0</v>
      </c>
      <c r="W60" s="33">
        <v>2</v>
      </c>
      <c r="X60" s="34">
        <v>0</v>
      </c>
      <c r="Y60" s="35" t="s">
        <v>23</v>
      </c>
    </row>
    <row r="61" spans="1:25" s="5" customFormat="1" ht="20.149999999999999" customHeight="1" thickBot="1" x14ac:dyDescent="0.6">
      <c r="A61" s="67"/>
      <c r="B61" s="81"/>
      <c r="C61" s="69"/>
      <c r="D61" s="79"/>
      <c r="E61" s="63"/>
      <c r="F61" s="65"/>
      <c r="G61" s="63"/>
      <c r="H61" s="73"/>
      <c r="I61" s="73"/>
      <c r="J61" s="73"/>
      <c r="K61" s="73"/>
      <c r="L61" s="73"/>
      <c r="M61" s="65"/>
      <c r="N61" s="63"/>
      <c r="O61" s="55"/>
      <c r="P61" s="65"/>
      <c r="Q61" s="36">
        <v>0</v>
      </c>
      <c r="R61" s="37">
        <v>0</v>
      </c>
      <c r="S61" s="37">
        <v>0</v>
      </c>
      <c r="T61" s="38">
        <v>0</v>
      </c>
      <c r="U61" s="37">
        <v>0</v>
      </c>
      <c r="V61" s="36">
        <v>0</v>
      </c>
      <c r="W61" s="38">
        <v>12.808999999999999</v>
      </c>
      <c r="X61" s="39">
        <v>0</v>
      </c>
      <c r="Y61" s="40" t="s">
        <v>27</v>
      </c>
    </row>
    <row r="62" spans="1:25" s="5" customFormat="1" ht="20.149999999999999" customHeight="1" x14ac:dyDescent="0.55000000000000004">
      <c r="A62" s="66">
        <v>28</v>
      </c>
      <c r="B62" s="80" t="s">
        <v>59</v>
      </c>
      <c r="C62" s="68" t="s">
        <v>33</v>
      </c>
      <c r="D62" s="78" t="s">
        <v>33</v>
      </c>
      <c r="E62" s="62">
        <v>1.65</v>
      </c>
      <c r="F62" s="64">
        <v>1.1000000000000001</v>
      </c>
      <c r="G62" s="62">
        <v>11.023</v>
      </c>
      <c r="H62" s="72">
        <v>7.3479999999999999</v>
      </c>
      <c r="I62" s="72" t="s">
        <v>31</v>
      </c>
      <c r="J62" s="72" t="s">
        <v>31</v>
      </c>
      <c r="K62" s="72" t="s">
        <v>31</v>
      </c>
      <c r="L62" s="72">
        <v>7.3479999999999999</v>
      </c>
      <c r="M62" s="64">
        <v>0.55000000000000004</v>
      </c>
      <c r="N62" s="62">
        <v>1.1000000000000001</v>
      </c>
      <c r="O62" s="54">
        <f t="shared" ref="O62" si="12">+(+E62+G62)-(M62+N62)</f>
        <v>11.023</v>
      </c>
      <c r="P62" s="64">
        <v>7.3479999999999999</v>
      </c>
      <c r="Q62" s="31">
        <v>0</v>
      </c>
      <c r="R62" s="32">
        <v>0</v>
      </c>
      <c r="S62" s="32">
        <v>0</v>
      </c>
      <c r="T62" s="33">
        <v>0</v>
      </c>
      <c r="U62" s="32">
        <v>0</v>
      </c>
      <c r="V62" s="31">
        <v>0</v>
      </c>
      <c r="W62" s="33">
        <v>3</v>
      </c>
      <c r="X62" s="34">
        <v>0</v>
      </c>
      <c r="Y62" s="35" t="s">
        <v>23</v>
      </c>
    </row>
    <row r="63" spans="1:25" s="5" customFormat="1" ht="20.149999999999999" customHeight="1" thickBot="1" x14ac:dyDescent="0.6">
      <c r="A63" s="67"/>
      <c r="B63" s="81"/>
      <c r="C63" s="69"/>
      <c r="D63" s="79"/>
      <c r="E63" s="63"/>
      <c r="F63" s="65"/>
      <c r="G63" s="63"/>
      <c r="H63" s="73"/>
      <c r="I63" s="73"/>
      <c r="J63" s="73"/>
      <c r="K63" s="73"/>
      <c r="L63" s="73"/>
      <c r="M63" s="65"/>
      <c r="N63" s="63"/>
      <c r="O63" s="55"/>
      <c r="P63" s="65"/>
      <c r="Q63" s="36">
        <v>0</v>
      </c>
      <c r="R63" s="37">
        <v>0</v>
      </c>
      <c r="S63" s="37">
        <v>0</v>
      </c>
      <c r="T63" s="38">
        <v>0</v>
      </c>
      <c r="U63" s="37">
        <v>0</v>
      </c>
      <c r="V63" s="36">
        <v>0</v>
      </c>
      <c r="W63" s="38">
        <v>13.007</v>
      </c>
      <c r="X63" s="39">
        <v>0</v>
      </c>
      <c r="Y63" s="40" t="s">
        <v>27</v>
      </c>
    </row>
    <row r="64" spans="1:25" s="5" customFormat="1" ht="20.149999999999999" customHeight="1" x14ac:dyDescent="0.55000000000000004">
      <c r="A64" s="66">
        <v>29</v>
      </c>
      <c r="B64" s="80" t="s">
        <v>60</v>
      </c>
      <c r="C64" s="68" t="s">
        <v>33</v>
      </c>
      <c r="D64" s="78" t="s">
        <v>33</v>
      </c>
      <c r="E64" s="62">
        <v>1.4340000000000002</v>
      </c>
      <c r="F64" s="64">
        <v>0.94299999999999995</v>
      </c>
      <c r="G64" s="62">
        <v>1.25</v>
      </c>
      <c r="H64" s="72">
        <v>0.82199999999999995</v>
      </c>
      <c r="I64" s="72" t="s">
        <v>31</v>
      </c>
      <c r="J64" s="72" t="s">
        <v>31</v>
      </c>
      <c r="K64" s="72" t="s">
        <v>31</v>
      </c>
      <c r="L64" s="72">
        <v>0.82199999999999995</v>
      </c>
      <c r="M64" s="64">
        <v>0.49099999999999999</v>
      </c>
      <c r="N64" s="62">
        <v>0.94299999999999995</v>
      </c>
      <c r="O64" s="54">
        <f t="shared" ref="O64" si="13">+(+E64+G64)-(M64+N64)</f>
        <v>1.2500000000000002</v>
      </c>
      <c r="P64" s="64">
        <v>0.82199999999999995</v>
      </c>
      <c r="Q64" s="31">
        <v>0</v>
      </c>
      <c r="R64" s="32">
        <v>0</v>
      </c>
      <c r="S64" s="32">
        <v>0</v>
      </c>
      <c r="T64" s="33">
        <v>0</v>
      </c>
      <c r="U64" s="32">
        <v>0</v>
      </c>
      <c r="V64" s="31">
        <v>0</v>
      </c>
      <c r="W64" s="33">
        <v>4</v>
      </c>
      <c r="X64" s="34">
        <v>0</v>
      </c>
      <c r="Y64" s="35" t="s">
        <v>23</v>
      </c>
    </row>
    <row r="65" spans="1:25" s="5" customFormat="1" ht="20.149999999999999" customHeight="1" thickBot="1" x14ac:dyDescent="0.6">
      <c r="A65" s="67"/>
      <c r="B65" s="81"/>
      <c r="C65" s="69"/>
      <c r="D65" s="79"/>
      <c r="E65" s="63"/>
      <c r="F65" s="65"/>
      <c r="G65" s="63"/>
      <c r="H65" s="73"/>
      <c r="I65" s="73"/>
      <c r="J65" s="73"/>
      <c r="K65" s="73"/>
      <c r="L65" s="73"/>
      <c r="M65" s="65"/>
      <c r="N65" s="63"/>
      <c r="O65" s="55"/>
      <c r="P65" s="65"/>
      <c r="Q65" s="36">
        <v>0</v>
      </c>
      <c r="R65" s="37">
        <v>0</v>
      </c>
      <c r="S65" s="37">
        <v>0</v>
      </c>
      <c r="T65" s="38">
        <v>0</v>
      </c>
      <c r="U65" s="37">
        <v>0</v>
      </c>
      <c r="V65" s="36">
        <v>0</v>
      </c>
      <c r="W65" s="38">
        <v>21.975000000000001</v>
      </c>
      <c r="X65" s="39">
        <v>0</v>
      </c>
      <c r="Y65" s="40" t="s">
        <v>27</v>
      </c>
    </row>
    <row r="66" spans="1:25" s="5" customFormat="1" ht="20.149999999999999" customHeight="1" x14ac:dyDescent="0.55000000000000004">
      <c r="A66" s="66">
        <v>30</v>
      </c>
      <c r="B66" s="80" t="s">
        <v>61</v>
      </c>
      <c r="C66" s="68" t="s">
        <v>33</v>
      </c>
      <c r="D66" s="78" t="s">
        <v>33</v>
      </c>
      <c r="E66" s="62">
        <v>0.23499999999999999</v>
      </c>
      <c r="F66" s="64">
        <v>0.156</v>
      </c>
      <c r="G66" s="62">
        <v>0.13</v>
      </c>
      <c r="H66" s="72">
        <v>8.5999999999999993E-2</v>
      </c>
      <c r="I66" s="72" t="s">
        <v>31</v>
      </c>
      <c r="J66" s="72" t="s">
        <v>31</v>
      </c>
      <c r="K66" s="72" t="s">
        <v>31</v>
      </c>
      <c r="L66" s="72">
        <v>8.5999999999999993E-2</v>
      </c>
      <c r="M66" s="64">
        <v>7.9000000000000001E-2</v>
      </c>
      <c r="N66" s="62">
        <v>0.156</v>
      </c>
      <c r="O66" s="54">
        <f t="shared" ref="O66" si="14">+(+E66+G66)-(M66+N66)</f>
        <v>0.13</v>
      </c>
      <c r="P66" s="64">
        <v>8.5999999999999993E-2</v>
      </c>
      <c r="Q66" s="31">
        <v>0</v>
      </c>
      <c r="R66" s="32">
        <v>0</v>
      </c>
      <c r="S66" s="32">
        <v>0</v>
      </c>
      <c r="T66" s="33">
        <v>0</v>
      </c>
      <c r="U66" s="32">
        <v>0</v>
      </c>
      <c r="V66" s="31">
        <v>0</v>
      </c>
      <c r="W66" s="33">
        <v>3</v>
      </c>
      <c r="X66" s="34">
        <v>0</v>
      </c>
      <c r="Y66" s="35" t="s">
        <v>23</v>
      </c>
    </row>
    <row r="67" spans="1:25" s="5" customFormat="1" ht="20.149999999999999" customHeight="1" thickBot="1" x14ac:dyDescent="0.6">
      <c r="A67" s="67"/>
      <c r="B67" s="81"/>
      <c r="C67" s="69"/>
      <c r="D67" s="79"/>
      <c r="E67" s="63"/>
      <c r="F67" s="65"/>
      <c r="G67" s="63"/>
      <c r="H67" s="73"/>
      <c r="I67" s="73"/>
      <c r="J67" s="73"/>
      <c r="K67" s="73"/>
      <c r="L67" s="73"/>
      <c r="M67" s="65"/>
      <c r="N67" s="63"/>
      <c r="O67" s="55"/>
      <c r="P67" s="65"/>
      <c r="Q67" s="36">
        <v>0</v>
      </c>
      <c r="R67" s="37">
        <v>0</v>
      </c>
      <c r="S67" s="37">
        <v>0</v>
      </c>
      <c r="T67" s="38">
        <v>0</v>
      </c>
      <c r="U67" s="37">
        <v>0</v>
      </c>
      <c r="V67" s="36">
        <v>0</v>
      </c>
      <c r="W67" s="38">
        <v>14.074999999999999</v>
      </c>
      <c r="X67" s="39">
        <v>0</v>
      </c>
      <c r="Y67" s="40" t="s">
        <v>27</v>
      </c>
    </row>
    <row r="68" spans="1:25" s="5" customFormat="1" ht="20.149999999999999" customHeight="1" x14ac:dyDescent="0.55000000000000004">
      <c r="A68" s="66">
        <v>31</v>
      </c>
      <c r="B68" s="80" t="s">
        <v>62</v>
      </c>
      <c r="C68" s="68" t="s">
        <v>33</v>
      </c>
      <c r="D68" s="78" t="s">
        <v>33</v>
      </c>
      <c r="E68" s="62">
        <v>3.9830000000000005</v>
      </c>
      <c r="F68" s="64">
        <v>2.6549999999999998</v>
      </c>
      <c r="G68" s="62">
        <v>0.90900000000000003</v>
      </c>
      <c r="H68" s="72">
        <v>0.60599999999999998</v>
      </c>
      <c r="I68" s="72" t="s">
        <v>31</v>
      </c>
      <c r="J68" s="72" t="s">
        <v>31</v>
      </c>
      <c r="K68" s="72" t="s">
        <v>31</v>
      </c>
      <c r="L68" s="72">
        <v>0.60599999999999998</v>
      </c>
      <c r="M68" s="64">
        <v>1.3280000000000001</v>
      </c>
      <c r="N68" s="62">
        <v>2.6549999999999998</v>
      </c>
      <c r="O68" s="54">
        <f t="shared" ref="O68" si="15">+(+E68+G68)-(M68+N68)</f>
        <v>0.9090000000000007</v>
      </c>
      <c r="P68" s="64">
        <v>0.60599999999999998</v>
      </c>
      <c r="Q68" s="31">
        <v>0</v>
      </c>
      <c r="R68" s="32">
        <v>0</v>
      </c>
      <c r="S68" s="32">
        <v>0</v>
      </c>
      <c r="T68" s="33">
        <v>0</v>
      </c>
      <c r="U68" s="32">
        <v>0</v>
      </c>
      <c r="V68" s="31">
        <v>0</v>
      </c>
      <c r="W68" s="33">
        <v>0</v>
      </c>
      <c r="X68" s="34">
        <v>0</v>
      </c>
      <c r="Y68" s="35" t="s">
        <v>23</v>
      </c>
    </row>
    <row r="69" spans="1:25" s="5" customFormat="1" ht="20.149999999999999" customHeight="1" thickBot="1" x14ac:dyDescent="0.6">
      <c r="A69" s="67"/>
      <c r="B69" s="81"/>
      <c r="C69" s="69"/>
      <c r="D69" s="79"/>
      <c r="E69" s="63"/>
      <c r="F69" s="65"/>
      <c r="G69" s="63"/>
      <c r="H69" s="73"/>
      <c r="I69" s="73"/>
      <c r="J69" s="73"/>
      <c r="K69" s="73"/>
      <c r="L69" s="73"/>
      <c r="M69" s="65"/>
      <c r="N69" s="63"/>
      <c r="O69" s="55"/>
      <c r="P69" s="65"/>
      <c r="Q69" s="36">
        <v>0</v>
      </c>
      <c r="R69" s="37">
        <v>0</v>
      </c>
      <c r="S69" s="37">
        <v>0</v>
      </c>
      <c r="T69" s="38">
        <v>0</v>
      </c>
      <c r="U69" s="37">
        <v>0</v>
      </c>
      <c r="V69" s="36">
        <v>0</v>
      </c>
      <c r="W69" s="38">
        <v>0</v>
      </c>
      <c r="X69" s="39">
        <v>0</v>
      </c>
      <c r="Y69" s="40" t="s">
        <v>27</v>
      </c>
    </row>
    <row r="70" spans="1:25" s="5" customFormat="1" ht="20.149999999999999" customHeight="1" x14ac:dyDescent="0.55000000000000004">
      <c r="A70" s="66">
        <v>32</v>
      </c>
      <c r="B70" s="80" t="s">
        <v>63</v>
      </c>
      <c r="C70" s="68" t="s">
        <v>33</v>
      </c>
      <c r="D70" s="78" t="s">
        <v>33</v>
      </c>
      <c r="E70" s="62">
        <v>10.641999999999999</v>
      </c>
      <c r="F70" s="64">
        <v>7.0949999999999998</v>
      </c>
      <c r="G70" s="62">
        <v>2.286</v>
      </c>
      <c r="H70" s="72">
        <v>1.524</v>
      </c>
      <c r="I70" s="72" t="s">
        <v>31</v>
      </c>
      <c r="J70" s="72" t="s">
        <v>31</v>
      </c>
      <c r="K70" s="72" t="s">
        <v>31</v>
      </c>
      <c r="L70" s="72">
        <v>1.524</v>
      </c>
      <c r="M70" s="64">
        <v>3.5470000000000002</v>
      </c>
      <c r="N70" s="62">
        <v>7.0949999999999998</v>
      </c>
      <c r="O70" s="54">
        <f t="shared" ref="O70" si="16">+(+E70+G70)-(M70+N70)</f>
        <v>2.2859999999999996</v>
      </c>
      <c r="P70" s="64">
        <v>1.524</v>
      </c>
      <c r="Q70" s="31">
        <v>0</v>
      </c>
      <c r="R70" s="32">
        <v>0</v>
      </c>
      <c r="S70" s="32">
        <v>0</v>
      </c>
      <c r="T70" s="33">
        <v>0</v>
      </c>
      <c r="U70" s="32">
        <v>0</v>
      </c>
      <c r="V70" s="31">
        <v>0</v>
      </c>
      <c r="W70" s="33">
        <v>7</v>
      </c>
      <c r="X70" s="34">
        <v>0</v>
      </c>
      <c r="Y70" s="35" t="s">
        <v>23</v>
      </c>
    </row>
    <row r="71" spans="1:25" s="5" customFormat="1" ht="20.149999999999999" customHeight="1" thickBot="1" x14ac:dyDescent="0.6">
      <c r="A71" s="67"/>
      <c r="B71" s="81"/>
      <c r="C71" s="69"/>
      <c r="D71" s="79"/>
      <c r="E71" s="63"/>
      <c r="F71" s="65"/>
      <c r="G71" s="63"/>
      <c r="H71" s="73"/>
      <c r="I71" s="73"/>
      <c r="J71" s="73"/>
      <c r="K71" s="73"/>
      <c r="L71" s="73"/>
      <c r="M71" s="65"/>
      <c r="N71" s="63"/>
      <c r="O71" s="55"/>
      <c r="P71" s="65"/>
      <c r="Q71" s="36">
        <v>0</v>
      </c>
      <c r="R71" s="37">
        <v>0</v>
      </c>
      <c r="S71" s="37">
        <v>0</v>
      </c>
      <c r="T71" s="38">
        <v>0</v>
      </c>
      <c r="U71" s="37">
        <v>0</v>
      </c>
      <c r="V71" s="36">
        <v>0</v>
      </c>
      <c r="W71" s="38">
        <v>65.882999999999996</v>
      </c>
      <c r="X71" s="39">
        <v>0</v>
      </c>
      <c r="Y71" s="40" t="s">
        <v>27</v>
      </c>
    </row>
    <row r="72" spans="1:25" s="5" customFormat="1" ht="20.149999999999999" customHeight="1" x14ac:dyDescent="0.55000000000000004">
      <c r="A72" s="66">
        <v>33</v>
      </c>
      <c r="B72" s="80" t="s">
        <v>64</v>
      </c>
      <c r="C72" s="68" t="s">
        <v>33</v>
      </c>
      <c r="D72" s="78" t="s">
        <v>33</v>
      </c>
      <c r="E72" s="62">
        <v>3.8130000000000006</v>
      </c>
      <c r="F72" s="64">
        <v>2.5419999999999998</v>
      </c>
      <c r="G72" s="62">
        <v>4.3070000000000004</v>
      </c>
      <c r="H72" s="72">
        <v>2.871</v>
      </c>
      <c r="I72" s="72" t="s">
        <v>31</v>
      </c>
      <c r="J72" s="72" t="s">
        <v>31</v>
      </c>
      <c r="K72" s="72" t="s">
        <v>31</v>
      </c>
      <c r="L72" s="72">
        <v>2.871</v>
      </c>
      <c r="M72" s="64">
        <v>1.2709999999999999</v>
      </c>
      <c r="N72" s="62">
        <v>2.5419999999999998</v>
      </c>
      <c r="O72" s="54">
        <f t="shared" ref="O72" si="17">+(+E72+G72)-(M72+N72)</f>
        <v>4.3070000000000013</v>
      </c>
      <c r="P72" s="64">
        <v>2.871</v>
      </c>
      <c r="Q72" s="31">
        <v>0</v>
      </c>
      <c r="R72" s="32">
        <v>0</v>
      </c>
      <c r="S72" s="32">
        <v>0</v>
      </c>
      <c r="T72" s="33">
        <v>0</v>
      </c>
      <c r="U72" s="32">
        <v>0</v>
      </c>
      <c r="V72" s="31">
        <v>0</v>
      </c>
      <c r="W72" s="33">
        <v>24</v>
      </c>
      <c r="X72" s="34">
        <v>0</v>
      </c>
      <c r="Y72" s="35" t="s">
        <v>23</v>
      </c>
    </row>
    <row r="73" spans="1:25" s="5" customFormat="1" ht="20.149999999999999" customHeight="1" thickBot="1" x14ac:dyDescent="0.6">
      <c r="A73" s="67"/>
      <c r="B73" s="81"/>
      <c r="C73" s="69"/>
      <c r="D73" s="79"/>
      <c r="E73" s="63"/>
      <c r="F73" s="65"/>
      <c r="G73" s="63"/>
      <c r="H73" s="73"/>
      <c r="I73" s="73"/>
      <c r="J73" s="73"/>
      <c r="K73" s="73"/>
      <c r="L73" s="73"/>
      <c r="M73" s="65"/>
      <c r="N73" s="63"/>
      <c r="O73" s="55"/>
      <c r="P73" s="65"/>
      <c r="Q73" s="36">
        <v>0</v>
      </c>
      <c r="R73" s="37">
        <v>0</v>
      </c>
      <c r="S73" s="37">
        <v>0</v>
      </c>
      <c r="T73" s="38">
        <v>0</v>
      </c>
      <c r="U73" s="37">
        <v>0</v>
      </c>
      <c r="V73" s="36">
        <v>0</v>
      </c>
      <c r="W73" s="38">
        <v>97.363</v>
      </c>
      <c r="X73" s="39">
        <v>0</v>
      </c>
      <c r="Y73" s="40" t="s">
        <v>27</v>
      </c>
    </row>
    <row r="74" spans="1:25" s="5" customFormat="1" ht="20.149999999999999" customHeight="1" x14ac:dyDescent="0.55000000000000004">
      <c r="A74" s="66">
        <v>34</v>
      </c>
      <c r="B74" s="80" t="s">
        <v>65</v>
      </c>
      <c r="C74" s="68" t="s">
        <v>33</v>
      </c>
      <c r="D74" s="78" t="s">
        <v>33</v>
      </c>
      <c r="E74" s="62">
        <v>7.0280000000000005</v>
      </c>
      <c r="F74" s="64">
        <v>4.6870000000000003</v>
      </c>
      <c r="G74" s="62">
        <v>3.484</v>
      </c>
      <c r="H74" s="72">
        <v>2.3210000000000002</v>
      </c>
      <c r="I74" s="72" t="s">
        <v>31</v>
      </c>
      <c r="J74" s="72" t="s">
        <v>31</v>
      </c>
      <c r="K74" s="72" t="s">
        <v>31</v>
      </c>
      <c r="L74" s="72">
        <v>2.3210000000000002</v>
      </c>
      <c r="M74" s="64">
        <v>2.3439999999999999</v>
      </c>
      <c r="N74" s="62">
        <v>4.6870000000000003</v>
      </c>
      <c r="O74" s="54">
        <f t="shared" ref="O74" si="18">+(+E74+G74)-(M74+N74)</f>
        <v>3.4809999999999999</v>
      </c>
      <c r="P74" s="64">
        <v>2.3210000000000002</v>
      </c>
      <c r="Q74" s="31">
        <v>0</v>
      </c>
      <c r="R74" s="32">
        <v>0</v>
      </c>
      <c r="S74" s="32">
        <v>0</v>
      </c>
      <c r="T74" s="33">
        <v>0</v>
      </c>
      <c r="U74" s="32">
        <v>0</v>
      </c>
      <c r="V74" s="31">
        <v>0</v>
      </c>
      <c r="W74" s="33">
        <v>22</v>
      </c>
      <c r="X74" s="34">
        <v>0</v>
      </c>
      <c r="Y74" s="35" t="s">
        <v>23</v>
      </c>
    </row>
    <row r="75" spans="1:25" s="5" customFormat="1" ht="20.149999999999999" customHeight="1" thickBot="1" x14ac:dyDescent="0.6">
      <c r="A75" s="67"/>
      <c r="B75" s="81"/>
      <c r="C75" s="69"/>
      <c r="D75" s="79"/>
      <c r="E75" s="63"/>
      <c r="F75" s="65"/>
      <c r="G75" s="63"/>
      <c r="H75" s="73"/>
      <c r="I75" s="73"/>
      <c r="J75" s="73"/>
      <c r="K75" s="73"/>
      <c r="L75" s="73"/>
      <c r="M75" s="65"/>
      <c r="N75" s="63"/>
      <c r="O75" s="55"/>
      <c r="P75" s="65"/>
      <c r="Q75" s="36">
        <v>0</v>
      </c>
      <c r="R75" s="37">
        <v>0</v>
      </c>
      <c r="S75" s="37">
        <v>0</v>
      </c>
      <c r="T75" s="38">
        <v>0</v>
      </c>
      <c r="U75" s="37">
        <v>0</v>
      </c>
      <c r="V75" s="36">
        <v>0</v>
      </c>
      <c r="W75" s="38">
        <v>27.876999999999999</v>
      </c>
      <c r="X75" s="39">
        <v>0</v>
      </c>
      <c r="Y75" s="40" t="s">
        <v>27</v>
      </c>
    </row>
    <row r="76" spans="1:25" s="5" customFormat="1" ht="20.149999999999999" customHeight="1" x14ac:dyDescent="0.55000000000000004">
      <c r="A76" s="66">
        <v>35</v>
      </c>
      <c r="B76" s="80" t="s">
        <v>66</v>
      </c>
      <c r="C76" s="68" t="s">
        <v>33</v>
      </c>
      <c r="D76" s="78" t="s">
        <v>33</v>
      </c>
      <c r="E76" s="62">
        <v>6.2550000000000008</v>
      </c>
      <c r="F76" s="64">
        <v>4.17</v>
      </c>
      <c r="G76" s="62">
        <v>0.51100000000000001</v>
      </c>
      <c r="H76" s="72">
        <v>0.34100000000000003</v>
      </c>
      <c r="I76" s="72" t="s">
        <v>31</v>
      </c>
      <c r="J76" s="72" t="s">
        <v>31</v>
      </c>
      <c r="K76" s="72" t="s">
        <v>31</v>
      </c>
      <c r="L76" s="72">
        <f>0.341</f>
        <v>0.34100000000000003</v>
      </c>
      <c r="M76" s="64">
        <f>2.085</f>
        <v>2.085</v>
      </c>
      <c r="N76" s="62">
        <v>4.17</v>
      </c>
      <c r="O76" s="54">
        <f t="shared" ref="O76" si="19">+(+E76+G76)-(M76+N76)</f>
        <v>0.51100000000000101</v>
      </c>
      <c r="P76" s="64">
        <v>0.34100000000000003</v>
      </c>
      <c r="Q76" s="31">
        <v>0</v>
      </c>
      <c r="R76" s="32">
        <v>0</v>
      </c>
      <c r="S76" s="32">
        <v>0</v>
      </c>
      <c r="T76" s="33">
        <v>0</v>
      </c>
      <c r="U76" s="32">
        <v>0</v>
      </c>
      <c r="V76" s="31">
        <v>0</v>
      </c>
      <c r="W76" s="33">
        <v>5</v>
      </c>
      <c r="X76" s="34">
        <v>0</v>
      </c>
      <c r="Y76" s="35" t="s">
        <v>23</v>
      </c>
    </row>
    <row r="77" spans="1:25" s="5" customFormat="1" ht="20.149999999999999" customHeight="1" thickBot="1" x14ac:dyDescent="0.6">
      <c r="A77" s="67"/>
      <c r="B77" s="81"/>
      <c r="C77" s="69"/>
      <c r="D77" s="79"/>
      <c r="E77" s="63"/>
      <c r="F77" s="65"/>
      <c r="G77" s="63"/>
      <c r="H77" s="73"/>
      <c r="I77" s="73"/>
      <c r="J77" s="73"/>
      <c r="K77" s="73"/>
      <c r="L77" s="73"/>
      <c r="M77" s="65"/>
      <c r="N77" s="63"/>
      <c r="O77" s="55"/>
      <c r="P77" s="65"/>
      <c r="Q77" s="36">
        <v>0</v>
      </c>
      <c r="R77" s="37">
        <v>0</v>
      </c>
      <c r="S77" s="37">
        <v>0</v>
      </c>
      <c r="T77" s="38">
        <v>0</v>
      </c>
      <c r="U77" s="37">
        <v>0</v>
      </c>
      <c r="V77" s="36">
        <v>0</v>
      </c>
      <c r="W77" s="38">
        <v>11.819000000000001</v>
      </c>
      <c r="X77" s="39">
        <v>0</v>
      </c>
      <c r="Y77" s="40" t="s">
        <v>27</v>
      </c>
    </row>
    <row r="78" spans="1:25" s="5" customFormat="1" ht="20.149999999999999" customHeight="1" x14ac:dyDescent="0.55000000000000004">
      <c r="A78" s="66">
        <v>36</v>
      </c>
      <c r="B78" s="80" t="s">
        <v>67</v>
      </c>
      <c r="C78" s="68" t="s">
        <v>33</v>
      </c>
      <c r="D78" s="78" t="s">
        <v>33</v>
      </c>
      <c r="E78" s="62">
        <v>3.3339999999999996</v>
      </c>
      <c r="F78" s="64">
        <v>2.2210000000000001</v>
      </c>
      <c r="G78" s="62">
        <v>0.89800000000000002</v>
      </c>
      <c r="H78" s="72">
        <v>0.59799999999999998</v>
      </c>
      <c r="I78" s="72" t="s">
        <v>31</v>
      </c>
      <c r="J78" s="72" t="s">
        <v>31</v>
      </c>
      <c r="K78" s="72" t="s">
        <v>31</v>
      </c>
      <c r="L78" s="72">
        <v>0.59799999999999998</v>
      </c>
      <c r="M78" s="64">
        <v>1.113</v>
      </c>
      <c r="N78" s="62">
        <v>2.2210000000000001</v>
      </c>
      <c r="O78" s="54">
        <f t="shared" ref="O78" si="20">+(+E78+G78)-(M78+N78)</f>
        <v>0.89799999999999924</v>
      </c>
      <c r="P78" s="64">
        <v>0.59799999999999998</v>
      </c>
      <c r="Q78" s="31">
        <v>0</v>
      </c>
      <c r="R78" s="32">
        <v>0</v>
      </c>
      <c r="S78" s="32">
        <v>0</v>
      </c>
      <c r="T78" s="33">
        <v>0</v>
      </c>
      <c r="U78" s="32">
        <v>0</v>
      </c>
      <c r="V78" s="31">
        <v>0</v>
      </c>
      <c r="W78" s="33">
        <v>6</v>
      </c>
      <c r="X78" s="34">
        <v>0</v>
      </c>
      <c r="Y78" s="35" t="s">
        <v>23</v>
      </c>
    </row>
    <row r="79" spans="1:25" s="5" customFormat="1" ht="20.149999999999999" customHeight="1" thickBot="1" x14ac:dyDescent="0.6">
      <c r="A79" s="67"/>
      <c r="B79" s="81"/>
      <c r="C79" s="69"/>
      <c r="D79" s="79"/>
      <c r="E79" s="63"/>
      <c r="F79" s="65"/>
      <c r="G79" s="63"/>
      <c r="H79" s="73"/>
      <c r="I79" s="73"/>
      <c r="J79" s="73"/>
      <c r="K79" s="73"/>
      <c r="L79" s="73"/>
      <c r="M79" s="65"/>
      <c r="N79" s="63"/>
      <c r="O79" s="55"/>
      <c r="P79" s="65"/>
      <c r="Q79" s="36">
        <v>0</v>
      </c>
      <c r="R79" s="37">
        <v>0</v>
      </c>
      <c r="S79" s="37">
        <v>0</v>
      </c>
      <c r="T79" s="38">
        <v>0</v>
      </c>
      <c r="U79" s="37">
        <v>0</v>
      </c>
      <c r="V79" s="36">
        <v>0</v>
      </c>
      <c r="W79" s="38">
        <v>19.690000000000001</v>
      </c>
      <c r="X79" s="39">
        <v>0</v>
      </c>
      <c r="Y79" s="40" t="s">
        <v>27</v>
      </c>
    </row>
    <row r="80" spans="1:25" s="5" customFormat="1" ht="20.149999999999999" customHeight="1" x14ac:dyDescent="0.55000000000000004">
      <c r="A80" s="66">
        <v>37</v>
      </c>
      <c r="B80" s="80" t="s">
        <v>68</v>
      </c>
      <c r="C80" s="68" t="s">
        <v>33</v>
      </c>
      <c r="D80" s="78" t="s">
        <v>33</v>
      </c>
      <c r="E80" s="62">
        <v>3.4190000000000005</v>
      </c>
      <c r="F80" s="64">
        <v>2.2789999999999999</v>
      </c>
      <c r="G80" s="62">
        <v>1.389</v>
      </c>
      <c r="H80" s="72">
        <v>0.92600000000000005</v>
      </c>
      <c r="I80" s="72" t="s">
        <v>31</v>
      </c>
      <c r="J80" s="72" t="s">
        <v>31</v>
      </c>
      <c r="K80" s="72" t="s">
        <v>31</v>
      </c>
      <c r="L80" s="72">
        <v>0.92600000000000005</v>
      </c>
      <c r="M80" s="64">
        <v>1.1399999999999999</v>
      </c>
      <c r="N80" s="62">
        <v>2.2789999999999999</v>
      </c>
      <c r="O80" s="54">
        <f t="shared" ref="O80" si="21">+(+E80+G80)-(M80+N80)</f>
        <v>1.3890000000000011</v>
      </c>
      <c r="P80" s="64">
        <v>0.92600000000000005</v>
      </c>
      <c r="Q80" s="31">
        <v>0</v>
      </c>
      <c r="R80" s="32">
        <v>0</v>
      </c>
      <c r="S80" s="32">
        <v>0</v>
      </c>
      <c r="T80" s="33">
        <v>0</v>
      </c>
      <c r="U80" s="32">
        <v>0</v>
      </c>
      <c r="V80" s="31">
        <v>0</v>
      </c>
      <c r="W80" s="33">
        <v>8</v>
      </c>
      <c r="X80" s="34">
        <v>0</v>
      </c>
      <c r="Y80" s="35" t="s">
        <v>23</v>
      </c>
    </row>
    <row r="81" spans="1:26" s="5" customFormat="1" ht="20.149999999999999" customHeight="1" thickBot="1" x14ac:dyDescent="0.6">
      <c r="A81" s="67"/>
      <c r="B81" s="81"/>
      <c r="C81" s="69"/>
      <c r="D81" s="79"/>
      <c r="E81" s="63"/>
      <c r="F81" s="65"/>
      <c r="G81" s="63"/>
      <c r="H81" s="73"/>
      <c r="I81" s="73"/>
      <c r="J81" s="73"/>
      <c r="K81" s="73"/>
      <c r="L81" s="73"/>
      <c r="M81" s="65"/>
      <c r="N81" s="63"/>
      <c r="O81" s="55"/>
      <c r="P81" s="65"/>
      <c r="Q81" s="36">
        <v>0</v>
      </c>
      <c r="R81" s="37">
        <v>0</v>
      </c>
      <c r="S81" s="37">
        <v>0</v>
      </c>
      <c r="T81" s="38">
        <v>0</v>
      </c>
      <c r="U81" s="37">
        <v>0</v>
      </c>
      <c r="V81" s="36">
        <v>0</v>
      </c>
      <c r="W81" s="38">
        <v>17.884</v>
      </c>
      <c r="X81" s="39">
        <v>0</v>
      </c>
      <c r="Y81" s="40" t="s">
        <v>27</v>
      </c>
    </row>
    <row r="82" spans="1:26" s="5" customFormat="1" ht="20.149999999999999" customHeight="1" x14ac:dyDescent="0.55000000000000004">
      <c r="A82" s="66">
        <v>38</v>
      </c>
      <c r="B82" s="80" t="s">
        <v>69</v>
      </c>
      <c r="C82" s="68" t="s">
        <v>33</v>
      </c>
      <c r="D82" s="78" t="s">
        <v>33</v>
      </c>
      <c r="E82" s="62">
        <v>3.9190000000000005</v>
      </c>
      <c r="F82" s="64">
        <v>2.605</v>
      </c>
      <c r="G82" s="62">
        <v>1.0900000000000001</v>
      </c>
      <c r="H82" s="72">
        <v>0.72399999999999998</v>
      </c>
      <c r="I82" s="72" t="s">
        <v>31</v>
      </c>
      <c r="J82" s="72" t="s">
        <v>31</v>
      </c>
      <c r="K82" s="72" t="s">
        <v>31</v>
      </c>
      <c r="L82" s="72">
        <v>0.72399999999999998</v>
      </c>
      <c r="M82" s="64">
        <v>1.3149999999999999</v>
      </c>
      <c r="N82" s="62">
        <v>2.605</v>
      </c>
      <c r="O82" s="54">
        <f t="shared" ref="O82" si="22">+(+E82+G82)-(M82+N82)</f>
        <v>1.0890000000000004</v>
      </c>
      <c r="P82" s="64">
        <v>0.72399999999999998</v>
      </c>
      <c r="Q82" s="31">
        <v>0</v>
      </c>
      <c r="R82" s="32">
        <v>0</v>
      </c>
      <c r="S82" s="32">
        <v>0</v>
      </c>
      <c r="T82" s="33">
        <v>0</v>
      </c>
      <c r="U82" s="32">
        <v>0</v>
      </c>
      <c r="V82" s="31">
        <v>0</v>
      </c>
      <c r="W82" s="33">
        <v>14</v>
      </c>
      <c r="X82" s="34">
        <v>0</v>
      </c>
      <c r="Y82" s="35" t="s">
        <v>23</v>
      </c>
    </row>
    <row r="83" spans="1:26" s="5" customFormat="1" ht="20.149999999999999" customHeight="1" thickBot="1" x14ac:dyDescent="0.6">
      <c r="A83" s="67"/>
      <c r="B83" s="81"/>
      <c r="C83" s="69"/>
      <c r="D83" s="79"/>
      <c r="E83" s="63"/>
      <c r="F83" s="65"/>
      <c r="G83" s="63"/>
      <c r="H83" s="73"/>
      <c r="I83" s="73"/>
      <c r="J83" s="73"/>
      <c r="K83" s="73"/>
      <c r="L83" s="73"/>
      <c r="M83" s="65"/>
      <c r="N83" s="63"/>
      <c r="O83" s="55"/>
      <c r="P83" s="65"/>
      <c r="Q83" s="36">
        <v>0</v>
      </c>
      <c r="R83" s="37">
        <v>0</v>
      </c>
      <c r="S83" s="37">
        <v>0</v>
      </c>
      <c r="T83" s="38">
        <v>0</v>
      </c>
      <c r="U83" s="37">
        <v>0</v>
      </c>
      <c r="V83" s="36">
        <v>0</v>
      </c>
      <c r="W83" s="38">
        <v>52.43</v>
      </c>
      <c r="X83" s="39">
        <v>0</v>
      </c>
      <c r="Y83" s="40" t="s">
        <v>27</v>
      </c>
    </row>
    <row r="84" spans="1:26" s="5" customFormat="1" ht="20.149999999999999" customHeight="1" x14ac:dyDescent="0.55000000000000004">
      <c r="A84" s="66">
        <v>39</v>
      </c>
      <c r="B84" s="80" t="s">
        <v>70</v>
      </c>
      <c r="C84" s="68" t="s">
        <v>33</v>
      </c>
      <c r="D84" s="78" t="s">
        <v>33</v>
      </c>
      <c r="E84" s="62">
        <v>11.571000000000002</v>
      </c>
      <c r="F84" s="64">
        <v>7.7140000000000004</v>
      </c>
      <c r="G84" s="62">
        <v>5.931</v>
      </c>
      <c r="H84" s="72">
        <v>3.9540000000000002</v>
      </c>
      <c r="I84" s="72" t="s">
        <v>31</v>
      </c>
      <c r="J84" s="72" t="s">
        <v>31</v>
      </c>
      <c r="K84" s="72" t="s">
        <v>31</v>
      </c>
      <c r="L84" s="72">
        <v>3.9540000000000002</v>
      </c>
      <c r="M84" s="64">
        <v>3.8570000000000002</v>
      </c>
      <c r="N84" s="62">
        <v>7.7140000000000004</v>
      </c>
      <c r="O84" s="54">
        <f t="shared" ref="O84" si="23">+(+E84+G84)-(M84+N84)</f>
        <v>5.9310000000000009</v>
      </c>
      <c r="P84" s="64">
        <v>3.9540000000000002</v>
      </c>
      <c r="Q84" s="31">
        <v>0</v>
      </c>
      <c r="R84" s="32">
        <v>0</v>
      </c>
      <c r="S84" s="32">
        <v>0</v>
      </c>
      <c r="T84" s="33">
        <v>0</v>
      </c>
      <c r="U84" s="32">
        <v>0</v>
      </c>
      <c r="V84" s="31">
        <v>0</v>
      </c>
      <c r="W84" s="33">
        <v>30</v>
      </c>
      <c r="X84" s="34">
        <v>0</v>
      </c>
      <c r="Y84" s="35" t="s">
        <v>23</v>
      </c>
    </row>
    <row r="85" spans="1:26" s="5" customFormat="1" ht="20.149999999999999" customHeight="1" thickBot="1" x14ac:dyDescent="0.6">
      <c r="A85" s="67"/>
      <c r="B85" s="81"/>
      <c r="C85" s="69"/>
      <c r="D85" s="79"/>
      <c r="E85" s="63"/>
      <c r="F85" s="65"/>
      <c r="G85" s="63"/>
      <c r="H85" s="73"/>
      <c r="I85" s="73"/>
      <c r="J85" s="73"/>
      <c r="K85" s="73"/>
      <c r="L85" s="73"/>
      <c r="M85" s="65"/>
      <c r="N85" s="63"/>
      <c r="O85" s="55"/>
      <c r="P85" s="65"/>
      <c r="Q85" s="36">
        <v>0</v>
      </c>
      <c r="R85" s="37">
        <v>0</v>
      </c>
      <c r="S85" s="37">
        <v>0</v>
      </c>
      <c r="T85" s="38">
        <v>0</v>
      </c>
      <c r="U85" s="37">
        <v>0</v>
      </c>
      <c r="V85" s="36">
        <v>0</v>
      </c>
      <c r="W85" s="38">
        <v>160.655</v>
      </c>
      <c r="X85" s="39">
        <v>0</v>
      </c>
      <c r="Y85" s="40" t="s">
        <v>27</v>
      </c>
    </row>
    <row r="86" spans="1:26" s="5" customFormat="1" ht="20.149999999999999" customHeight="1" x14ac:dyDescent="0.55000000000000004">
      <c r="A86" s="66">
        <v>40</v>
      </c>
      <c r="B86" s="80" t="s">
        <v>71</v>
      </c>
      <c r="C86" s="68" t="s">
        <v>33</v>
      </c>
      <c r="D86" s="78" t="s">
        <v>33</v>
      </c>
      <c r="E86" s="62">
        <v>23.543999999999997</v>
      </c>
      <c r="F86" s="64">
        <v>15.627000000000001</v>
      </c>
      <c r="G86" s="62">
        <v>22.855</v>
      </c>
      <c r="H86" s="72">
        <v>15.17</v>
      </c>
      <c r="I86" s="72" t="s">
        <v>31</v>
      </c>
      <c r="J86" s="72" t="s">
        <v>31</v>
      </c>
      <c r="K86" s="72" t="s">
        <v>31</v>
      </c>
      <c r="L86" s="72">
        <v>15.17</v>
      </c>
      <c r="M86" s="64">
        <v>7.9169999999999998</v>
      </c>
      <c r="N86" s="62">
        <v>15.627000000000001</v>
      </c>
      <c r="O86" s="54">
        <f t="shared" ref="O86" si="24">+(+E86+G86)-(M86+N86)</f>
        <v>22.855</v>
      </c>
      <c r="P86" s="64">
        <v>15.17</v>
      </c>
      <c r="Q86" s="31">
        <v>0</v>
      </c>
      <c r="R86" s="32">
        <v>0</v>
      </c>
      <c r="S86" s="32">
        <v>0</v>
      </c>
      <c r="T86" s="33">
        <v>0</v>
      </c>
      <c r="U86" s="32">
        <v>0</v>
      </c>
      <c r="V86" s="31">
        <v>0</v>
      </c>
      <c r="W86" s="33">
        <v>93</v>
      </c>
      <c r="X86" s="34">
        <v>0</v>
      </c>
      <c r="Y86" s="35" t="s">
        <v>23</v>
      </c>
    </row>
    <row r="87" spans="1:26" s="5" customFormat="1" ht="20.149999999999999" customHeight="1" thickBot="1" x14ac:dyDescent="0.6">
      <c r="A87" s="67"/>
      <c r="B87" s="81"/>
      <c r="C87" s="69"/>
      <c r="D87" s="79"/>
      <c r="E87" s="63"/>
      <c r="F87" s="65"/>
      <c r="G87" s="63"/>
      <c r="H87" s="73"/>
      <c r="I87" s="73"/>
      <c r="J87" s="73"/>
      <c r="K87" s="73"/>
      <c r="L87" s="73"/>
      <c r="M87" s="65"/>
      <c r="N87" s="63"/>
      <c r="O87" s="55"/>
      <c r="P87" s="65"/>
      <c r="Q87" s="36">
        <v>0</v>
      </c>
      <c r="R87" s="37">
        <v>0</v>
      </c>
      <c r="S87" s="37">
        <v>0</v>
      </c>
      <c r="T87" s="38">
        <v>0</v>
      </c>
      <c r="U87" s="37">
        <v>0</v>
      </c>
      <c r="V87" s="36">
        <v>0</v>
      </c>
      <c r="W87" s="38">
        <v>294.17200000000003</v>
      </c>
      <c r="X87" s="39">
        <v>0</v>
      </c>
      <c r="Y87" s="40" t="s">
        <v>27</v>
      </c>
    </row>
    <row r="88" spans="1:26" s="5" customFormat="1" ht="20.149999999999999" customHeight="1" x14ac:dyDescent="0.55000000000000004">
      <c r="A88" s="66"/>
      <c r="B88" s="74" t="s">
        <v>72</v>
      </c>
      <c r="C88" s="75"/>
      <c r="D88" s="78"/>
      <c r="E88" s="62"/>
      <c r="F88" s="64"/>
      <c r="G88" s="62"/>
      <c r="H88" s="72"/>
      <c r="I88" s="72"/>
      <c r="J88" s="72"/>
      <c r="K88" s="72"/>
      <c r="L88" s="72"/>
      <c r="M88" s="64"/>
      <c r="N88" s="62"/>
      <c r="O88" s="54"/>
      <c r="P88" s="64"/>
      <c r="Q88" s="31">
        <v>0</v>
      </c>
      <c r="R88" s="32">
        <v>0</v>
      </c>
      <c r="S88" s="32">
        <v>0</v>
      </c>
      <c r="T88" s="33">
        <v>0</v>
      </c>
      <c r="U88" s="32">
        <v>0</v>
      </c>
      <c r="V88" s="31">
        <v>0</v>
      </c>
      <c r="W88" s="33">
        <v>0</v>
      </c>
      <c r="X88" s="34">
        <v>0</v>
      </c>
      <c r="Y88" s="35" t="s">
        <v>23</v>
      </c>
    </row>
    <row r="89" spans="1:26" s="5" customFormat="1" ht="20.149999999999999" customHeight="1" thickBot="1" x14ac:dyDescent="0.6">
      <c r="A89" s="67"/>
      <c r="B89" s="76"/>
      <c r="C89" s="77"/>
      <c r="D89" s="79"/>
      <c r="E89" s="63"/>
      <c r="F89" s="65"/>
      <c r="G89" s="63"/>
      <c r="H89" s="73"/>
      <c r="I89" s="73"/>
      <c r="J89" s="73"/>
      <c r="K89" s="73"/>
      <c r="L89" s="73"/>
      <c r="M89" s="65"/>
      <c r="N89" s="63"/>
      <c r="O89" s="55"/>
      <c r="P89" s="65"/>
      <c r="Q89" s="36">
        <v>0</v>
      </c>
      <c r="R89" s="37">
        <v>0</v>
      </c>
      <c r="S89" s="37">
        <v>0</v>
      </c>
      <c r="T89" s="38">
        <v>0</v>
      </c>
      <c r="U89" s="37">
        <v>0</v>
      </c>
      <c r="V89" s="36">
        <v>0</v>
      </c>
      <c r="W89" s="38">
        <v>0</v>
      </c>
      <c r="X89" s="39">
        <v>0</v>
      </c>
      <c r="Y89" s="40" t="s">
        <v>27</v>
      </c>
    </row>
    <row r="90" spans="1:26" s="45" customFormat="1" ht="20.149999999999999" customHeight="1" x14ac:dyDescent="0.55000000000000004">
      <c r="A90" s="66" t="s">
        <v>73</v>
      </c>
      <c r="B90" s="66">
        <v>40</v>
      </c>
      <c r="C90" s="68"/>
      <c r="D90" s="70"/>
      <c r="E90" s="54">
        <f t="shared" ref="E90:P90" si="25">SUM(E8:E87)</f>
        <v>182.12299999999999</v>
      </c>
      <c r="F90" s="56">
        <f t="shared" si="25"/>
        <v>120.265</v>
      </c>
      <c r="G90" s="54">
        <f t="shared" si="25"/>
        <v>122.48399999999998</v>
      </c>
      <c r="H90" s="60">
        <f t="shared" si="25"/>
        <v>81.508999999999972</v>
      </c>
      <c r="I90" s="60">
        <f t="shared" si="25"/>
        <v>0</v>
      </c>
      <c r="J90" s="60">
        <f t="shared" si="25"/>
        <v>0</v>
      </c>
      <c r="K90" s="60">
        <f t="shared" si="25"/>
        <v>0</v>
      </c>
      <c r="L90" s="60">
        <f t="shared" si="25"/>
        <v>81.508999999999972</v>
      </c>
      <c r="M90" s="56">
        <f t="shared" si="25"/>
        <v>62.923000000000002</v>
      </c>
      <c r="N90" s="54">
        <f t="shared" si="25"/>
        <v>123.82299999999999</v>
      </c>
      <c r="O90" s="54">
        <f t="shared" si="25"/>
        <v>117.86099999999998</v>
      </c>
      <c r="P90" s="56">
        <f t="shared" si="25"/>
        <v>77.950999999999979</v>
      </c>
      <c r="Q90" s="41">
        <f t="shared" ref="Q90:X90" si="26">SUMIF($Y$8:$Y$87,$Y$6,Q8:Q87)</f>
        <v>0</v>
      </c>
      <c r="R90" s="42">
        <f t="shared" si="26"/>
        <v>0</v>
      </c>
      <c r="S90" s="42">
        <f t="shared" si="26"/>
        <v>0</v>
      </c>
      <c r="T90" s="43">
        <f t="shared" si="26"/>
        <v>0</v>
      </c>
      <c r="U90" s="42">
        <f t="shared" si="26"/>
        <v>0</v>
      </c>
      <c r="V90" s="41">
        <f t="shared" si="26"/>
        <v>0</v>
      </c>
      <c r="W90" s="43">
        <f t="shared" si="26"/>
        <v>404</v>
      </c>
      <c r="X90" s="44">
        <f t="shared" si="26"/>
        <v>0</v>
      </c>
      <c r="Y90" s="35" t="s">
        <v>23</v>
      </c>
      <c r="Z90" s="58"/>
    </row>
    <row r="91" spans="1:26" s="45" customFormat="1" ht="20.149999999999999" customHeight="1" thickBot="1" x14ac:dyDescent="0.6">
      <c r="A91" s="67"/>
      <c r="B91" s="67"/>
      <c r="C91" s="69"/>
      <c r="D91" s="71"/>
      <c r="E91" s="55"/>
      <c r="F91" s="57"/>
      <c r="G91" s="55"/>
      <c r="H91" s="61"/>
      <c r="I91" s="61"/>
      <c r="J91" s="61"/>
      <c r="K91" s="61"/>
      <c r="L91" s="61"/>
      <c r="M91" s="57"/>
      <c r="N91" s="55"/>
      <c r="O91" s="55"/>
      <c r="P91" s="57"/>
      <c r="Q91" s="46">
        <f t="shared" ref="Q91:X91" si="27">SUMIF($Y$8:$Y$87,$Y$7,Q8:Q87)</f>
        <v>0</v>
      </c>
      <c r="R91" s="47">
        <f t="shared" si="27"/>
        <v>0</v>
      </c>
      <c r="S91" s="47">
        <f t="shared" si="27"/>
        <v>0</v>
      </c>
      <c r="T91" s="48">
        <f t="shared" si="27"/>
        <v>0</v>
      </c>
      <c r="U91" s="47">
        <f t="shared" si="27"/>
        <v>0</v>
      </c>
      <c r="V91" s="46">
        <f t="shared" si="27"/>
        <v>0</v>
      </c>
      <c r="W91" s="48">
        <f t="shared" si="27"/>
        <v>1429.433</v>
      </c>
      <c r="X91" s="49">
        <f t="shared" si="27"/>
        <v>0</v>
      </c>
      <c r="Y91" s="40" t="s">
        <v>27</v>
      </c>
      <c r="Z91" s="58"/>
    </row>
    <row r="92" spans="1:26" ht="13.5" hidden="1" outlineLevel="1" thickBot="1" x14ac:dyDescent="0.6">
      <c r="A92" s="2" t="s">
        <v>74</v>
      </c>
    </row>
    <row r="93" spans="1:26" ht="18.5" hidden="1" outlineLevel="1" thickBot="1" x14ac:dyDescent="0.6">
      <c r="C93" s="2" t="s">
        <v>75</v>
      </c>
      <c r="F93" s="2" t="s">
        <v>76</v>
      </c>
      <c r="O93" s="50"/>
    </row>
    <row r="94" spans="1:26" ht="13.5" hidden="1" outlineLevel="1" thickBot="1" x14ac:dyDescent="0.6">
      <c r="C94" s="2" t="s">
        <v>77</v>
      </c>
      <c r="F94" s="2" t="s">
        <v>78</v>
      </c>
    </row>
    <row r="95" spans="1:26" ht="13.5" hidden="1" outlineLevel="1" thickBot="1" x14ac:dyDescent="0.6">
      <c r="C95" s="2" t="s">
        <v>79</v>
      </c>
      <c r="F95" s="2" t="s">
        <v>80</v>
      </c>
    </row>
    <row r="96" spans="1:26" ht="13.5" hidden="1" outlineLevel="1" thickBot="1" x14ac:dyDescent="0.6">
      <c r="C96" s="2" t="s">
        <v>81</v>
      </c>
      <c r="F96" s="2" t="s">
        <v>82</v>
      </c>
    </row>
    <row r="97" spans="1:24" ht="13.5" hidden="1" outlineLevel="1" thickBot="1" x14ac:dyDescent="0.6">
      <c r="C97" s="2" t="s">
        <v>83</v>
      </c>
      <c r="F97" s="2" t="s">
        <v>84</v>
      </c>
    </row>
    <row r="98" spans="1:24" ht="13.5" hidden="1" outlineLevel="1" thickBot="1" x14ac:dyDescent="0.6">
      <c r="C98" s="2" t="s">
        <v>85</v>
      </c>
      <c r="F98" s="2" t="s">
        <v>86</v>
      </c>
    </row>
    <row r="99" spans="1:24" ht="13.5" hidden="1" outlineLevel="1" thickBot="1" x14ac:dyDescent="0.6">
      <c r="C99" s="2" t="s">
        <v>87</v>
      </c>
    </row>
    <row r="100" spans="1:24" ht="13.5" hidden="1" outlineLevel="1" thickBot="1" x14ac:dyDescent="0.6">
      <c r="C100" s="2" t="s">
        <v>88</v>
      </c>
    </row>
    <row r="101" spans="1:24" ht="13.5" hidden="1" outlineLevel="1" thickBot="1" x14ac:dyDescent="0.6">
      <c r="C101" s="2" t="s">
        <v>89</v>
      </c>
    </row>
    <row r="102" spans="1:24" ht="13.5" hidden="1" outlineLevel="1" thickBot="1" x14ac:dyDescent="0.6">
      <c r="C102" s="2" t="s">
        <v>90</v>
      </c>
    </row>
    <row r="103" spans="1:24" collapsed="1" x14ac:dyDescent="0.55000000000000004">
      <c r="O103" s="51">
        <f>+(+$E$90+$G$90)-($M$90+$N$90)</f>
        <v>117.86099999999999</v>
      </c>
    </row>
    <row r="104" spans="1:24" ht="35.25" customHeight="1" x14ac:dyDescent="0.55000000000000004">
      <c r="A104" s="59" t="s">
        <v>91</v>
      </c>
      <c r="B104" s="59"/>
      <c r="C104" s="59"/>
      <c r="D104" s="59"/>
      <c r="E104" s="59"/>
      <c r="F104" s="59"/>
      <c r="G104" s="59"/>
      <c r="H104" s="59"/>
      <c r="I104" s="59"/>
      <c r="J104" s="59"/>
      <c r="K104" s="59"/>
      <c r="L104" s="59"/>
      <c r="M104" s="59"/>
      <c r="N104" s="59"/>
      <c r="O104" s="59"/>
      <c r="P104" s="59"/>
      <c r="Q104" s="59"/>
      <c r="R104" s="59"/>
      <c r="S104" s="59"/>
      <c r="T104" s="59"/>
      <c r="U104" s="59"/>
      <c r="V104" s="59"/>
      <c r="W104" s="59"/>
      <c r="X104" s="59"/>
    </row>
    <row r="105" spans="1:24" ht="31.5" customHeight="1" x14ac:dyDescent="0.55000000000000004">
      <c r="E105" s="2">
        <v>182.12299999999999</v>
      </c>
    </row>
    <row r="108" spans="1:24" x14ac:dyDescent="0.55000000000000004">
      <c r="B108" s="52"/>
    </row>
    <row r="109" spans="1:24" ht="18" x14ac:dyDescent="0.55000000000000004">
      <c r="B109" s="53"/>
    </row>
  </sheetData>
  <mergeCells count="696">
    <mergeCell ref="A2:A7"/>
    <mergeCell ref="B2:B7"/>
    <mergeCell ref="C2:C7"/>
    <mergeCell ref="D2:D7"/>
    <mergeCell ref="E2:F3"/>
    <mergeCell ref="G2:M3"/>
    <mergeCell ref="X3:X5"/>
    <mergeCell ref="M4:M7"/>
    <mergeCell ref="Q4:Q5"/>
    <mergeCell ref="F5:F7"/>
    <mergeCell ref="P5:P7"/>
    <mergeCell ref="I6:K6"/>
    <mergeCell ref="L6:L7"/>
    <mergeCell ref="N2:N7"/>
    <mergeCell ref="O2:P3"/>
    <mergeCell ref="Q2:U2"/>
    <mergeCell ref="V2:X2"/>
    <mergeCell ref="R3:R5"/>
    <mergeCell ref="S3:S5"/>
    <mergeCell ref="T3:T5"/>
    <mergeCell ref="U3:U5"/>
    <mergeCell ref="V3:V5"/>
    <mergeCell ref="W3:W5"/>
    <mergeCell ref="M8:M9"/>
    <mergeCell ref="N8:N9"/>
    <mergeCell ref="O8:O9"/>
    <mergeCell ref="P8:P9"/>
    <mergeCell ref="A10:A11"/>
    <mergeCell ref="B10:B11"/>
    <mergeCell ref="C10:C11"/>
    <mergeCell ref="D10:D11"/>
    <mergeCell ref="E10:E11"/>
    <mergeCell ref="F10:F11"/>
    <mergeCell ref="G8:G9"/>
    <mergeCell ref="H8:H9"/>
    <mergeCell ref="I8:I9"/>
    <mergeCell ref="J8:J9"/>
    <mergeCell ref="K8:K9"/>
    <mergeCell ref="L8:L9"/>
    <mergeCell ref="A8:A9"/>
    <mergeCell ref="B8:B9"/>
    <mergeCell ref="C8:C9"/>
    <mergeCell ref="D8:D9"/>
    <mergeCell ref="E8:E9"/>
    <mergeCell ref="F8:F9"/>
    <mergeCell ref="M10:M11"/>
    <mergeCell ref="N10:N11"/>
    <mergeCell ref="O10:O11"/>
    <mergeCell ref="P10:P11"/>
    <mergeCell ref="A12:A13"/>
    <mergeCell ref="B12:B13"/>
    <mergeCell ref="C12:C13"/>
    <mergeCell ref="D12:D13"/>
    <mergeCell ref="E12:E13"/>
    <mergeCell ref="F12:F13"/>
    <mergeCell ref="G10:G11"/>
    <mergeCell ref="H10:H11"/>
    <mergeCell ref="I10:I11"/>
    <mergeCell ref="J10:J11"/>
    <mergeCell ref="K10:K11"/>
    <mergeCell ref="L10:L11"/>
    <mergeCell ref="M12:M13"/>
    <mergeCell ref="N12:N13"/>
    <mergeCell ref="O12:O13"/>
    <mergeCell ref="P12:P13"/>
    <mergeCell ref="A14:A15"/>
    <mergeCell ref="B14:B15"/>
    <mergeCell ref="C14:C15"/>
    <mergeCell ref="D14:D15"/>
    <mergeCell ref="E14:E15"/>
    <mergeCell ref="F14:F15"/>
    <mergeCell ref="G12:G13"/>
    <mergeCell ref="H12:H13"/>
    <mergeCell ref="I12:I13"/>
    <mergeCell ref="J12:J13"/>
    <mergeCell ref="K12:K13"/>
    <mergeCell ref="L12:L13"/>
    <mergeCell ref="M14:M15"/>
    <mergeCell ref="N14:N15"/>
    <mergeCell ref="O14:O15"/>
    <mergeCell ref="P14:P15"/>
    <mergeCell ref="A16:A17"/>
    <mergeCell ref="B16:B17"/>
    <mergeCell ref="C16:C17"/>
    <mergeCell ref="D16:D17"/>
    <mergeCell ref="E16:E17"/>
    <mergeCell ref="F16:F17"/>
    <mergeCell ref="G14:G15"/>
    <mergeCell ref="H14:H15"/>
    <mergeCell ref="I14:I15"/>
    <mergeCell ref="J14:J15"/>
    <mergeCell ref="K14:K15"/>
    <mergeCell ref="L14:L15"/>
    <mergeCell ref="M16:M17"/>
    <mergeCell ref="N16:N17"/>
    <mergeCell ref="O16:O17"/>
    <mergeCell ref="P16:P17"/>
    <mergeCell ref="A18:A19"/>
    <mergeCell ref="B18:B19"/>
    <mergeCell ref="C18:C19"/>
    <mergeCell ref="D18:D19"/>
    <mergeCell ref="E18:E19"/>
    <mergeCell ref="F18:F19"/>
    <mergeCell ref="G16:G17"/>
    <mergeCell ref="H16:H17"/>
    <mergeCell ref="I16:I17"/>
    <mergeCell ref="J16:J17"/>
    <mergeCell ref="K16:K17"/>
    <mergeCell ref="L16:L17"/>
    <mergeCell ref="M18:M19"/>
    <mergeCell ref="N18:N19"/>
    <mergeCell ref="O18:O19"/>
    <mergeCell ref="P18:P19"/>
    <mergeCell ref="A20:A21"/>
    <mergeCell ref="B20:B21"/>
    <mergeCell ref="C20:C21"/>
    <mergeCell ref="D20:D21"/>
    <mergeCell ref="E20:E21"/>
    <mergeCell ref="F20:F21"/>
    <mergeCell ref="G18:G19"/>
    <mergeCell ref="H18:H19"/>
    <mergeCell ref="I18:I19"/>
    <mergeCell ref="J18:J19"/>
    <mergeCell ref="K18:K19"/>
    <mergeCell ref="L18:L19"/>
    <mergeCell ref="M20:M21"/>
    <mergeCell ref="N20:N21"/>
    <mergeCell ref="O20:O21"/>
    <mergeCell ref="P20:P21"/>
    <mergeCell ref="A22:A23"/>
    <mergeCell ref="B22:B23"/>
    <mergeCell ref="C22:C23"/>
    <mergeCell ref="D22:D23"/>
    <mergeCell ref="E22:E23"/>
    <mergeCell ref="F22:F23"/>
    <mergeCell ref="G20:G21"/>
    <mergeCell ref="H20:H21"/>
    <mergeCell ref="I20:I21"/>
    <mergeCell ref="J20:J21"/>
    <mergeCell ref="K20:K21"/>
    <mergeCell ref="L20:L21"/>
    <mergeCell ref="M22:M23"/>
    <mergeCell ref="N22:N23"/>
    <mergeCell ref="O22:O23"/>
    <mergeCell ref="P22:P23"/>
    <mergeCell ref="A24:A25"/>
    <mergeCell ref="B24:B25"/>
    <mergeCell ref="C24:C25"/>
    <mergeCell ref="D24:D25"/>
    <mergeCell ref="E24:E25"/>
    <mergeCell ref="F24:F25"/>
    <mergeCell ref="G22:G23"/>
    <mergeCell ref="H22:H23"/>
    <mergeCell ref="I22:I23"/>
    <mergeCell ref="J22:J23"/>
    <mergeCell ref="K22:K23"/>
    <mergeCell ref="L22:L23"/>
    <mergeCell ref="M24:M25"/>
    <mergeCell ref="N24:N25"/>
    <mergeCell ref="O24:O25"/>
    <mergeCell ref="P24:P25"/>
    <mergeCell ref="A26:A27"/>
    <mergeCell ref="B26:B27"/>
    <mergeCell ref="C26:C27"/>
    <mergeCell ref="D26:D27"/>
    <mergeCell ref="E26:E27"/>
    <mergeCell ref="F26:F27"/>
    <mergeCell ref="G24:G25"/>
    <mergeCell ref="H24:H25"/>
    <mergeCell ref="I24:I25"/>
    <mergeCell ref="J24:J25"/>
    <mergeCell ref="K24:K25"/>
    <mergeCell ref="L24:L25"/>
    <mergeCell ref="M26:M27"/>
    <mergeCell ref="N26:N27"/>
    <mergeCell ref="O26:O27"/>
    <mergeCell ref="P26:P27"/>
    <mergeCell ref="A28:A29"/>
    <mergeCell ref="B28:B29"/>
    <mergeCell ref="C28:C29"/>
    <mergeCell ref="D28:D29"/>
    <mergeCell ref="E28:E29"/>
    <mergeCell ref="F28:F29"/>
    <mergeCell ref="G26:G27"/>
    <mergeCell ref="H26:H27"/>
    <mergeCell ref="I26:I27"/>
    <mergeCell ref="J26:J27"/>
    <mergeCell ref="K26:K27"/>
    <mergeCell ref="L26:L27"/>
    <mergeCell ref="M28:M29"/>
    <mergeCell ref="N28:N29"/>
    <mergeCell ref="O28:O29"/>
    <mergeCell ref="P28:P29"/>
    <mergeCell ref="A30:A31"/>
    <mergeCell ref="B30:B31"/>
    <mergeCell ref="C30:C31"/>
    <mergeCell ref="D30:D31"/>
    <mergeCell ref="E30:E31"/>
    <mergeCell ref="F30:F31"/>
    <mergeCell ref="G28:G29"/>
    <mergeCell ref="H28:H29"/>
    <mergeCell ref="I28:I29"/>
    <mergeCell ref="J28:J29"/>
    <mergeCell ref="K28:K29"/>
    <mergeCell ref="L28:L29"/>
    <mergeCell ref="M30:M31"/>
    <mergeCell ref="N30:N31"/>
    <mergeCell ref="O30:O31"/>
    <mergeCell ref="P30:P31"/>
    <mergeCell ref="A32:A33"/>
    <mergeCell ref="B32:B33"/>
    <mergeCell ref="C32:C33"/>
    <mergeCell ref="D32:D33"/>
    <mergeCell ref="E32:E33"/>
    <mergeCell ref="F32:F33"/>
    <mergeCell ref="G30:G31"/>
    <mergeCell ref="H30:H31"/>
    <mergeCell ref="I30:I31"/>
    <mergeCell ref="J30:J31"/>
    <mergeCell ref="K30:K31"/>
    <mergeCell ref="L30:L31"/>
    <mergeCell ref="M32:M33"/>
    <mergeCell ref="N32:N33"/>
    <mergeCell ref="O32:O33"/>
    <mergeCell ref="P32:P33"/>
    <mergeCell ref="A34:A35"/>
    <mergeCell ref="B34:B35"/>
    <mergeCell ref="C34:C35"/>
    <mergeCell ref="D34:D35"/>
    <mergeCell ref="E34:E35"/>
    <mergeCell ref="F34:F35"/>
    <mergeCell ref="G32:G33"/>
    <mergeCell ref="H32:H33"/>
    <mergeCell ref="I32:I33"/>
    <mergeCell ref="J32:J33"/>
    <mergeCell ref="K32:K33"/>
    <mergeCell ref="L32:L33"/>
    <mergeCell ref="M34:M35"/>
    <mergeCell ref="N34:N35"/>
    <mergeCell ref="O34:O35"/>
    <mergeCell ref="P34:P35"/>
    <mergeCell ref="A36:A37"/>
    <mergeCell ref="B36:B37"/>
    <mergeCell ref="C36:C37"/>
    <mergeCell ref="D36:D37"/>
    <mergeCell ref="E36:E37"/>
    <mergeCell ref="F36:F37"/>
    <mergeCell ref="G34:G35"/>
    <mergeCell ref="H34:H35"/>
    <mergeCell ref="I34:I35"/>
    <mergeCell ref="J34:J35"/>
    <mergeCell ref="K34:K35"/>
    <mergeCell ref="L34:L35"/>
    <mergeCell ref="M36:M37"/>
    <mergeCell ref="N36:N37"/>
    <mergeCell ref="O36:O37"/>
    <mergeCell ref="P36:P37"/>
    <mergeCell ref="A38:A39"/>
    <mergeCell ref="B38:B39"/>
    <mergeCell ref="C38:C39"/>
    <mergeCell ref="D38:D39"/>
    <mergeCell ref="E38:E39"/>
    <mergeCell ref="F38:F39"/>
    <mergeCell ref="G36:G37"/>
    <mergeCell ref="H36:H37"/>
    <mergeCell ref="I36:I37"/>
    <mergeCell ref="J36:J37"/>
    <mergeCell ref="K36:K37"/>
    <mergeCell ref="L36:L37"/>
    <mergeCell ref="M38:M39"/>
    <mergeCell ref="N38:N39"/>
    <mergeCell ref="O38:O39"/>
    <mergeCell ref="P38:P39"/>
    <mergeCell ref="A40:A41"/>
    <mergeCell ref="B40:B41"/>
    <mergeCell ref="C40:C41"/>
    <mergeCell ref="D40:D41"/>
    <mergeCell ref="E40:E41"/>
    <mergeCell ref="F40:F41"/>
    <mergeCell ref="G38:G39"/>
    <mergeCell ref="H38:H39"/>
    <mergeCell ref="I38:I39"/>
    <mergeCell ref="J38:J39"/>
    <mergeCell ref="K38:K39"/>
    <mergeCell ref="L38:L39"/>
    <mergeCell ref="M40:M41"/>
    <mergeCell ref="N40:N41"/>
    <mergeCell ref="O40:O41"/>
    <mergeCell ref="P40:P41"/>
    <mergeCell ref="A42:A43"/>
    <mergeCell ref="B42:B43"/>
    <mergeCell ref="C42:C43"/>
    <mergeCell ref="D42:D43"/>
    <mergeCell ref="E42:E43"/>
    <mergeCell ref="F42:F43"/>
    <mergeCell ref="G40:G41"/>
    <mergeCell ref="H40:H41"/>
    <mergeCell ref="I40:I41"/>
    <mergeCell ref="J40:J41"/>
    <mergeCell ref="K40:K41"/>
    <mergeCell ref="L40:L41"/>
    <mergeCell ref="M42:M43"/>
    <mergeCell ref="N42:N43"/>
    <mergeCell ref="O42:O43"/>
    <mergeCell ref="P42:P43"/>
    <mergeCell ref="A44:A45"/>
    <mergeCell ref="B44:B45"/>
    <mergeCell ref="C44:C45"/>
    <mergeCell ref="D44:D45"/>
    <mergeCell ref="E44:E45"/>
    <mergeCell ref="F44:F45"/>
    <mergeCell ref="G42:G43"/>
    <mergeCell ref="H42:H43"/>
    <mergeCell ref="I42:I43"/>
    <mergeCell ref="J42:J43"/>
    <mergeCell ref="K42:K43"/>
    <mergeCell ref="L42:L43"/>
    <mergeCell ref="M44:M45"/>
    <mergeCell ref="N44:N45"/>
    <mergeCell ref="O44:O45"/>
    <mergeCell ref="P44:P45"/>
    <mergeCell ref="A46:A47"/>
    <mergeCell ref="B46:B47"/>
    <mergeCell ref="C46:C47"/>
    <mergeCell ref="D46:D47"/>
    <mergeCell ref="E46:E47"/>
    <mergeCell ref="F46:F47"/>
    <mergeCell ref="G44:G45"/>
    <mergeCell ref="H44:H45"/>
    <mergeCell ref="I44:I45"/>
    <mergeCell ref="J44:J45"/>
    <mergeCell ref="K44:K45"/>
    <mergeCell ref="L44:L45"/>
    <mergeCell ref="M46:M47"/>
    <mergeCell ref="N46:N47"/>
    <mergeCell ref="O46:O47"/>
    <mergeCell ref="P46:P47"/>
    <mergeCell ref="A48:A49"/>
    <mergeCell ref="B48:B49"/>
    <mergeCell ref="C48:C49"/>
    <mergeCell ref="D48:D49"/>
    <mergeCell ref="E48:E49"/>
    <mergeCell ref="F48:F49"/>
    <mergeCell ref="G46:G47"/>
    <mergeCell ref="H46:H47"/>
    <mergeCell ref="I46:I47"/>
    <mergeCell ref="J46:J47"/>
    <mergeCell ref="K46:K47"/>
    <mergeCell ref="L46:L47"/>
    <mergeCell ref="M48:M49"/>
    <mergeCell ref="N48:N49"/>
    <mergeCell ref="O48:O49"/>
    <mergeCell ref="P48:P49"/>
    <mergeCell ref="A50:A51"/>
    <mergeCell ref="B50:B51"/>
    <mergeCell ref="C50:C51"/>
    <mergeCell ref="D50:D51"/>
    <mergeCell ref="E50:E51"/>
    <mergeCell ref="F50:F51"/>
    <mergeCell ref="G48:G49"/>
    <mergeCell ref="H48:H49"/>
    <mergeCell ref="I48:I49"/>
    <mergeCell ref="J48:J49"/>
    <mergeCell ref="K48:K49"/>
    <mergeCell ref="L48:L49"/>
    <mergeCell ref="M50:M51"/>
    <mergeCell ref="N50:N51"/>
    <mergeCell ref="O50:O51"/>
    <mergeCell ref="P50:P51"/>
    <mergeCell ref="A52:A53"/>
    <mergeCell ref="B52:B53"/>
    <mergeCell ref="C52:C53"/>
    <mergeCell ref="D52:D53"/>
    <mergeCell ref="E52:E53"/>
    <mergeCell ref="F52:F53"/>
    <mergeCell ref="G50:G51"/>
    <mergeCell ref="H50:H51"/>
    <mergeCell ref="I50:I51"/>
    <mergeCell ref="J50:J51"/>
    <mergeCell ref="K50:K51"/>
    <mergeCell ref="L50:L51"/>
    <mergeCell ref="M52:M53"/>
    <mergeCell ref="N52:N53"/>
    <mergeCell ref="O52:O53"/>
    <mergeCell ref="P52:P53"/>
    <mergeCell ref="A54:A55"/>
    <mergeCell ref="B54:B55"/>
    <mergeCell ref="C54:C55"/>
    <mergeCell ref="D54:D55"/>
    <mergeCell ref="E54:E55"/>
    <mergeCell ref="F54:F55"/>
    <mergeCell ref="G52:G53"/>
    <mergeCell ref="H52:H53"/>
    <mergeCell ref="I52:I53"/>
    <mergeCell ref="J52:J53"/>
    <mergeCell ref="K52:K53"/>
    <mergeCell ref="L52:L53"/>
    <mergeCell ref="M54:M55"/>
    <mergeCell ref="N54:N55"/>
    <mergeCell ref="O54:O55"/>
    <mergeCell ref="P54:P55"/>
    <mergeCell ref="A56:A57"/>
    <mergeCell ref="B56:B57"/>
    <mergeCell ref="C56:C57"/>
    <mergeCell ref="D56:D57"/>
    <mergeCell ref="E56:E57"/>
    <mergeCell ref="F56:F57"/>
    <mergeCell ref="G54:G55"/>
    <mergeCell ref="H54:H55"/>
    <mergeCell ref="I54:I55"/>
    <mergeCell ref="J54:J55"/>
    <mergeCell ref="K54:K55"/>
    <mergeCell ref="L54:L55"/>
    <mergeCell ref="M56:M57"/>
    <mergeCell ref="N56:N57"/>
    <mergeCell ref="O56:O57"/>
    <mergeCell ref="P56:P57"/>
    <mergeCell ref="A58:A59"/>
    <mergeCell ref="B58:B59"/>
    <mergeCell ref="C58:C59"/>
    <mergeCell ref="D58:D59"/>
    <mergeCell ref="E58:E59"/>
    <mergeCell ref="F58:F59"/>
    <mergeCell ref="G56:G57"/>
    <mergeCell ref="H56:H57"/>
    <mergeCell ref="I56:I57"/>
    <mergeCell ref="J56:J57"/>
    <mergeCell ref="K56:K57"/>
    <mergeCell ref="L56:L57"/>
    <mergeCell ref="M58:M59"/>
    <mergeCell ref="N58:N59"/>
    <mergeCell ref="O58:O59"/>
    <mergeCell ref="P58:P59"/>
    <mergeCell ref="A60:A61"/>
    <mergeCell ref="B60:B61"/>
    <mergeCell ref="C60:C61"/>
    <mergeCell ref="D60:D61"/>
    <mergeCell ref="E60:E61"/>
    <mergeCell ref="F60:F61"/>
    <mergeCell ref="G58:G59"/>
    <mergeCell ref="H58:H59"/>
    <mergeCell ref="I58:I59"/>
    <mergeCell ref="J58:J59"/>
    <mergeCell ref="K58:K59"/>
    <mergeCell ref="L58:L59"/>
    <mergeCell ref="M60:M61"/>
    <mergeCell ref="N60:N61"/>
    <mergeCell ref="O60:O61"/>
    <mergeCell ref="P60:P61"/>
    <mergeCell ref="A62:A63"/>
    <mergeCell ref="B62:B63"/>
    <mergeCell ref="C62:C63"/>
    <mergeCell ref="D62:D63"/>
    <mergeCell ref="E62:E63"/>
    <mergeCell ref="F62:F63"/>
    <mergeCell ref="G60:G61"/>
    <mergeCell ref="H60:H61"/>
    <mergeCell ref="I60:I61"/>
    <mergeCell ref="J60:J61"/>
    <mergeCell ref="K60:K61"/>
    <mergeCell ref="L60:L61"/>
    <mergeCell ref="M62:M63"/>
    <mergeCell ref="N62:N63"/>
    <mergeCell ref="O62:O63"/>
    <mergeCell ref="P62:P63"/>
    <mergeCell ref="A64:A65"/>
    <mergeCell ref="B64:B65"/>
    <mergeCell ref="C64:C65"/>
    <mergeCell ref="D64:D65"/>
    <mergeCell ref="E64:E65"/>
    <mergeCell ref="F64:F65"/>
    <mergeCell ref="G62:G63"/>
    <mergeCell ref="H62:H63"/>
    <mergeCell ref="I62:I63"/>
    <mergeCell ref="J62:J63"/>
    <mergeCell ref="K62:K63"/>
    <mergeCell ref="L62:L63"/>
    <mergeCell ref="M64:M65"/>
    <mergeCell ref="N64:N65"/>
    <mergeCell ref="O64:O65"/>
    <mergeCell ref="P64:P65"/>
    <mergeCell ref="A66:A67"/>
    <mergeCell ref="B66:B67"/>
    <mergeCell ref="C66:C67"/>
    <mergeCell ref="D66:D67"/>
    <mergeCell ref="E66:E67"/>
    <mergeCell ref="F66:F67"/>
    <mergeCell ref="G64:G65"/>
    <mergeCell ref="H64:H65"/>
    <mergeCell ref="I64:I65"/>
    <mergeCell ref="J64:J65"/>
    <mergeCell ref="K64:K65"/>
    <mergeCell ref="L64:L65"/>
    <mergeCell ref="M66:M67"/>
    <mergeCell ref="N66:N67"/>
    <mergeCell ref="O66:O67"/>
    <mergeCell ref="P66:P67"/>
    <mergeCell ref="A68:A69"/>
    <mergeCell ref="B68:B69"/>
    <mergeCell ref="C68:C69"/>
    <mergeCell ref="D68:D69"/>
    <mergeCell ref="E68:E69"/>
    <mergeCell ref="F68:F69"/>
    <mergeCell ref="G66:G67"/>
    <mergeCell ref="H66:H67"/>
    <mergeCell ref="I66:I67"/>
    <mergeCell ref="J66:J67"/>
    <mergeCell ref="K66:K67"/>
    <mergeCell ref="L66:L67"/>
    <mergeCell ref="M68:M69"/>
    <mergeCell ref="N68:N69"/>
    <mergeCell ref="O68:O69"/>
    <mergeCell ref="P68:P69"/>
    <mergeCell ref="A70:A71"/>
    <mergeCell ref="B70:B71"/>
    <mergeCell ref="C70:C71"/>
    <mergeCell ref="D70:D71"/>
    <mergeCell ref="E70:E71"/>
    <mergeCell ref="F70:F71"/>
    <mergeCell ref="G68:G69"/>
    <mergeCell ref="H68:H69"/>
    <mergeCell ref="I68:I69"/>
    <mergeCell ref="J68:J69"/>
    <mergeCell ref="K68:K69"/>
    <mergeCell ref="L68:L69"/>
    <mergeCell ref="M70:M71"/>
    <mergeCell ref="N70:N71"/>
    <mergeCell ref="O70:O71"/>
    <mergeCell ref="P70:P71"/>
    <mergeCell ref="A72:A73"/>
    <mergeCell ref="B72:B73"/>
    <mergeCell ref="C72:C73"/>
    <mergeCell ref="D72:D73"/>
    <mergeCell ref="E72:E73"/>
    <mergeCell ref="F72:F73"/>
    <mergeCell ref="G70:G71"/>
    <mergeCell ref="H70:H71"/>
    <mergeCell ref="I70:I71"/>
    <mergeCell ref="J70:J71"/>
    <mergeCell ref="K70:K71"/>
    <mergeCell ref="L70:L71"/>
    <mergeCell ref="M72:M73"/>
    <mergeCell ref="N72:N73"/>
    <mergeCell ref="O72:O73"/>
    <mergeCell ref="P72:P73"/>
    <mergeCell ref="A74:A75"/>
    <mergeCell ref="B74:B75"/>
    <mergeCell ref="C74:C75"/>
    <mergeCell ref="D74:D75"/>
    <mergeCell ref="E74:E75"/>
    <mergeCell ref="F74:F75"/>
    <mergeCell ref="G72:G73"/>
    <mergeCell ref="H72:H73"/>
    <mergeCell ref="I72:I73"/>
    <mergeCell ref="J72:J73"/>
    <mergeCell ref="K72:K73"/>
    <mergeCell ref="L72:L73"/>
    <mergeCell ref="M74:M75"/>
    <mergeCell ref="N74:N75"/>
    <mergeCell ref="O74:O75"/>
    <mergeCell ref="P74:P75"/>
    <mergeCell ref="A76:A77"/>
    <mergeCell ref="B76:B77"/>
    <mergeCell ref="C76:C77"/>
    <mergeCell ref="D76:D77"/>
    <mergeCell ref="E76:E77"/>
    <mergeCell ref="F76:F77"/>
    <mergeCell ref="G74:G75"/>
    <mergeCell ref="H74:H75"/>
    <mergeCell ref="I74:I75"/>
    <mergeCell ref="J74:J75"/>
    <mergeCell ref="K74:K75"/>
    <mergeCell ref="L74:L75"/>
    <mergeCell ref="M76:M77"/>
    <mergeCell ref="N76:N77"/>
    <mergeCell ref="O76:O77"/>
    <mergeCell ref="P76:P77"/>
    <mergeCell ref="A78:A79"/>
    <mergeCell ref="B78:B79"/>
    <mergeCell ref="C78:C79"/>
    <mergeCell ref="D78:D79"/>
    <mergeCell ref="E78:E79"/>
    <mergeCell ref="F78:F79"/>
    <mergeCell ref="G76:G77"/>
    <mergeCell ref="H76:H77"/>
    <mergeCell ref="I76:I77"/>
    <mergeCell ref="J76:J77"/>
    <mergeCell ref="K76:K77"/>
    <mergeCell ref="L76:L77"/>
    <mergeCell ref="M78:M79"/>
    <mergeCell ref="N78:N79"/>
    <mergeCell ref="O78:O79"/>
    <mergeCell ref="P78:P79"/>
    <mergeCell ref="A80:A81"/>
    <mergeCell ref="B80:B81"/>
    <mergeCell ref="C80:C81"/>
    <mergeCell ref="D80:D81"/>
    <mergeCell ref="E80:E81"/>
    <mergeCell ref="F80:F81"/>
    <mergeCell ref="G78:G79"/>
    <mergeCell ref="H78:H79"/>
    <mergeCell ref="I78:I79"/>
    <mergeCell ref="J78:J79"/>
    <mergeCell ref="K78:K79"/>
    <mergeCell ref="L78:L79"/>
    <mergeCell ref="M80:M81"/>
    <mergeCell ref="N80:N81"/>
    <mergeCell ref="O80:O81"/>
    <mergeCell ref="P80:P81"/>
    <mergeCell ref="A82:A83"/>
    <mergeCell ref="B82:B83"/>
    <mergeCell ref="C82:C83"/>
    <mergeCell ref="D82:D83"/>
    <mergeCell ref="E82:E83"/>
    <mergeCell ref="F82:F83"/>
    <mergeCell ref="G80:G81"/>
    <mergeCell ref="H80:H81"/>
    <mergeCell ref="I80:I81"/>
    <mergeCell ref="J80:J81"/>
    <mergeCell ref="K80:K81"/>
    <mergeCell ref="L80:L81"/>
    <mergeCell ref="M82:M83"/>
    <mergeCell ref="N82:N83"/>
    <mergeCell ref="O82:O83"/>
    <mergeCell ref="P82:P83"/>
    <mergeCell ref="A84:A85"/>
    <mergeCell ref="B84:B85"/>
    <mergeCell ref="C84:C85"/>
    <mergeCell ref="D84:D85"/>
    <mergeCell ref="E84:E85"/>
    <mergeCell ref="F84:F85"/>
    <mergeCell ref="G82:G83"/>
    <mergeCell ref="H82:H83"/>
    <mergeCell ref="I82:I83"/>
    <mergeCell ref="J82:J83"/>
    <mergeCell ref="K82:K83"/>
    <mergeCell ref="L82:L83"/>
    <mergeCell ref="M84:M85"/>
    <mergeCell ref="N84:N85"/>
    <mergeCell ref="O84:O85"/>
    <mergeCell ref="P84:P85"/>
    <mergeCell ref="A86:A87"/>
    <mergeCell ref="B86:B87"/>
    <mergeCell ref="C86:C87"/>
    <mergeCell ref="D86:D87"/>
    <mergeCell ref="E86:E87"/>
    <mergeCell ref="F86:F87"/>
    <mergeCell ref="G84:G85"/>
    <mergeCell ref="H84:H85"/>
    <mergeCell ref="I84:I85"/>
    <mergeCell ref="J84:J85"/>
    <mergeCell ref="K84:K85"/>
    <mergeCell ref="L84:L85"/>
    <mergeCell ref="M86:M87"/>
    <mergeCell ref="N86:N87"/>
    <mergeCell ref="O86:O87"/>
    <mergeCell ref="P86:P87"/>
    <mergeCell ref="A88:A89"/>
    <mergeCell ref="B88:C89"/>
    <mergeCell ref="D88:D89"/>
    <mergeCell ref="E88:E89"/>
    <mergeCell ref="F88:F89"/>
    <mergeCell ref="G88:G89"/>
    <mergeCell ref="G86:G87"/>
    <mergeCell ref="H86:H87"/>
    <mergeCell ref="I86:I87"/>
    <mergeCell ref="J86:J87"/>
    <mergeCell ref="K86:K87"/>
    <mergeCell ref="L86:L87"/>
    <mergeCell ref="N88:N89"/>
    <mergeCell ref="O88:O89"/>
    <mergeCell ref="P88:P89"/>
    <mergeCell ref="A90:A91"/>
    <mergeCell ref="B90:B91"/>
    <mergeCell ref="C90:C91"/>
    <mergeCell ref="D90:D91"/>
    <mergeCell ref="E90:E91"/>
    <mergeCell ref="F90:F91"/>
    <mergeCell ref="G90:G91"/>
    <mergeCell ref="H88:H89"/>
    <mergeCell ref="I88:I89"/>
    <mergeCell ref="J88:J89"/>
    <mergeCell ref="K88:K89"/>
    <mergeCell ref="L88:L89"/>
    <mergeCell ref="M88:M89"/>
    <mergeCell ref="N90:N91"/>
    <mergeCell ref="O90:O91"/>
    <mergeCell ref="P90:P91"/>
    <mergeCell ref="Z90:Z91"/>
    <mergeCell ref="A104:X104"/>
    <mergeCell ref="H90:H91"/>
    <mergeCell ref="I90:I91"/>
    <mergeCell ref="J90:J91"/>
    <mergeCell ref="K90:K91"/>
    <mergeCell ref="L90:L91"/>
    <mergeCell ref="M90:M91"/>
  </mergeCells>
  <phoneticPr fontId="2"/>
  <pageMargins left="0.51181102362204722" right="0.31496062992125984" top="0.55118110236220474" bottom="0.55118110236220474" header="0.31496062992125984" footer="0.31496062992125984"/>
  <pageSetup paperSize="8" scale="83" fitToHeight="0" orientation="landscape" r:id="rId1"/>
  <rowBreaks count="2" manualBreakCount="2">
    <brk id="27" max="23" man="1"/>
    <brk id="71" max="23" man="1"/>
  </rowBreaks>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個別表002 </vt:lpstr>
      <vt:lpstr>'個別表002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2020-11-11T05:50:46Z</cp:lastPrinted>
  <dcterms:created xsi:type="dcterms:W3CDTF">2020-11-11T05:50:06Z</dcterms:created>
  <dcterms:modified xsi:type="dcterms:W3CDTF">2020-11-18T04:15:39Z</dcterms:modified>
</cp:coreProperties>
</file>