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01_{CAE1A044-A355-4B30-8390-AFC8FC0D368B}" xr6:coauthVersionLast="45" xr6:coauthVersionMax="45" xr10:uidLastSave="{00000000-0000-0000-0000-000000000000}"/>
  <workbookProtection workbookAlgorithmName="SHA-512" workbookHashValue="JFrVMA4ZAMbTt3+cwGyAYROaDKwlnxOu4DhWR1POuafebc8/i/q4IBD8lP3kyG2JhByaSGPkoAevK86tsjmBeA==" workbookSaltValue="zAncmK9EM0MbQJJyP8pjmA==" workbookSpinCount="100000" lockStructure="1"/>
  <bookViews>
    <workbookView xWindow="-120" yWindow="-120" windowWidth="19440" windowHeight="10440" xr2:uid="{00000000-000D-0000-FFFF-FFFF00000000}"/>
  </bookViews>
  <sheets>
    <sheet name="様式" sheetId="7" r:id="rId1"/>
    <sheet name="数値参照用・削除不可" sheetId="4" r:id="rId2"/>
  </sheets>
  <definedNames>
    <definedName name="CPTPP締約国">数値参照用・削除不可!$D$4</definedName>
    <definedName name="_xlnm.Print_Area" localSheetId="0">様式!$A$1:$H$59</definedName>
    <definedName name="_xlnm.Print_Titles" localSheetId="0">様式!$7:$10</definedName>
    <definedName name="WTO協定締約国">数値参照用・削除不可!$D$6</definedName>
    <definedName name="オーストラリア">数値参照用・削除不可!$D$5:$E$5</definedName>
    <definedName name="協定">数値参照用・削除不可!$C$1:$C$3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7" l="1"/>
  <c r="A29" i="7" s="1"/>
  <c r="I14" i="7"/>
  <c r="I34" i="7" s="1"/>
  <c r="F32" i="7"/>
  <c r="F21" i="7"/>
  <c r="E35" i="7" l="1"/>
  <c r="E24" i="7"/>
  <c r="E23" i="7"/>
  <c r="A18" i="7"/>
  <c r="D14" i="7" l="1"/>
  <c r="D12" i="7"/>
  <c r="C38" i="7" l="1"/>
  <c r="D27" i="7"/>
  <c r="D28" i="7" s="1"/>
  <c r="D33" i="7" s="1"/>
  <c r="C27" i="7"/>
  <c r="C28" i="7" l="1"/>
  <c r="B28" i="7" s="1"/>
  <c r="B27" i="7"/>
  <c r="B1" i="7"/>
  <c r="A41" i="7"/>
  <c r="A48" i="7"/>
  <c r="A40" i="7"/>
  <c r="C33" i="7" l="1"/>
  <c r="C39" i="7" s="1"/>
  <c r="B42" i="7"/>
  <c r="B13" i="7"/>
  <c r="D38" i="7" l="1"/>
  <c r="D39" i="7" s="1"/>
  <c r="D15" i="7"/>
  <c r="F27" i="7" l="1"/>
  <c r="F28" i="7" s="1"/>
  <c r="F33" i="7" s="1"/>
  <c r="G27" i="7"/>
  <c r="G28" i="7" s="1"/>
  <c r="H27" i="7"/>
  <c r="H28" i="7" s="1"/>
  <c r="C42" i="7"/>
  <c r="E31" i="7"/>
  <c r="E37" i="7"/>
  <c r="E36" i="7"/>
  <c r="E34" i="7"/>
  <c r="E26" i="7"/>
  <c r="E25" i="7"/>
  <c r="E22" i="7"/>
  <c r="E20" i="7"/>
  <c r="B39" i="7"/>
  <c r="B38" i="7"/>
  <c r="B37" i="7"/>
  <c r="B36" i="7"/>
  <c r="B35" i="7"/>
  <c r="B33" i="7"/>
  <c r="B26" i="7"/>
  <c r="B25" i="7"/>
  <c r="B24" i="7"/>
  <c r="B22" i="7"/>
  <c r="E27" i="7" l="1"/>
  <c r="E28" i="7" s="1"/>
  <c r="G9" i="7"/>
  <c r="G8" i="7"/>
  <c r="G7" i="7"/>
  <c r="F38" i="7" l="1"/>
  <c r="H38" i="7"/>
  <c r="G38" i="7"/>
  <c r="H33" i="7"/>
  <c r="H39" i="7" s="1"/>
  <c r="G33" i="7"/>
  <c r="B46" i="7"/>
  <c r="C43" i="7" l="1"/>
  <c r="C46" i="7" s="1"/>
  <c r="G39" i="7"/>
  <c r="E33" i="7"/>
  <c r="E38" i="7"/>
  <c r="F39" i="7" l="1"/>
  <c r="E3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tc={543B316B-B7DD-48D5-B372-87B985A6DD9F}</author>
    <author>tc={847B556E-874E-42BC-8E6C-A2BD3E0BFBB9}</author>
    <author>tc={3C62EB5C-CFCC-4193-96F5-943D76BA70D3}</author>
    <author>tc={E00A0260-20E0-402A-9DFE-226B7202FCB7}</author>
    <author>tc={12A136BD-6354-4A75-913E-409CEF01C8BF}</author>
    <author>tc={4CF995D9-9CEA-4B1A-914D-0FBB50769C0F}</author>
    <author>tc={E558C3A3-E0F1-4BA8-AEB2-70E30B91428C}</author>
    <author>tc={C1238414-478E-44C6-AF50-011B211BF584}</author>
    <author>tc={B3C7D34B-2B58-41C9-821C-02D23EEE0F58}</author>
    <author>tc={7013FA25-1895-45BE-820D-8DC321D95647}</author>
    <author>tc={E6CDBD31-E042-48D3-851A-DDA660B1A696}</author>
    <author>tc={03E2452A-8469-4D45-91F3-11C1BC2BCC62}</author>
    <author>tc={168C4177-B130-4268-B25D-8F931145F5A2}</author>
    <author>tc={2284D873-37A2-4B1E-AEC3-5485CB483F46}</author>
    <author>tc={6E6A934C-7AAF-42CA-95EE-29B493B858C6}</author>
    <author>tc={D1DF98D6-32A9-415E-9D5A-3B1F244ACDC2}</author>
    <author>tc={BE7667FB-73D2-476D-8927-C51A01EE8384}</author>
    <author>tc={1CAAE308-32BE-4AB2-97C2-367DCA504551}</author>
    <author>tc={F8995A75-787D-405C-A44D-AE4168987E42}</author>
    <author>tc={44E5783C-FC54-4C54-B0B2-1DF296763ED0}</author>
    <author>tc={ABAF5DA1-C50A-459D-ABD4-73DE0DFAC4A5}</author>
    <author>tc={2200FD23-D5A6-4621-8DA2-3345C6FF8141}</author>
    <author>tc={567FE160-B9C3-46C0-91AC-33BAFA6B5989}</author>
    <author>tc={36E71FF6-76DE-45AE-BCA4-456FD10F1D3E}</author>
    <author>tc={80759E8E-EA43-49BF-800A-EF1629FA188D}</author>
    <author>tc={BDD2E4F7-832A-4280-8B14-C5160ACD6D03}</author>
    <author>tc={CB2B0577-6466-421B-B3CF-052ED513A6C6}</author>
    <author>tc={8778F45F-94B2-41F0-8CA0-7CDE88F09EAF}</author>
  </authors>
  <commentList>
    <comment ref="A7" authorId="0" shapeId="0" xr:uid="{543B316B-B7DD-48D5-B372-87B985A6DD9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8" authorId="1" shapeId="0" xr:uid="{847B556E-874E-42BC-8E6C-A2BD3E0BFBB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9" authorId="2" shapeId="0" xr:uid="{3C62EB5C-CFCC-4193-96F5-943D76BA70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12" authorId="3" shapeId="0" xr:uid="{E00A0260-20E0-402A-9DFE-226B7202FCB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14" authorId="4" shapeId="0" xr:uid="{12A136BD-6354-4A75-913E-409CEF01C8B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15" authorId="5" shapeId="0" xr:uid="{4CF995D9-9CEA-4B1A-914D-0FBB50769C0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B19" authorId="6" shapeId="0" xr:uid="{E558C3A3-E0F1-4BA8-AEB2-70E30B9142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CPTPP及び日豪EPAの年度１回目の申請においては、見込みを含む実績を記入してください。</t>
      </text>
    </comment>
    <comment ref="A22" authorId="7" shapeId="0" xr:uid="{C1238414-478E-44C6-AF50-011B211BF5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期首在庫の数量を入力してください。</t>
      </text>
    </comment>
    <comment ref="A23" authorId="8" shapeId="0" xr:uid="{B3C7D34B-2B58-41C9-821C-02D23EEE0F5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国産ナチュラルチーズについては、自社で製造したナチュラルチーズの数量を入力してください。
輸入ナチュラルチーズについては、輸入数量を入力してください。なお、申請者名義で輸入通関した合計数量を入力し、日本国内で他社から購入したものは含めないでください。</t>
      </text>
    </comment>
    <comment ref="F23" authorId="9" shapeId="0" xr:uid="{7013FA25-1895-45BE-820D-8DC321D9564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上記の協定の関税割当てを申請する場合は、申請書の「実績」の「輸入」欄にこのセルと同じ数量を記入してください。</t>
      </text>
    </comment>
    <comment ref="G23" authorId="10" shapeId="0" xr:uid="{E6CDBD31-E042-48D3-851A-DDA660B1A69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日豪EPAを申請する場合は、申請書の「実績」の「輸入」欄にこのセルと同じ数量を記入してください。</t>
      </text>
    </comment>
    <comment ref="A24" authorId="11" shapeId="0" xr:uid="{03E2452A-8469-4D45-91F3-11C1BC2BCC6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日本国内で他社から購入した数量を入力してください。
輸入ナチュラルチーズについては、他社が関税割当を受けて輸入した物品を購入した場合、合計数量を入力してください。</t>
      </text>
    </comment>
    <comment ref="A25" authorId="12" shapeId="0" xr:uid="{168C4177-B130-4268-B25D-8F931145F5A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プロセスチーズ又はシュレッドチーズの原料として使用した数量を入力してください。</t>
      </text>
    </comment>
    <comment ref="A26" authorId="13" shapeId="0" xr:uid="{2284D873-37A2-4B1E-AEC3-5485CB483F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原料チーズをを廃棄した数量を入力してください。</t>
      </text>
    </comment>
    <comment ref="F27" authorId="14" shapeId="0" xr:uid="{6E6A934C-7AAF-42CA-95EE-29B493B858C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上記の協定の関税割当てを申請する場合は、申請書の「実績」の「使用」欄にこのセルと同じ数量を記入してください。</t>
      </text>
    </comment>
    <comment ref="G27" authorId="15" shapeId="0" xr:uid="{D1DF98D6-32A9-415E-9D5A-3B1F244ACDC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日豪EPAを申請する場合は、申請書の「実績」の「使用」欄にこのセルと同じ数量を記入してください。</t>
      </text>
    </comment>
    <comment ref="A34" authorId="16" shapeId="0" xr:uid="{BE7667FB-73D2-476D-8927-C51A01EE83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乳幼児用粉乳等用ホエイ等として申請する全商品の合計輸入数量を入力してください。
申請者名義で輸入通関した合計数量を入力し、日本国内で他社から購入するものは含めないでください。</t>
      </text>
    </comment>
    <comment ref="F34" authorId="17" shapeId="0" xr:uid="{1CAAE308-32BE-4AB2-97C2-367DCA50455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上記の協定の関税割当てを申請する場合は、申請書の「数量及び単位」の欄にこのセルと同じ数量を記入してください。</t>
      </text>
    </comment>
    <comment ref="G34" authorId="18" shapeId="0" xr:uid="{F8995A75-787D-405C-A44D-AE4168987E4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日豪EPAを申請する場合は、申請書の「数量及び単位」の欄にこのセルと同じ数量を記入してください。</t>
      </text>
    </comment>
    <comment ref="A35" authorId="19" shapeId="0" xr:uid="{44E5783C-FC54-4C54-B0B2-1DF296763ED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乳幼児用粉乳等用ホエイ等として申請する全商品の合計購入数量を入力してください。
日本国内で他社から購入する数量を入力してください。</t>
      </text>
    </comment>
    <comment ref="A36" authorId="20" shapeId="0" xr:uid="{ABAF5DA1-C50A-459D-ABD4-73DE0DFAC4A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乳幼児用粉乳等用ホエイ等を粉乳向けに使用する数量を入力してください。</t>
      </text>
    </comment>
    <comment ref="A37" authorId="21" shapeId="0" xr:uid="{2200FD23-D5A6-4621-8DA2-3345C6FF814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乳幼児用粉乳等用ホエイ等を廃棄する数量を入力してください。</t>
      </text>
    </comment>
    <comment ref="F38" authorId="22" shapeId="0" xr:uid="{567FE160-B9C3-46C0-91AC-33BAFA6B598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上記の協定の関税割当てを申請する場合は、申請書の「主な使用の計画」欄にこのセルと同じ数量を記入してください。</t>
      </text>
    </comment>
    <comment ref="G38" authorId="23" shapeId="0" xr:uid="{36E71FF6-76DE-45AE-BCA4-456FD10F1D3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日豪EPAを申請する場合は、申請書の「主な使用の計画」欄にこのセルと同じ数量を記入してください。</t>
      </text>
    </comment>
    <comment ref="B42" authorId="24" shapeId="0" xr:uid="{80759E8E-EA43-49BF-800A-EF1629FA18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CPTPP及び日豪EPAの年度１回目の申請においては、見込みを含む実績を記入してください。</t>
      </text>
    </comment>
    <comment ref="A43" authorId="25" shapeId="0" xr:uid="{BDD2E4F7-832A-4280-8B14-C5160ACD6D0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乳幼児用粉乳等の在庫数量を入力してください。</t>
      </text>
    </comment>
    <comment ref="A44" authorId="26" shapeId="0" xr:uid="{CB2B0577-6466-421B-B3CF-052ED513A6C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乳幼児用粉乳等の製造数量を入力してください。</t>
      </text>
    </comment>
    <comment ref="A45" authorId="27" shapeId="0" xr:uid="{8778F45F-94B2-41F0-8CA0-7CDE88F09EA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乳幼児用粉乳等の使用・販売・廃棄数量を入力してください。</t>
      </text>
    </comment>
  </commentList>
</comments>
</file>

<file path=xl/sharedStrings.xml><?xml version="1.0" encoding="utf-8"?>
<sst xmlns="http://schemas.openxmlformats.org/spreadsheetml/2006/main" count="86" uniqueCount="67">
  <si>
    <t>代表者名：</t>
    <rPh sb="0" eb="3">
      <t>ダイヒョウシャ</t>
    </rPh>
    <rPh sb="3" eb="4">
      <t>メイ</t>
    </rPh>
    <phoneticPr fontId="1"/>
  </si>
  <si>
    <t>住所：</t>
    <rPh sb="0" eb="2">
      <t>ジュウショ</t>
    </rPh>
    <phoneticPr fontId="1"/>
  </si>
  <si>
    <t>期首在庫(kg)</t>
    <rPh sb="0" eb="2">
      <t>キシュ</t>
    </rPh>
    <rPh sb="2" eb="4">
      <t>ザイコ</t>
    </rPh>
    <phoneticPr fontId="1"/>
  </si>
  <si>
    <t>輸入数量(kg)</t>
    <rPh sb="0" eb="2">
      <t>ユニュウ</t>
    </rPh>
    <rPh sb="2" eb="4">
      <t>スウリョウ</t>
    </rPh>
    <phoneticPr fontId="1"/>
  </si>
  <si>
    <t>期末在庫(kg)</t>
    <rPh sb="0" eb="2">
      <t>キマツ</t>
    </rPh>
    <rPh sb="2" eb="4">
      <t>ザイコ</t>
    </rPh>
    <phoneticPr fontId="1"/>
  </si>
  <si>
    <t>使用・販売・廃棄数量(kg)</t>
    <rPh sb="0" eb="2">
      <t>シヨウ</t>
    </rPh>
    <rPh sb="3" eb="5">
      <t>ハンバイ</t>
    </rPh>
    <rPh sb="6" eb="8">
      <t>ハイキ</t>
    </rPh>
    <rPh sb="8" eb="10">
      <t>スウリョウ</t>
    </rPh>
    <phoneticPr fontId="1"/>
  </si>
  <si>
    <t>原産地・原産国：</t>
    <rPh sb="0" eb="3">
      <t>ゲンサンチ</t>
    </rPh>
    <rPh sb="4" eb="7">
      <t>ゲンサンコク</t>
    </rPh>
    <phoneticPr fontId="1"/>
  </si>
  <si>
    <t>申請者名：</t>
    <rPh sb="0" eb="3">
      <t>シンセイシャ</t>
    </rPh>
    <rPh sb="3" eb="4">
      <t>メイ</t>
    </rPh>
    <phoneticPr fontId="1"/>
  </si>
  <si>
    <t>CPTPP</t>
    <phoneticPr fontId="2"/>
  </si>
  <si>
    <t>無糖れん乳</t>
    <rPh sb="0" eb="2">
      <t>ムトウ</t>
    </rPh>
    <rPh sb="4" eb="5">
      <t>ニュウ</t>
    </rPh>
    <phoneticPr fontId="2"/>
  </si>
  <si>
    <t>加糖れん乳</t>
    <rPh sb="0" eb="2">
      <t>カトウ</t>
    </rPh>
    <rPh sb="4" eb="5">
      <t>ニュウ</t>
    </rPh>
    <phoneticPr fontId="2"/>
  </si>
  <si>
    <t>ニュージーランド</t>
    <phoneticPr fontId="2"/>
  </si>
  <si>
    <t>オーストラリア</t>
    <phoneticPr fontId="2"/>
  </si>
  <si>
    <t>CPTPP締約国</t>
    <rPh sb="5" eb="7">
      <t>テイヤク</t>
    </rPh>
    <rPh sb="7" eb="8">
      <t>コク</t>
    </rPh>
    <phoneticPr fontId="2"/>
  </si>
  <si>
    <t>無機質を濃縮したホエイ</t>
    <rPh sb="0" eb="3">
      <t>ムキシツ</t>
    </rPh>
    <rPh sb="4" eb="6">
      <t>ノウシュク</t>
    </rPh>
    <phoneticPr fontId="2"/>
  </si>
  <si>
    <t>EU</t>
    <phoneticPr fontId="2"/>
  </si>
  <si>
    <t>アメリカ合衆国</t>
    <rPh sb="4" eb="7">
      <t>ガッシュウコク</t>
    </rPh>
    <phoneticPr fontId="2"/>
  </si>
  <si>
    <t>チーズ</t>
    <phoneticPr fontId="2"/>
  </si>
  <si>
    <t>協定</t>
    <rPh sb="0" eb="2">
      <t>キョウテイ</t>
    </rPh>
    <phoneticPr fontId="2"/>
  </si>
  <si>
    <t>原産国</t>
    <rPh sb="0" eb="3">
      <t>ゲンサンコク</t>
    </rPh>
    <phoneticPr fontId="2"/>
  </si>
  <si>
    <t>関税割当て：</t>
    <rPh sb="0" eb="2">
      <t>カンゼイ</t>
    </rPh>
    <rPh sb="2" eb="4">
      <t>ワリア</t>
    </rPh>
    <phoneticPr fontId="1"/>
  </si>
  <si>
    <t>品名</t>
    <rPh sb="0" eb="2">
      <t>ヒンメイ</t>
    </rPh>
    <phoneticPr fontId="2"/>
  </si>
  <si>
    <t>_040610090</t>
    <phoneticPr fontId="2"/>
  </si>
  <si>
    <t>廃棄数量(kg)</t>
    <rPh sb="0" eb="2">
      <t>ハイキ</t>
    </rPh>
    <rPh sb="2" eb="4">
      <t>スウリョウ</t>
    </rPh>
    <phoneticPr fontId="3"/>
  </si>
  <si>
    <t>製造数量(kg)</t>
    <rPh sb="0" eb="2">
      <t>セイゾウ</t>
    </rPh>
    <rPh sb="2" eb="4">
      <t>スウリョウ</t>
    </rPh>
    <phoneticPr fontId="1"/>
  </si>
  <si>
    <t>使用・廃棄数量の合計(kg)</t>
    <rPh sb="0" eb="2">
      <t>シヨウ</t>
    </rPh>
    <rPh sb="3" eb="5">
      <t>ハイキ</t>
    </rPh>
    <rPh sb="5" eb="7">
      <t>スウリョウ</t>
    </rPh>
    <rPh sb="8" eb="10">
      <t>ゴウケイ</t>
    </rPh>
    <phoneticPr fontId="3"/>
  </si>
  <si>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1"/>
  </si>
  <si>
    <t>1.申請内容</t>
    <rPh sb="2" eb="4">
      <t>シンセイ</t>
    </rPh>
    <rPh sb="4" eb="6">
      <t>ナイヨウ</t>
    </rPh>
    <phoneticPr fontId="3"/>
  </si>
  <si>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1"/>
  </si>
  <si>
    <t>関税割当てを申請する協定：</t>
    <rPh sb="0" eb="2">
      <t>カンゼイ</t>
    </rPh>
    <rPh sb="2" eb="4">
      <t>ワリア</t>
    </rPh>
    <rPh sb="6" eb="8">
      <t>シンセイ</t>
    </rPh>
    <rPh sb="10" eb="12">
      <t>キョウテイ</t>
    </rPh>
    <phoneticPr fontId="1"/>
  </si>
  <si>
    <t>（別記様式1-1）</t>
    <phoneticPr fontId="1"/>
  </si>
  <si>
    <t>プロセスチーズ</t>
    <phoneticPr fontId="2"/>
  </si>
  <si>
    <t>国産チーズの使用：</t>
    <rPh sb="0" eb="2">
      <t>コクサン</t>
    </rPh>
    <rPh sb="6" eb="8">
      <t>シヨウ</t>
    </rPh>
    <phoneticPr fontId="1"/>
  </si>
  <si>
    <t>WTO協定</t>
    <rPh sb="3" eb="5">
      <t>キョウテイ</t>
    </rPh>
    <phoneticPr fontId="2"/>
  </si>
  <si>
    <t>WTO協定締約国</t>
    <rPh sb="3" eb="5">
      <t>キョウテイ</t>
    </rPh>
    <rPh sb="5" eb="8">
      <t>テイヤクコク</t>
    </rPh>
    <phoneticPr fontId="2"/>
  </si>
  <si>
    <t>日豪EPA</t>
    <rPh sb="0" eb="2">
      <t>ニチゴウ</t>
    </rPh>
    <phoneticPr fontId="2"/>
  </si>
  <si>
    <t>オーストラリア</t>
    <phoneticPr fontId="2"/>
  </si>
  <si>
    <t>プロセスチーズ原料用チーズ</t>
    <rPh sb="7" eb="10">
      <t>ゲンリョウヨウ</t>
    </rPh>
    <phoneticPr fontId="2"/>
  </si>
  <si>
    <t>シュレッドチーズ原料用チーズ</t>
    <rPh sb="8" eb="11">
      <t>ゲンリョウヨウ</t>
    </rPh>
    <phoneticPr fontId="2"/>
  </si>
  <si>
    <t>シュレッドチーズ原料用チーズ</t>
    <phoneticPr fontId="2"/>
  </si>
  <si>
    <t>自社製造のもの：</t>
    <rPh sb="0" eb="2">
      <t>ジシャ</t>
    </rPh>
    <rPh sb="2" eb="4">
      <t>セイゾウ</t>
    </rPh>
    <phoneticPr fontId="3"/>
  </si>
  <si>
    <t>使用する</t>
    <rPh sb="0" eb="2">
      <t>シヨウ</t>
    </rPh>
    <phoneticPr fontId="2"/>
  </si>
  <si>
    <t>使用しない</t>
    <rPh sb="0" eb="2">
      <t>シヨウ</t>
    </rPh>
    <phoneticPr fontId="2"/>
  </si>
  <si>
    <t>2021年度計画</t>
    <phoneticPr fontId="3"/>
  </si>
  <si>
    <t>うち日豪EPAの関税割当てを利用して輸入したもの</t>
    <rPh sb="2" eb="4">
      <t>ニチゴウ</t>
    </rPh>
    <rPh sb="8" eb="10">
      <t>カンゼイ</t>
    </rPh>
    <rPh sb="10" eb="12">
      <t>ワリア</t>
    </rPh>
    <rPh sb="14" eb="16">
      <t>リヨウ</t>
    </rPh>
    <rPh sb="18" eb="20">
      <t>ユニュウ</t>
    </rPh>
    <phoneticPr fontId="3"/>
  </si>
  <si>
    <t>使用数量(kg)</t>
    <rPh sb="0" eb="2">
      <t>シヨウ</t>
    </rPh>
    <rPh sb="2" eb="4">
      <t>スウリョウ</t>
    </rPh>
    <phoneticPr fontId="1"/>
  </si>
  <si>
    <t>他社製造のもの</t>
    <rPh sb="0" eb="2">
      <t>タシャ</t>
    </rPh>
    <rPh sb="2" eb="4">
      <t>セイゾウ</t>
    </rPh>
    <phoneticPr fontId="3"/>
  </si>
  <si>
    <t>自社製造のもの</t>
    <rPh sb="0" eb="2">
      <t>ジシャ</t>
    </rPh>
    <rPh sb="2" eb="4">
      <t>セイゾウ</t>
    </rPh>
    <phoneticPr fontId="3"/>
  </si>
  <si>
    <t>うち枠外税率で輸入したもの</t>
    <rPh sb="2" eb="4">
      <t>ワクガイ</t>
    </rPh>
    <rPh sb="4" eb="6">
      <t>ゼイリツ</t>
    </rPh>
    <rPh sb="7" eb="9">
      <t>ユニュウ</t>
    </rPh>
    <phoneticPr fontId="3"/>
  </si>
  <si>
    <t>うち枠外税率で輸入するもの</t>
    <rPh sb="2" eb="4">
      <t>ワクガイ</t>
    </rPh>
    <rPh sb="4" eb="6">
      <t>ゼイリツ</t>
    </rPh>
    <rPh sb="7" eb="9">
      <t>ユニュウ</t>
    </rPh>
    <phoneticPr fontId="3"/>
  </si>
  <si>
    <t>↓この列は印刷しないでください</t>
    <rPh sb="3" eb="4">
      <t>レツ</t>
    </rPh>
    <rPh sb="5" eb="7">
      <t>インサツ</t>
    </rPh>
    <phoneticPr fontId="3"/>
  </si>
  <si>
    <t>輸入数量(kg)</t>
    <phoneticPr fontId="1"/>
  </si>
  <si>
    <t>うち日豪EPAの関税割当てを利用して輸入するもの</t>
    <rPh sb="8" eb="10">
      <t>カンゼイ</t>
    </rPh>
    <rPh sb="10" eb="12">
      <t>ワリア</t>
    </rPh>
    <rPh sb="14" eb="16">
      <t>リヨウ</t>
    </rPh>
    <rPh sb="18" eb="20">
      <t>ユニュウ</t>
    </rPh>
    <phoneticPr fontId="3"/>
  </si>
  <si>
    <t>・書面により申請する場合は、両面印刷で提出できます。印刷の際は、改ページ位置を調整し、表が途中で途切れないようにしてください。</t>
    <rPh sb="1" eb="3">
      <t>ショメン</t>
    </rPh>
    <rPh sb="6" eb="8">
      <t>シンセイ</t>
    </rPh>
    <rPh sb="10" eb="12">
      <t>バアイ</t>
    </rPh>
    <rPh sb="14" eb="16">
      <t>リョウメン</t>
    </rPh>
    <rPh sb="16" eb="18">
      <t>インサツ</t>
    </rPh>
    <rPh sb="19" eb="21">
      <t>テイシュツ</t>
    </rPh>
    <phoneticPr fontId="1"/>
  </si>
  <si>
    <t>国産ナチュラルチーズ</t>
    <rPh sb="0" eb="2">
      <t>コクサン</t>
    </rPh>
    <phoneticPr fontId="3"/>
  </si>
  <si>
    <t>他社製造のもの：</t>
    <rPh sb="0" eb="2">
      <t>タシャ</t>
    </rPh>
    <rPh sb="2" eb="4">
      <t>セイゾウ</t>
    </rPh>
    <phoneticPr fontId="3"/>
  </si>
  <si>
    <t>製造又は購入数量(kg)</t>
    <rPh sb="0" eb="2">
      <t>セイゾウ</t>
    </rPh>
    <rPh sb="2" eb="3">
      <t>マタ</t>
    </rPh>
    <rPh sb="4" eb="6">
      <t>コウニュウ</t>
    </rPh>
    <rPh sb="6" eb="8">
      <t>スウリョウ</t>
    </rPh>
    <phoneticPr fontId="1"/>
  </si>
  <si>
    <t>製造又は購入数量(kg)</t>
    <rPh sb="6" eb="8">
      <t>スウリョウ</t>
    </rPh>
    <phoneticPr fontId="1"/>
  </si>
  <si>
    <t>国産
ナチュラルチーズ</t>
    <rPh sb="0" eb="2">
      <t>コクサン</t>
    </rPh>
    <phoneticPr fontId="3"/>
  </si>
  <si>
    <t>2020年度実績</t>
    <phoneticPr fontId="3"/>
  </si>
  <si>
    <t>工場名</t>
    <rPh sb="0" eb="3">
      <t>コウジョウメイ</t>
    </rPh>
    <phoneticPr fontId="3"/>
  </si>
  <si>
    <t>所在地</t>
    <rPh sb="0" eb="3">
      <t>ショザイチ</t>
    </rPh>
    <phoneticPr fontId="3"/>
  </si>
  <si>
    <t>CPTPPシュレッドチーズ原料用チーズ</t>
    <phoneticPr fontId="2"/>
  </si>
  <si>
    <t>日豪EPAシュレッドチーズ原料用チーズ</t>
    <rPh sb="0" eb="2">
      <t>ニチゴウ</t>
    </rPh>
    <rPh sb="13" eb="16">
      <t>ゲンリョウヨウ</t>
    </rPh>
    <phoneticPr fontId="2"/>
  </si>
  <si>
    <t>日豪EPAプロセスチーズ原料用チーズ</t>
    <rPh sb="0" eb="2">
      <t>ニチゴウ</t>
    </rPh>
    <rPh sb="12" eb="15">
      <t>ゲンリョウヨウ</t>
    </rPh>
    <phoneticPr fontId="2"/>
  </si>
  <si>
    <t>_040640090</t>
    <phoneticPr fontId="2"/>
  </si>
  <si>
    <t>_040690090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</si>
</sst>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_);[Red]\(#,##0\)"/>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font>
    <font>
      <b/>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rgb="FF0070C0"/>
      <name val="ＭＳ Ｐゴシック"/>
      <family val="3"/>
      <charset val="128"/>
    </font>
    <font>
      <b/>
      <sz val="11"/>
      <color rgb="FFFF0000"/>
      <name val="ＭＳ Ｐゴシック"/>
      <family val="3"/>
      <charset val="128"/>
    </font>
    <font>
      <b/>
      <sz val="14"/>
      <color theme="1"/>
      <name val="ＭＳ Ｐゴシック"/>
      <family val="3"/>
      <charset val="128"/>
    </font>
    <font>
      <b/>
      <sz val="14"/>
      <color rgb="FFFF0000"/>
      <name val="ＭＳ Ｐゴシック"/>
      <family val="3"/>
      <charset val="128"/>
    </font>
    <font>
      <b/>
      <sz val="11"/>
      <color rgb="FF0066FF"/>
      <name val="ＭＳ Ｐ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diagonalDown="1">
      <left style="hair">
        <color indexed="64"/>
      </left>
      <right style="hair">
        <color indexed="64"/>
      </right>
      <top style="hair">
        <color indexed="64"/>
      </top>
      <bottom style="thin">
        <color indexed="64"/>
      </bottom>
      <diagonal style="hair">
        <color indexed="64"/>
      </diagonal>
    </border>
  </borders>
  <cellStyleXfs count="1">
    <xf numFmtId="0" fontId="0" fillId="0" borderId="0">
      <alignment vertical="center"/>
    </xf>
  </cellStyleXfs>
  <cellXfs count="135">
    <xf numFmtId="0" fontId="0" fillId="0" borderId="0" xfId="0">
      <alignment vertical="center"/>
    </xf>
    <xf numFmtId="0" fontId="5" fillId="0" borderId="0" xfId="0" applyFont="1" applyFill="1" applyProtection="1">
      <alignment vertical="center"/>
    </xf>
    <xf numFmtId="0" fontId="0" fillId="0" borderId="12" xfId="0" applyBorder="1">
      <alignment vertical="center"/>
    </xf>
    <xf numFmtId="0" fontId="0" fillId="0" borderId="0" xfId="0" applyFill="1" applyBorder="1">
      <alignment vertical="center"/>
    </xf>
    <xf numFmtId="0" fontId="0" fillId="0" borderId="0" xfId="0" applyBorder="1">
      <alignment vertical="center"/>
    </xf>
    <xf numFmtId="176" fontId="4" fillId="0" borderId="10" xfId="0" applyNumberFormat="1" applyFont="1" applyFill="1" applyBorder="1" applyAlignment="1" applyProtection="1">
      <alignment horizontal="right" vertical="center" shrinkToFit="1"/>
      <protection locked="0"/>
    </xf>
    <xf numFmtId="176" fontId="4" fillId="0" borderId="5" xfId="0" applyNumberFormat="1" applyFont="1" applyFill="1" applyBorder="1" applyAlignment="1" applyProtection="1">
      <alignment horizontal="right" vertical="center" shrinkToFit="1"/>
      <protection locked="0"/>
    </xf>
    <xf numFmtId="176" fontId="4" fillId="0" borderId="1" xfId="0" applyNumberFormat="1" applyFont="1" applyFill="1" applyBorder="1" applyAlignment="1" applyProtection="1">
      <alignment horizontal="right" vertical="center" shrinkToFit="1"/>
      <protection locked="0"/>
    </xf>
    <xf numFmtId="176" fontId="4" fillId="0" borderId="9" xfId="0" applyNumberFormat="1" applyFont="1" applyFill="1" applyBorder="1" applyAlignment="1" applyProtection="1">
      <alignment horizontal="right" vertical="center" shrinkToFit="1"/>
      <protection locked="0"/>
    </xf>
    <xf numFmtId="0" fontId="11" fillId="0" borderId="0" xfId="0" applyFont="1" applyFill="1" applyBorder="1" applyAlignment="1" applyProtection="1">
      <alignment vertical="center"/>
    </xf>
    <xf numFmtId="176" fontId="4" fillId="0" borderId="6" xfId="0" applyNumberFormat="1" applyFont="1" applyFill="1" applyBorder="1" applyAlignment="1" applyProtection="1">
      <alignment horizontal="right" vertical="center" shrinkToFit="1"/>
      <protection locked="0"/>
    </xf>
    <xf numFmtId="176" fontId="4" fillId="0" borderId="7" xfId="0" applyNumberFormat="1" applyFont="1" applyFill="1" applyBorder="1" applyAlignment="1" applyProtection="1">
      <alignment horizontal="right" vertical="center" shrinkToFit="1"/>
      <protection locked="0"/>
    </xf>
    <xf numFmtId="176" fontId="4" fillId="0" borderId="35"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176" fontId="4" fillId="0" borderId="1" xfId="0" applyNumberFormat="1" applyFont="1" applyFill="1" applyBorder="1" applyAlignment="1" applyProtection="1">
      <alignment horizontal="right" vertical="center" shrinkToFit="1"/>
    </xf>
    <xf numFmtId="0" fontId="4" fillId="0" borderId="0" xfId="0" applyFont="1" applyFill="1" applyProtection="1">
      <alignment vertical="center"/>
    </xf>
    <xf numFmtId="0" fontId="6" fillId="0" borderId="0" xfId="0" applyFont="1" applyFill="1" applyProtection="1">
      <alignment vertical="center"/>
    </xf>
    <xf numFmtId="0" fontId="5" fillId="0" borderId="0" xfId="0" applyFont="1" applyFill="1" applyAlignment="1" applyProtection="1">
      <alignment horizontal="left" vertical="top"/>
    </xf>
    <xf numFmtId="0" fontId="7" fillId="0" borderId="0" xfId="0" applyFont="1" applyFill="1" applyBorder="1" applyAlignment="1" applyProtection="1">
      <alignment horizontal="right" vertical="center" wrapText="1"/>
    </xf>
    <xf numFmtId="0" fontId="4" fillId="0" borderId="0" xfId="0" applyFont="1" applyFill="1" applyAlignment="1" applyProtection="1">
      <alignment vertical="center" wrapText="1"/>
    </xf>
    <xf numFmtId="0" fontId="5"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wrapText="1"/>
    </xf>
    <xf numFmtId="0" fontId="4" fillId="0" borderId="0" xfId="0" applyFont="1" applyFill="1" applyAlignment="1" applyProtection="1">
      <alignment vertical="center"/>
    </xf>
    <xf numFmtId="0" fontId="12" fillId="0" borderId="0" xfId="0" applyFont="1" applyFill="1" applyAlignment="1" applyProtection="1">
      <alignment vertical="center"/>
    </xf>
    <xf numFmtId="0" fontId="4"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5" fillId="0" borderId="0" xfId="0" applyFont="1" applyFill="1" applyBorder="1" applyAlignment="1" applyProtection="1">
      <alignment horizontal="right" vertical="center" wrapText="1"/>
    </xf>
    <xf numFmtId="0" fontId="4" fillId="2" borderId="15" xfId="0" applyFont="1" applyFill="1" applyBorder="1" applyAlignment="1" applyProtection="1">
      <alignment horizontal="center" vertical="center" wrapText="1"/>
    </xf>
    <xf numFmtId="0" fontId="8" fillId="2" borderId="18"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176" fontId="4" fillId="0" borderId="17" xfId="0" applyNumberFormat="1" applyFont="1" applyFill="1" applyBorder="1" applyAlignment="1" applyProtection="1">
      <alignment horizontal="right" vertical="center" shrinkToFit="1"/>
    </xf>
    <xf numFmtId="176" fontId="4" fillId="0" borderId="9" xfId="0" applyNumberFormat="1" applyFont="1" applyFill="1" applyBorder="1" applyAlignment="1" applyProtection="1">
      <alignment horizontal="right" vertical="center" shrinkToFit="1"/>
    </xf>
    <xf numFmtId="176" fontId="4" fillId="0" borderId="10" xfId="0" applyNumberFormat="1" applyFont="1" applyFill="1" applyBorder="1" applyAlignment="1" applyProtection="1">
      <alignment horizontal="right" vertical="center" shrinkToFit="1"/>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176" fontId="4" fillId="0" borderId="36" xfId="0" applyNumberFormat="1" applyFont="1" applyBorder="1" applyAlignment="1" applyProtection="1">
      <alignment horizontal="center" vertical="center" shrinkToFit="1"/>
    </xf>
    <xf numFmtId="176" fontId="4" fillId="0" borderId="36" xfId="0" applyNumberFormat="1" applyFont="1" applyFill="1" applyBorder="1" applyAlignment="1" applyProtection="1">
      <alignment horizontal="right" vertical="center" shrinkToFit="1"/>
    </xf>
    <xf numFmtId="0" fontId="5" fillId="0" borderId="0" xfId="0" applyFont="1" applyFill="1" applyBorder="1" applyAlignment="1" applyProtection="1">
      <alignment vertical="center" wrapText="1"/>
    </xf>
    <xf numFmtId="176" fontId="4" fillId="0" borderId="16" xfId="0" applyNumberFormat="1" applyFont="1" applyFill="1" applyBorder="1" applyAlignment="1" applyProtection="1">
      <alignment horizontal="right" vertical="center" shrinkToFit="1"/>
    </xf>
    <xf numFmtId="176" fontId="4" fillId="0" borderId="7" xfId="0" applyNumberFormat="1" applyFont="1" applyFill="1" applyBorder="1" applyAlignment="1" applyProtection="1">
      <alignment horizontal="right" vertical="center" shrinkToFit="1"/>
    </xf>
    <xf numFmtId="0" fontId="4" fillId="0" borderId="0" xfId="0" applyFont="1" applyFill="1" applyBorder="1" applyProtection="1">
      <alignment vertical="center"/>
    </xf>
    <xf numFmtId="0" fontId="5" fillId="0" borderId="0" xfId="0" applyFont="1" applyFill="1" applyBorder="1" applyAlignment="1" applyProtection="1">
      <alignment vertical="center"/>
    </xf>
    <xf numFmtId="176" fontId="4" fillId="0" borderId="0" xfId="0" applyNumberFormat="1" applyFont="1" applyFill="1" applyBorder="1" applyAlignment="1" applyProtection="1">
      <alignment vertical="center" shrinkToFit="1"/>
    </xf>
    <xf numFmtId="176" fontId="4" fillId="0" borderId="7" xfId="0" applyNumberFormat="1" applyFont="1" applyBorder="1" applyAlignment="1" applyProtection="1">
      <alignment horizontal="center" vertical="center" shrinkToFit="1"/>
      <protection locked="0"/>
    </xf>
    <xf numFmtId="176" fontId="4" fillId="0" borderId="39" xfId="0" applyNumberFormat="1" applyFont="1" applyFill="1" applyBorder="1" applyAlignment="1" applyProtection="1">
      <alignment horizontal="right" vertical="center" shrinkToFit="1"/>
    </xf>
    <xf numFmtId="176" fontId="4" fillId="0" borderId="35" xfId="0" applyNumberFormat="1" applyFont="1" applyFill="1" applyBorder="1" applyAlignment="1" applyProtection="1">
      <alignment horizontal="right" vertical="center" shrinkToFit="1"/>
    </xf>
    <xf numFmtId="176" fontId="4" fillId="0" borderId="38" xfId="0" applyNumberFormat="1" applyFont="1" applyFill="1" applyBorder="1" applyAlignment="1" applyProtection="1">
      <alignment horizontal="right" vertical="center" shrinkToFit="1"/>
      <protection locked="0"/>
    </xf>
    <xf numFmtId="176" fontId="4" fillId="0" borderId="33" xfId="0" applyNumberFormat="1" applyFont="1" applyFill="1" applyBorder="1" applyAlignment="1" applyProtection="1">
      <alignment horizontal="right" vertical="center" shrinkToFit="1"/>
    </xf>
    <xf numFmtId="176" fontId="4" fillId="0" borderId="26" xfId="0" applyNumberFormat="1" applyFont="1" applyFill="1" applyBorder="1" applyAlignment="1" applyProtection="1">
      <alignment horizontal="right" vertical="center" shrinkToFit="1"/>
    </xf>
    <xf numFmtId="176" fontId="4" fillId="0" borderId="27" xfId="0" applyNumberFormat="1" applyFont="1" applyFill="1" applyBorder="1" applyAlignment="1" applyProtection="1">
      <alignment horizontal="right" vertical="center" shrinkToFit="1"/>
    </xf>
    <xf numFmtId="176" fontId="4" fillId="0" borderId="42" xfId="0" applyNumberFormat="1" applyFont="1" applyFill="1" applyBorder="1" applyAlignment="1" applyProtection="1">
      <alignment horizontal="right" vertical="center" shrinkToFit="1"/>
    </xf>
    <xf numFmtId="176" fontId="4" fillId="0" borderId="43" xfId="0" applyNumberFormat="1" applyFont="1" applyFill="1" applyBorder="1" applyAlignment="1" applyProtection="1">
      <alignment horizontal="right" vertical="center" shrinkToFit="1"/>
    </xf>
    <xf numFmtId="176" fontId="4" fillId="0" borderId="41" xfId="0" applyNumberFormat="1" applyFont="1" applyFill="1" applyBorder="1" applyAlignment="1" applyProtection="1">
      <alignment horizontal="right" vertical="center" shrinkToFit="1"/>
    </xf>
    <xf numFmtId="0" fontId="4" fillId="0" borderId="44"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right" vertical="center" shrinkToFit="1"/>
    </xf>
    <xf numFmtId="0" fontId="4" fillId="0" borderId="7"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center" shrinkToFit="1"/>
    </xf>
    <xf numFmtId="176" fontId="4" fillId="0" borderId="46" xfId="0" applyNumberFormat="1" applyFont="1" applyFill="1" applyBorder="1" applyAlignment="1" applyProtection="1">
      <alignment horizontal="right" vertical="center" shrinkToFit="1"/>
    </xf>
    <xf numFmtId="177" fontId="4" fillId="0" borderId="8" xfId="0" applyNumberFormat="1" applyFont="1" applyFill="1" applyBorder="1" applyAlignment="1" applyProtection="1">
      <alignment vertical="center" shrinkToFit="1"/>
      <protection locked="0"/>
    </xf>
    <xf numFmtId="177" fontId="4" fillId="0" borderId="10" xfId="0" applyNumberFormat="1" applyFont="1" applyFill="1" applyBorder="1" applyAlignment="1" applyProtection="1">
      <alignment vertical="center" shrinkToFit="1"/>
    </xf>
    <xf numFmtId="177" fontId="4" fillId="0" borderId="3" xfId="0" applyNumberFormat="1" applyFont="1" applyFill="1" applyBorder="1" applyAlignment="1" applyProtection="1">
      <alignment vertical="center" shrinkToFit="1"/>
      <protection locked="0"/>
    </xf>
    <xf numFmtId="177" fontId="4" fillId="0" borderId="5" xfId="0" applyNumberFormat="1" applyFont="1" applyFill="1" applyBorder="1" applyAlignment="1" applyProtection="1">
      <alignment vertical="center" shrinkToFit="1"/>
      <protection locked="0"/>
    </xf>
    <xf numFmtId="177" fontId="4" fillId="0" borderId="4"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0" fontId="4" fillId="0" borderId="12" xfId="0" applyFont="1" applyFill="1" applyBorder="1" applyProtection="1">
      <alignment vertical="center"/>
    </xf>
    <xf numFmtId="0" fontId="0" fillId="0" borderId="12" xfId="0" quotePrefix="1" applyBorder="1">
      <alignment vertical="center"/>
    </xf>
    <xf numFmtId="0" fontId="0" fillId="0" borderId="0" xfId="0" quotePrefix="1" applyBorder="1">
      <alignment vertical="center"/>
    </xf>
    <xf numFmtId="0" fontId="14" fillId="0" borderId="0" xfId="0" applyFont="1" applyFill="1" applyProtection="1">
      <alignment vertical="center"/>
    </xf>
    <xf numFmtId="0" fontId="4" fillId="0" borderId="29"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4" fillId="0" borderId="31" xfId="0" applyFont="1" applyFill="1" applyBorder="1" applyAlignment="1" applyProtection="1">
      <alignment horizontal="right" vertical="center"/>
    </xf>
    <xf numFmtId="0" fontId="4" fillId="0" borderId="2" xfId="0" applyFont="1" applyFill="1" applyBorder="1" applyAlignment="1" applyProtection="1">
      <alignment horizontal="right" vertical="center" shrinkToFit="1"/>
    </xf>
    <xf numFmtId="0" fontId="4" fillId="0" borderId="3" xfId="0" applyFont="1" applyFill="1" applyBorder="1" applyAlignment="1" applyProtection="1">
      <alignment horizontal="right" vertical="center" shrinkToFit="1"/>
    </xf>
    <xf numFmtId="0" fontId="4" fillId="0" borderId="30" xfId="0" applyFont="1" applyFill="1" applyBorder="1" applyAlignment="1" applyProtection="1">
      <alignment horizontal="right" vertical="center" shrinkToFit="1"/>
    </xf>
    <xf numFmtId="0" fontId="4" fillId="0" borderId="40"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25" xfId="0" applyFont="1" applyFill="1" applyBorder="1" applyAlignment="1" applyProtection="1">
      <alignment horizontal="center" vertical="center" shrinkToFit="1"/>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176" fontId="4" fillId="0" borderId="1" xfId="0" applyNumberFormat="1" applyFont="1" applyFill="1" applyBorder="1" applyAlignment="1" applyProtection="1">
      <alignment horizontal="left" vertical="center" shrinkToFit="1"/>
      <protection locked="0"/>
    </xf>
    <xf numFmtId="176" fontId="4" fillId="0" borderId="5" xfId="0" applyNumberFormat="1"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176" fontId="4" fillId="0" borderId="7" xfId="0" applyNumberFormat="1" applyFont="1" applyFill="1" applyBorder="1" applyAlignment="1" applyProtection="1">
      <alignment horizontal="left" vertical="center" shrinkToFit="1"/>
      <protection locked="0"/>
    </xf>
    <xf numFmtId="176" fontId="4" fillId="0" borderId="6" xfId="0" applyNumberFormat="1"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top" wrapText="1"/>
    </xf>
    <xf numFmtId="0" fontId="4" fillId="0" borderId="44"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176" fontId="4" fillId="0" borderId="45" xfId="0" applyNumberFormat="1" applyFont="1" applyFill="1" applyBorder="1" applyAlignment="1" applyProtection="1">
      <alignment horizontal="center" vertical="center" shrinkToFit="1"/>
    </xf>
    <xf numFmtId="176" fontId="4" fillId="0" borderId="11"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176" fontId="4" fillId="0" borderId="22" xfId="0" applyNumberFormat="1" applyFont="1" applyFill="1" applyBorder="1" applyAlignment="1" applyProtection="1">
      <alignment horizontal="left" vertical="center" shrinkToFit="1"/>
      <protection locked="0"/>
    </xf>
    <xf numFmtId="176" fontId="4" fillId="0" borderId="23" xfId="0" applyNumberFormat="1" applyFont="1" applyFill="1" applyBorder="1" applyAlignment="1" applyProtection="1">
      <alignment horizontal="left" vertical="center" shrinkToFit="1"/>
      <protection locked="0"/>
    </xf>
    <xf numFmtId="0" fontId="5" fillId="0" borderId="34"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4" fillId="2" borderId="13"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2" xfId="0" applyFont="1" applyFill="1" applyBorder="1" applyAlignment="1" applyProtection="1">
      <alignment horizontal="right" vertical="center" shrinkToFit="1"/>
    </xf>
    <xf numFmtId="0" fontId="4" fillId="0" borderId="4" xfId="0" applyFont="1" applyFill="1" applyBorder="1" applyAlignment="1" applyProtection="1">
      <alignment horizontal="right" vertical="center" shrinkToFit="1"/>
    </xf>
    <xf numFmtId="0" fontId="11" fillId="0" borderId="0" xfId="0" applyFont="1" applyFill="1" applyBorder="1" applyAlignment="1" applyProtection="1">
      <alignment horizontal="left" vertical="center" wrapText="1"/>
    </xf>
    <xf numFmtId="0" fontId="4" fillId="2" borderId="18"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9" fillId="0" borderId="0" xfId="0" applyFont="1" applyFill="1" applyAlignment="1" applyProtection="1">
      <alignment horizontal="left" vertical="center"/>
    </xf>
    <xf numFmtId="0" fontId="4" fillId="0" borderId="24"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cellXfs>
  <cellStyles count="1">
    <cellStyle name="標準" xfId="0" builtinId="0"/>
  </cellStyles>
  <dxfs count="5">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theme="8" tint="0.79998168889431442"/>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personId="{00000000-0000-0000-0000-000000000000}" id="{543B316B-B7DD-48D5-B372-87B985A6DD9F}">
    <text>法人の場合は法人名、個人事業者の場合は商号又は屋号又は個人事業者本人の氏名のいずれか１つを記入してください。</text>
  </threadedComment>
  <threadedComment ref="A8" personId="{00000000-0000-0000-0000-000000000000}" id="{847B556E-874E-42BC-8E6C-A2BD3E0BFBB9}">
    <text>法人の代表者名又は個人事業主本人の氏名を記入してください。</text>
  </threadedComment>
  <threadedComment ref="A9" personId="{00000000-0000-0000-0000-000000000000}" id="{3C62EB5C-CFCC-4193-96F5-943D76BA70D3}">
    <text>法人の住所又は個人事業主の住所を記入してください。</text>
  </threadedComment>
  <threadedComment ref="A12" personId="{00000000-0000-0000-0000-000000000000}" id="{E00A0260-20E0-402A-9DFE-226B7202FCB7}">
    <text>プルダウンの中から選択してください。</text>
  </threadedComment>
  <threadedComment ref="A14" personId="{00000000-0000-0000-0000-000000000000}" id="{12A136BD-6354-4A75-913E-409CEF01C8BF}">
    <text>プルダウンの中から選択してください。</text>
  </threadedComment>
  <threadedComment ref="A15" personId="{00000000-0000-0000-0000-000000000000}" id="{4CF995D9-9CEA-4B1A-914D-0FBB50769C0F}">
    <text>プルダウンの中から選択してください。</text>
  </threadedComment>
  <threadedComment ref="B19" personId="{00000000-0000-0000-0000-000000000000}" id="{E558C3A3-E0F1-4BA8-AEB2-70E30B91428C}">
    <text>CPTPP及び日豪EPAの年度１回目の申請においては、見込みを含む実績を記入してください。</text>
  </threadedComment>
  <threadedComment ref="A22" personId="{00000000-0000-0000-0000-000000000000}" id="{C1238414-478E-44C6-AF50-011B211BF584}">
    <text>期首在庫の数量を入力してください。</text>
  </threadedComment>
  <threadedComment ref="A23" personId="{00000000-0000-0000-0000-000000000000}" id="{B3C7D34B-2B58-41C9-821C-02D23EEE0F58}">
    <text>国産ナチュラルチーズについては、自社で製造したナチュラルチーズの数量を入力してください。
輸入ナチュラルチーズについては、輸入数量を入力してください。なお、申請者名義で輸入通関した合計数量を入力し、日本国内で他社から購入したものは含めないでください。</text>
  </threadedComment>
  <threadedComment ref="F23" personId="{00000000-0000-0000-0000-000000000000}" id="{7013FA25-1895-45BE-820D-8DC321D95647}">
    <text>上記の協定の関税割当てを申請する場合は、申請書の「実績」の「輸入」欄にこのセルと同じ数量を記入してください。</text>
  </threadedComment>
  <threadedComment ref="G23" personId="{00000000-0000-0000-0000-000000000000}" id="{E6CDBD31-E042-48D3-851A-DDA660B1A696}">
    <text>日豪EPAを申請する場合は、申請書の「実績」の「輸入」欄にこのセルと同じ数量を記入してください。</text>
  </threadedComment>
  <threadedComment ref="A24" personId="{00000000-0000-0000-0000-000000000000}" id="{03E2452A-8469-4D45-91F3-11C1BC2BCC62}">
    <text>日本国内で他社から購入した数量を入力してください。
輸入ナチュラルチーズについては、他社が関税割当を受けて輸入した物品を購入した場合、合計数量を入力してください。</text>
  </threadedComment>
  <threadedComment ref="A25" personId="{00000000-0000-0000-0000-000000000000}" id="{168C4177-B130-4268-B25D-8F931145F5A2}">
    <text>プロセスチーズ又はシュレッドチーズの原料として使用した数量を入力してください。</text>
  </threadedComment>
  <threadedComment ref="A26" personId="{00000000-0000-0000-0000-000000000000}" id="{2284D873-37A2-4B1E-AEC3-5485CB483F46}">
    <text>原料チーズをを廃棄した数量を入力してください。</text>
  </threadedComment>
  <threadedComment ref="F27" personId="{00000000-0000-0000-0000-000000000000}" id="{6E6A934C-7AAF-42CA-95EE-29B493B858C6}">
    <text>上記の協定の関税割当てを申請する場合は、申請書の「実績」の「使用」欄にこのセルと同じ数量を記入してください。</text>
  </threadedComment>
  <threadedComment ref="G27" personId="{00000000-0000-0000-0000-000000000000}" id="{D1DF98D6-32A9-415E-9D5A-3B1F244ACDC2}">
    <text>日豪EPAを申請する場合は、申請書の「実績」の「使用」欄にこのセルと同じ数量を記入してください。</text>
  </threadedComment>
  <threadedComment ref="A34" personId="{00000000-0000-0000-0000-000000000000}" id="{BE7667FB-73D2-476D-8927-C51A01EE8384}">
    <text>乳幼児用粉乳等用ホエイ等として申請する全商品の合計輸入数量を入力してください。
申請者名義で輸入通関した合計数量を入力し、日本国内で他社から購入するものは含めないでください。</text>
  </threadedComment>
  <threadedComment ref="F34" personId="{00000000-0000-0000-0000-000000000000}" id="{1CAAE308-32BE-4AB2-97C2-367DCA504551}">
    <text>上記の協定の関税割当てを申請する場合は、申請書の「数量及び単位」の欄にこのセルと同じ数量を記入してください。</text>
  </threadedComment>
  <threadedComment ref="G34" personId="{00000000-0000-0000-0000-000000000000}" id="{F8995A75-787D-405C-A44D-AE4168987E42}">
    <text>日豪EPAを申請する場合は、申請書の「数量及び単位」の欄にこのセルと同じ数量を記入してください。</text>
  </threadedComment>
  <threadedComment ref="A35" personId="{00000000-0000-0000-0000-000000000000}" id="{44E5783C-FC54-4C54-B0B2-1DF296763ED0}">
    <text>乳幼児用粉乳等用ホエイ等として申請する全商品の合計購入数量を入力してください。
日本国内で他社から購入する数量を入力してください。</text>
  </threadedComment>
  <threadedComment ref="A36" personId="{00000000-0000-0000-0000-000000000000}" id="{ABAF5DA1-C50A-459D-ABD4-73DE0DFAC4A5}">
    <text>乳幼児用粉乳等用ホエイ等を粉乳向けに使用する数量を入力してください。</text>
  </threadedComment>
  <threadedComment ref="A37" personId="{00000000-0000-0000-0000-000000000000}" id="{2200FD23-D5A6-4621-8DA2-3345C6FF8141}">
    <text>乳幼児用粉乳等用ホエイ等を廃棄する数量を入力してください。</text>
  </threadedComment>
  <threadedComment ref="F38" personId="{00000000-0000-0000-0000-000000000000}" id="{567FE160-B9C3-46C0-91AC-33BAFA6B5989}">
    <text>上記の協定の関税割当てを申請する場合は、申請書の「主な使用の計画」欄にこのセルと同じ数量を記入してください。</text>
  </threadedComment>
  <threadedComment ref="G38" personId="{00000000-0000-0000-0000-000000000000}" id="{36E71FF6-76DE-45AE-BCA4-456FD10F1D3E}">
    <text>日豪EPAを申請する場合は、申請書の「主な使用の計画」欄にこのセルと同じ数量を記入してください。</text>
  </threadedComment>
  <threadedComment ref="B42" personId="{00000000-0000-0000-0000-000000000000}" id="{80759E8E-EA43-49BF-800A-EF1629FA188D}">
    <text>CPTPP及び日豪EPAの年度１回目の申請においては、見込みを含む実績を記入してください。</text>
  </threadedComment>
  <threadedComment ref="A43" personId="{00000000-0000-0000-0000-000000000000}" id="{BDD2E4F7-832A-4280-8B14-C5160ACD6D03}">
    <text>乳幼児用粉乳等の在庫数量を入力してください。</text>
  </threadedComment>
  <threadedComment ref="A44" personId="{00000000-0000-0000-0000-000000000000}" id="{CB2B0577-6466-421B-B3CF-052ED513A6C6}">
    <text>乳幼児用粉乳等の製造数量を入力してください。</text>
  </threadedComment>
  <threadedComment ref="A45" personId="{00000000-0000-0000-0000-000000000000}" id="{8778F45F-94B2-41F0-8CA0-7CDE88F09EAF}">
    <text>乳幼児用粉乳等の使用・販売・廃棄数量を入力してください。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60"/>
  <sheetViews>
    <sheetView tabSelected="1" view="pageBreakPreview" zoomScaleNormal="100" zoomScaleSheetLayoutView="100" workbookViewId="0"/>
  </sheetViews>
  <sheetFormatPr defaultRowHeight="13.5" x14ac:dyDescent="0.15"/>
  <cols>
    <col min="1" max="1" width="24.375" style="17" customWidth="1"/>
    <col min="2" max="2" width="18.5" style="17" customWidth="1"/>
    <col min="3" max="8" width="15.5" style="17" customWidth="1"/>
    <col min="9" max="9" width="9.5" style="17" customWidth="1"/>
    <col min="10" max="10" width="10.625" style="17" customWidth="1"/>
    <col min="11" max="16384" width="9" style="17"/>
  </cols>
  <sheetData>
    <row r="1" spans="1:12" ht="23.25" customHeight="1" x14ac:dyDescent="0.15">
      <c r="A1" s="1" t="s">
        <v>30</v>
      </c>
      <c r="B1" s="129" t="str">
        <f>IF($B$14="","プロセスチーズ・シュレッドチーズの製造及び原料チーズの輸入・使用の実績・計画一覧表",$I$14&amp;"の製造及び原料チーズの輸入・使用の実績・計画一覧表")</f>
        <v>プロセスチーズ・シュレッドチーズの製造及び原料チーズの輸入・使用の実績・計画一覧表</v>
      </c>
      <c r="C1" s="129"/>
      <c r="D1" s="129"/>
      <c r="E1" s="129"/>
      <c r="F1" s="129"/>
      <c r="G1" s="129"/>
      <c r="H1" s="129"/>
      <c r="I1" s="77" t="s">
        <v>50</v>
      </c>
    </row>
    <row r="2" spans="1:12" ht="8.25" customHeight="1" x14ac:dyDescent="0.15">
      <c r="A2" s="1"/>
    </row>
    <row r="3" spans="1:12" ht="21" customHeight="1" x14ac:dyDescent="0.15">
      <c r="B3" s="127" t="s">
        <v>28</v>
      </c>
      <c r="C3" s="127"/>
      <c r="D3" s="127"/>
      <c r="E3" s="127"/>
      <c r="F3" s="127"/>
      <c r="G3" s="127"/>
      <c r="H3" s="127"/>
    </row>
    <row r="4" spans="1:12" ht="37.5" customHeight="1" x14ac:dyDescent="0.15">
      <c r="A4" s="1"/>
      <c r="B4" s="128" t="s">
        <v>53</v>
      </c>
      <c r="C4" s="128"/>
      <c r="D4" s="128"/>
      <c r="E4" s="128"/>
      <c r="F4" s="128"/>
      <c r="G4" s="128"/>
      <c r="H4" s="128"/>
    </row>
    <row r="5" spans="1:12" ht="21" customHeight="1" x14ac:dyDescent="0.15">
      <c r="A5" s="1"/>
      <c r="B5" s="127" t="s">
        <v>26</v>
      </c>
      <c r="C5" s="127"/>
      <c r="D5" s="127"/>
      <c r="E5" s="127"/>
      <c r="F5" s="127"/>
      <c r="G5" s="127"/>
      <c r="H5" s="127"/>
    </row>
    <row r="6" spans="1:12" ht="7.5" customHeight="1" x14ac:dyDescent="0.15">
      <c r="B6" s="1"/>
      <c r="C6" s="18"/>
      <c r="D6" s="1"/>
      <c r="E6" s="1"/>
      <c r="F6" s="1"/>
      <c r="G6" s="1"/>
      <c r="H6" s="1"/>
    </row>
    <row r="7" spans="1:12" ht="21" customHeight="1" x14ac:dyDescent="0.15">
      <c r="A7" s="78" t="s">
        <v>7</v>
      </c>
      <c r="B7" s="105"/>
      <c r="C7" s="105"/>
      <c r="D7" s="105"/>
      <c r="E7" s="105"/>
      <c r="F7" s="132"/>
      <c r="G7" s="9" t="str">
        <f>IF($B7="","←入力してください。","")</f>
        <v>←入力してください。</v>
      </c>
      <c r="I7" s="19"/>
      <c r="J7" s="19"/>
      <c r="K7" s="19"/>
    </row>
    <row r="8" spans="1:12" ht="21" customHeight="1" x14ac:dyDescent="0.15">
      <c r="A8" s="79" t="s">
        <v>0</v>
      </c>
      <c r="B8" s="92"/>
      <c r="C8" s="92"/>
      <c r="D8" s="92"/>
      <c r="E8" s="92"/>
      <c r="F8" s="133"/>
      <c r="G8" s="9" t="str">
        <f>IF($B8="","←入力してください。","")</f>
        <v>←入力してください。</v>
      </c>
      <c r="I8" s="19"/>
      <c r="J8" s="19"/>
      <c r="K8" s="19"/>
    </row>
    <row r="9" spans="1:12" s="21" customFormat="1" ht="21" customHeight="1" x14ac:dyDescent="0.15">
      <c r="A9" s="80" t="s">
        <v>1</v>
      </c>
      <c r="B9" s="96"/>
      <c r="C9" s="96"/>
      <c r="D9" s="96"/>
      <c r="E9" s="96"/>
      <c r="F9" s="134"/>
      <c r="G9" s="9" t="str">
        <f>IF($B9="","←入力してください。","")</f>
        <v>←入力してください。</v>
      </c>
      <c r="H9" s="20"/>
      <c r="J9" s="22"/>
      <c r="L9" s="23"/>
    </row>
    <row r="10" spans="1:12" s="24" customFormat="1" ht="10.5" customHeight="1" x14ac:dyDescent="0.15"/>
    <row r="11" spans="1:12" s="24" customFormat="1" ht="21.75" customHeight="1" x14ac:dyDescent="0.15">
      <c r="A11" s="25" t="s">
        <v>27</v>
      </c>
    </row>
    <row r="12" spans="1:12" ht="21" customHeight="1" x14ac:dyDescent="0.15">
      <c r="A12" s="81" t="s">
        <v>29</v>
      </c>
      <c r="B12" s="130"/>
      <c r="C12" s="131"/>
      <c r="D12" s="9" t="str">
        <f>IF(B12="","←協定が選択されていません。","")</f>
        <v>←協定が選択されていません。</v>
      </c>
      <c r="E12" s="13"/>
      <c r="F12" s="13"/>
      <c r="G12" s="13"/>
      <c r="H12" s="24"/>
      <c r="I12" s="19"/>
      <c r="J12" s="19"/>
      <c r="K12" s="19"/>
    </row>
    <row r="13" spans="1:12" ht="21" customHeight="1" x14ac:dyDescent="0.15">
      <c r="A13" s="82" t="s">
        <v>6</v>
      </c>
      <c r="B13" s="113" t="str">
        <f>IFERROR(VLOOKUP($B$12,数値参照用・削除不可!$C$1:$D$3,2,FALSE),"")</f>
        <v/>
      </c>
      <c r="C13" s="114"/>
      <c r="D13" s="13"/>
      <c r="E13" s="13"/>
      <c r="F13" s="13"/>
      <c r="G13" s="13"/>
      <c r="I13" s="19"/>
      <c r="J13" s="19"/>
      <c r="K13" s="19"/>
    </row>
    <row r="14" spans="1:12" ht="21" customHeight="1" x14ac:dyDescent="0.15">
      <c r="A14" s="83" t="s">
        <v>20</v>
      </c>
      <c r="B14" s="115"/>
      <c r="C14" s="116"/>
      <c r="D14" s="9" t="str">
        <f>IF(B14="","←関税割当てが選択されていません。","")</f>
        <v>←関税割当てが選択されていません。</v>
      </c>
      <c r="E14" s="13"/>
      <c r="F14" s="13"/>
      <c r="G14" s="13"/>
      <c r="I14" s="19" t="str">
        <f>IF($B$14="シュレッドチーズ原料用チーズ","シュレッドチーズ",IF($B$14="プロセスチーズ原料用チーズ","プロセスチーズ",IF($B$14="","")))</f>
        <v/>
      </c>
      <c r="J14" s="19"/>
      <c r="K14" s="19"/>
    </row>
    <row r="15" spans="1:12" ht="21" customHeight="1" x14ac:dyDescent="0.15">
      <c r="A15" s="117" t="s">
        <v>32</v>
      </c>
      <c r="B15" s="64" t="s">
        <v>40</v>
      </c>
      <c r="C15" s="15"/>
      <c r="D15" s="119" t="str">
        <f>IF(AND(OR(C15="使用しない",C15=""),OR(C16="使用しない",C16="")),"←国産チーズの使用が選択されていません。必ず一つは「使用する」を選択してください。使用しない項目は「使用しない」を選択してください。","")</f>
        <v>←国産チーズの使用が選択されていません。必ず一つは「使用する」を選択してください。使用しない項目は「使用しない」を選択してください。</v>
      </c>
      <c r="E15" s="119"/>
      <c r="F15" s="119"/>
      <c r="G15" s="119"/>
      <c r="I15" s="19"/>
      <c r="J15" s="19"/>
      <c r="K15" s="19"/>
    </row>
    <row r="16" spans="1:12" ht="21" customHeight="1" x14ac:dyDescent="0.15">
      <c r="A16" s="118"/>
      <c r="B16" s="65" t="s">
        <v>55</v>
      </c>
      <c r="C16" s="14"/>
      <c r="D16" s="119"/>
      <c r="E16" s="119"/>
      <c r="F16" s="119"/>
      <c r="G16" s="119"/>
      <c r="I16" s="19"/>
      <c r="J16" s="19"/>
      <c r="K16" s="19"/>
    </row>
    <row r="17" spans="1:13" ht="12" customHeight="1" x14ac:dyDescent="0.15">
      <c r="A17" s="26"/>
      <c r="I17" s="19"/>
      <c r="J17" s="19"/>
      <c r="K17" s="19"/>
    </row>
    <row r="18" spans="1:13" ht="30" customHeight="1" x14ac:dyDescent="0.15">
      <c r="A18" s="27" t="str">
        <f>IF(B14="","2.○○の使用実績と計画（原料用チーズベース）","2."&amp;B14&amp;"の使用実績と計画（原料用チーズベース）")</f>
        <v>2.○○の使用実績と計画（原料用チーズベース）</v>
      </c>
      <c r="I18" s="19"/>
      <c r="J18" s="19"/>
      <c r="K18" s="19"/>
    </row>
    <row r="19" spans="1:13" s="21" customFormat="1" ht="25.5" customHeight="1" x14ac:dyDescent="0.15">
      <c r="A19" s="122"/>
      <c r="B19" s="108" t="s">
        <v>59</v>
      </c>
      <c r="C19" s="109"/>
      <c r="D19" s="109"/>
      <c r="E19" s="109"/>
      <c r="F19" s="109"/>
      <c r="G19" s="109"/>
      <c r="H19" s="110"/>
      <c r="I19" s="28"/>
      <c r="K19" s="22"/>
      <c r="L19" s="22"/>
      <c r="M19" s="23"/>
    </row>
    <row r="20" spans="1:13" s="21" customFormat="1" ht="11.25" customHeight="1" x14ac:dyDescent="0.15">
      <c r="A20" s="123"/>
      <c r="B20" s="120" t="s">
        <v>58</v>
      </c>
      <c r="C20" s="63"/>
      <c r="D20" s="29"/>
      <c r="E20" s="111" t="str">
        <f>IF($B$14="","全世界から輸入した○○","全世界から輸入した"&amp;$B$14)</f>
        <v>全世界から輸入した○○</v>
      </c>
      <c r="F20" s="30"/>
      <c r="G20" s="31"/>
      <c r="H20" s="32"/>
      <c r="I20" s="28"/>
      <c r="K20" s="22"/>
      <c r="L20" s="22"/>
      <c r="M20" s="23"/>
    </row>
    <row r="21" spans="1:13" ht="55.5" customHeight="1" x14ac:dyDescent="0.15">
      <c r="A21" s="124"/>
      <c r="B21" s="121"/>
      <c r="C21" s="62" t="s">
        <v>47</v>
      </c>
      <c r="D21" s="62" t="s">
        <v>46</v>
      </c>
      <c r="E21" s="112"/>
      <c r="F21" s="33" t="str">
        <f>IF($B$14="","うち××の関税割当てを利用して輸入したもの",IF($B$14="シュレッドチーズ原料用チーズ","うちCPTPPの関税割当てを利用して輸入したもの",IF($B$14="プロセスチーズ原料用チーズ","うちWTOの関税割当てを利用して輸入したもの")))</f>
        <v>うち××の関税割当てを利用して輸入したもの</v>
      </c>
      <c r="G21" s="33" t="s">
        <v>44</v>
      </c>
      <c r="H21" s="34" t="s">
        <v>48</v>
      </c>
      <c r="I21" s="35"/>
      <c r="J21" s="23"/>
      <c r="K21" s="23"/>
      <c r="L21" s="23"/>
    </row>
    <row r="22" spans="1:13" s="21" customFormat="1" ht="25.5" customHeight="1" x14ac:dyDescent="0.15">
      <c r="A22" s="86" t="s">
        <v>2</v>
      </c>
      <c r="B22" s="36">
        <f>SUM(C22:D22)</f>
        <v>0</v>
      </c>
      <c r="C22" s="8"/>
      <c r="D22" s="8"/>
      <c r="E22" s="37">
        <f t="shared" ref="E22:E27" si="0">SUM(F22:H22)</f>
        <v>0</v>
      </c>
      <c r="F22" s="8"/>
      <c r="G22" s="8"/>
      <c r="H22" s="5"/>
      <c r="I22" s="39"/>
      <c r="J22" s="39"/>
      <c r="K22" s="40"/>
      <c r="L22" s="41"/>
    </row>
    <row r="23" spans="1:13" s="21" customFormat="1" ht="25.5" customHeight="1" x14ac:dyDescent="0.15">
      <c r="A23" s="87" t="s">
        <v>3</v>
      </c>
      <c r="B23" s="43"/>
      <c r="C23" s="42"/>
      <c r="D23" s="43"/>
      <c r="E23" s="16">
        <f>SUM(F23:H23)</f>
        <v>0</v>
      </c>
      <c r="F23" s="7"/>
      <c r="G23" s="7"/>
      <c r="H23" s="6"/>
      <c r="I23" s="39">
        <f>IF($I$14="プロセスチーズ",F23/2.5+G23/3.5,IF($I$14="シュレッドチーズ",F23/3.5+G23/3.5,IF($I$14="",0)))</f>
        <v>0</v>
      </c>
      <c r="J23" s="39"/>
      <c r="K23" s="44"/>
    </row>
    <row r="24" spans="1:13" s="21" customFormat="1" ht="25.5" customHeight="1" x14ac:dyDescent="0.15">
      <c r="A24" s="88" t="s">
        <v>56</v>
      </c>
      <c r="B24" s="45">
        <f t="shared" ref="B24:B26" si="1">SUM(C24:D24)</f>
        <v>0</v>
      </c>
      <c r="C24" s="11"/>
      <c r="D24" s="50"/>
      <c r="E24" s="46">
        <f>SUM(F24:H24)</f>
        <v>0</v>
      </c>
      <c r="F24" s="67"/>
      <c r="G24" s="67"/>
      <c r="H24" s="10"/>
      <c r="K24" s="28"/>
    </row>
    <row r="25" spans="1:13" s="21" customFormat="1" ht="25.5" customHeight="1" x14ac:dyDescent="0.15">
      <c r="A25" s="86" t="s">
        <v>45</v>
      </c>
      <c r="B25" s="36">
        <f t="shared" si="1"/>
        <v>0</v>
      </c>
      <c r="C25" s="8"/>
      <c r="D25" s="8"/>
      <c r="E25" s="37">
        <f t="shared" si="0"/>
        <v>0</v>
      </c>
      <c r="F25" s="8"/>
      <c r="G25" s="8"/>
      <c r="H25" s="5"/>
      <c r="K25" s="44"/>
    </row>
    <row r="26" spans="1:13" s="21" customFormat="1" ht="25.5" customHeight="1" thickBot="1" x14ac:dyDescent="0.2">
      <c r="A26" s="85" t="s">
        <v>23</v>
      </c>
      <c r="B26" s="51">
        <f t="shared" si="1"/>
        <v>0</v>
      </c>
      <c r="C26" s="12"/>
      <c r="D26" s="12"/>
      <c r="E26" s="52">
        <f t="shared" si="0"/>
        <v>0</v>
      </c>
      <c r="F26" s="12"/>
      <c r="G26" s="12"/>
      <c r="H26" s="53"/>
      <c r="I26" s="41"/>
      <c r="J26" s="44"/>
      <c r="K26" s="44"/>
    </row>
    <row r="27" spans="1:13" s="21" customFormat="1" ht="25.5" customHeight="1" thickTop="1" x14ac:dyDescent="0.15">
      <c r="A27" s="84" t="s">
        <v>25</v>
      </c>
      <c r="B27" s="57">
        <f>SUM(C27:D27)</f>
        <v>0</v>
      </c>
      <c r="C27" s="58">
        <f>SUM(C25:C26)</f>
        <v>0</v>
      </c>
      <c r="D27" s="58">
        <f>SUM(D25:D26)</f>
        <v>0</v>
      </c>
      <c r="E27" s="58">
        <f t="shared" si="0"/>
        <v>0</v>
      </c>
      <c r="F27" s="58">
        <f>SUM(F25:F26)</f>
        <v>0</v>
      </c>
      <c r="G27" s="58">
        <f>SUM(G25:G26)</f>
        <v>0</v>
      </c>
      <c r="H27" s="59">
        <f>SUM(H25:H26)</f>
        <v>0</v>
      </c>
      <c r="I27" s="41"/>
      <c r="J27" s="44"/>
      <c r="K27" s="44"/>
    </row>
    <row r="28" spans="1:13" s="21" customFormat="1" ht="25.5" customHeight="1" x14ac:dyDescent="0.15">
      <c r="A28" s="89" t="s">
        <v>4</v>
      </c>
      <c r="B28" s="54">
        <f>SUM(C28:D28)</f>
        <v>0</v>
      </c>
      <c r="C28" s="55">
        <f>C22+SUM(C23:C24)-C27</f>
        <v>0</v>
      </c>
      <c r="D28" s="55">
        <f t="shared" ref="D28:H28" si="2">D22+SUM(D23:D24)-D27</f>
        <v>0</v>
      </c>
      <c r="E28" s="55">
        <f t="shared" si="2"/>
        <v>0</v>
      </c>
      <c r="F28" s="55">
        <f t="shared" si="2"/>
        <v>0</v>
      </c>
      <c r="G28" s="55">
        <f t="shared" si="2"/>
        <v>0</v>
      </c>
      <c r="H28" s="56">
        <f t="shared" si="2"/>
        <v>0</v>
      </c>
      <c r="I28" s="41"/>
      <c r="J28" s="44"/>
      <c r="K28" s="44"/>
    </row>
    <row r="29" spans="1:13" s="21" customFormat="1" ht="36.75" customHeight="1" x14ac:dyDescent="0.15">
      <c r="A29" s="99" t="str">
        <f>IF(B25&lt;I23,"↑国産ナチュラルチーズの使用実績が、関税割当でで定められる数量を下回っています。確認してください。","")</f>
        <v/>
      </c>
      <c r="B29" s="99"/>
      <c r="C29" s="99"/>
      <c r="D29" s="99"/>
      <c r="E29" s="99"/>
      <c r="F29" s="99"/>
      <c r="G29" s="99"/>
      <c r="H29" s="99"/>
      <c r="I29" s="23"/>
      <c r="J29" s="23"/>
      <c r="K29" s="41"/>
      <c r="L29" s="44"/>
      <c r="M29" s="44"/>
    </row>
    <row r="30" spans="1:13" s="21" customFormat="1" ht="25.5" customHeight="1" x14ac:dyDescent="0.15">
      <c r="A30" s="122"/>
      <c r="B30" s="109" t="s">
        <v>43</v>
      </c>
      <c r="C30" s="109"/>
      <c r="D30" s="109"/>
      <c r="E30" s="109"/>
      <c r="F30" s="109"/>
      <c r="G30" s="109"/>
      <c r="H30" s="110"/>
      <c r="I30" s="22"/>
      <c r="J30" s="22"/>
      <c r="K30" s="23"/>
    </row>
    <row r="31" spans="1:13" s="21" customFormat="1" ht="12" customHeight="1" x14ac:dyDescent="0.15">
      <c r="A31" s="123"/>
      <c r="B31" s="125" t="s">
        <v>54</v>
      </c>
      <c r="C31" s="63"/>
      <c r="D31" s="29"/>
      <c r="E31" s="111" t="str">
        <f>IF($B$14="","全世界から輸入する○○","全世界から輸入する"&amp;$B$14)</f>
        <v>全世界から輸入する○○</v>
      </c>
      <c r="F31" s="30"/>
      <c r="G31" s="31"/>
      <c r="H31" s="32"/>
      <c r="I31" s="22"/>
      <c r="J31" s="22"/>
      <c r="K31" s="23"/>
    </row>
    <row r="32" spans="1:13" ht="55.5" customHeight="1" x14ac:dyDescent="0.15">
      <c r="A32" s="124"/>
      <c r="B32" s="126"/>
      <c r="C32" s="62" t="s">
        <v>47</v>
      </c>
      <c r="D32" s="62" t="s">
        <v>46</v>
      </c>
      <c r="E32" s="112"/>
      <c r="F32" s="33" t="str">
        <f>IF($B$14="","うち××の関税割当てを利用して輸入するもの",IF($B$14="シュレッドチーズ原料用チーズ","うちCPTPPの関税割当てを利用して輸入するもの",IF($B$14="プロセスチーズ原料用チーズ","うちWTOの関税割当てを利用して輸入するもの")))</f>
        <v>うち××の関税割当てを利用して輸入するもの</v>
      </c>
      <c r="G32" s="33" t="s">
        <v>52</v>
      </c>
      <c r="H32" s="34" t="s">
        <v>49</v>
      </c>
      <c r="I32" s="23"/>
      <c r="J32" s="23"/>
    </row>
    <row r="33" spans="1:11" s="21" customFormat="1" ht="22.5" customHeight="1" x14ac:dyDescent="0.15">
      <c r="A33" s="86" t="s">
        <v>2</v>
      </c>
      <c r="B33" s="37">
        <f>SUM(C33:D33)</f>
        <v>0</v>
      </c>
      <c r="C33" s="8">
        <f>C28</f>
        <v>0</v>
      </c>
      <c r="D33" s="8">
        <f>D28</f>
        <v>0</v>
      </c>
      <c r="E33" s="37">
        <f>SUM(F33:H33)</f>
        <v>0</v>
      </c>
      <c r="F33" s="37">
        <f>F28</f>
        <v>0</v>
      </c>
      <c r="G33" s="37">
        <f>G28</f>
        <v>0</v>
      </c>
      <c r="H33" s="38">
        <f>H28</f>
        <v>0</v>
      </c>
      <c r="I33" s="39"/>
      <c r="J33" s="39"/>
    </row>
    <row r="34" spans="1:11" s="21" customFormat="1" ht="22.5" customHeight="1" x14ac:dyDescent="0.15">
      <c r="A34" s="87" t="s">
        <v>51</v>
      </c>
      <c r="B34" s="43"/>
      <c r="C34" s="42"/>
      <c r="D34" s="43"/>
      <c r="E34" s="16">
        <f t="shared" ref="E34:E38" si="3">SUM(F34:H34)</f>
        <v>0</v>
      </c>
      <c r="F34" s="7"/>
      <c r="G34" s="7"/>
      <c r="H34" s="6"/>
      <c r="I34" s="39">
        <f>IF($I$14="プロセスチーズ",F34/2.5+G34/3.5,IF($I$14="シュレッドチーズ",F34/3.5+G34/3.5,IF($I$14="",0)))</f>
        <v>0</v>
      </c>
      <c r="J34" s="39"/>
    </row>
    <row r="35" spans="1:11" s="21" customFormat="1" ht="22.5" customHeight="1" x14ac:dyDescent="0.15">
      <c r="A35" s="88" t="s">
        <v>57</v>
      </c>
      <c r="B35" s="46">
        <f t="shared" ref="B35:B39" si="4">SUM(C35:D35)</f>
        <v>0</v>
      </c>
      <c r="C35" s="11"/>
      <c r="D35" s="50"/>
      <c r="E35" s="46">
        <f>SUM(F35:H35)</f>
        <v>0</v>
      </c>
      <c r="F35" s="67"/>
      <c r="G35" s="67"/>
      <c r="H35" s="10"/>
      <c r="I35" s="39"/>
      <c r="J35" s="39"/>
    </row>
    <row r="36" spans="1:11" s="21" customFormat="1" ht="22.5" customHeight="1" x14ac:dyDescent="0.15">
      <c r="A36" s="86" t="s">
        <v>45</v>
      </c>
      <c r="B36" s="37">
        <f t="shared" si="4"/>
        <v>0</v>
      </c>
      <c r="C36" s="8"/>
      <c r="D36" s="8"/>
      <c r="E36" s="37">
        <f t="shared" si="3"/>
        <v>0</v>
      </c>
      <c r="F36" s="8"/>
      <c r="G36" s="8"/>
      <c r="H36" s="5"/>
      <c r="I36" s="39"/>
      <c r="J36" s="39"/>
    </row>
    <row r="37" spans="1:11" s="21" customFormat="1" ht="22.5" customHeight="1" thickBot="1" x14ac:dyDescent="0.2">
      <c r="A37" s="85" t="s">
        <v>23</v>
      </c>
      <c r="B37" s="52">
        <f t="shared" si="4"/>
        <v>0</v>
      </c>
      <c r="C37" s="12"/>
      <c r="D37" s="12"/>
      <c r="E37" s="52">
        <f t="shared" si="3"/>
        <v>0</v>
      </c>
      <c r="F37" s="12"/>
      <c r="G37" s="12"/>
      <c r="H37" s="53"/>
      <c r="I37" s="44"/>
    </row>
    <row r="38" spans="1:11" s="21" customFormat="1" ht="22.5" customHeight="1" thickTop="1" x14ac:dyDescent="0.15">
      <c r="A38" s="89" t="s">
        <v>25</v>
      </c>
      <c r="B38" s="55">
        <f t="shared" si="4"/>
        <v>0</v>
      </c>
      <c r="C38" s="55">
        <f>SUM(C36:C37)</f>
        <v>0</v>
      </c>
      <c r="D38" s="55">
        <f t="shared" ref="D38" si="5">SUM(D36:D37)</f>
        <v>0</v>
      </c>
      <c r="E38" s="55">
        <f t="shared" si="3"/>
        <v>0</v>
      </c>
      <c r="F38" s="55">
        <f>SUM(F36:F37)</f>
        <v>0</v>
      </c>
      <c r="G38" s="55">
        <f>SUM(G36:G37)</f>
        <v>0</v>
      </c>
      <c r="H38" s="56">
        <f>SUM(H36:H37)</f>
        <v>0</v>
      </c>
      <c r="I38" s="44"/>
    </row>
    <row r="39" spans="1:11" s="21" customFormat="1" ht="22.5" customHeight="1" x14ac:dyDescent="0.15">
      <c r="A39" s="89" t="s">
        <v>4</v>
      </c>
      <c r="B39" s="55">
        <f t="shared" si="4"/>
        <v>0</v>
      </c>
      <c r="C39" s="55">
        <f>C33+SUM(C34:C35)-C38</f>
        <v>0</v>
      </c>
      <c r="D39" s="55">
        <f>D33+SUM(D34:D35)-D38</f>
        <v>0</v>
      </c>
      <c r="E39" s="55">
        <f t="shared" ref="E39:H39" si="6">E33+SUM(E34:E35)-E38</f>
        <v>0</v>
      </c>
      <c r="F39" s="55">
        <f t="shared" si="6"/>
        <v>0</v>
      </c>
      <c r="G39" s="55">
        <f t="shared" si="6"/>
        <v>0</v>
      </c>
      <c r="H39" s="56">
        <f t="shared" si="6"/>
        <v>0</v>
      </c>
      <c r="I39" s="44"/>
    </row>
    <row r="40" spans="1:11" ht="29.25" customHeight="1" x14ac:dyDescent="0.15">
      <c r="A40" s="99" t="str">
        <f>IF(B36&lt;I34,"↑国産ナチュラルチーズの使用計画が、関税割当でで定められる数量を下回っています。確認してください。","")</f>
        <v/>
      </c>
      <c r="B40" s="99"/>
      <c r="C40" s="99"/>
      <c r="D40" s="99"/>
      <c r="E40" s="99"/>
      <c r="F40" s="99"/>
      <c r="G40" s="99"/>
      <c r="H40" s="99"/>
      <c r="I40" s="23"/>
    </row>
    <row r="41" spans="1:11" ht="30" customHeight="1" x14ac:dyDescent="0.15">
      <c r="A41" s="27" t="str">
        <f>IF($B$14="","3.○○の製造実績・計画（製品ベース）","3."&amp;$I$14&amp;"の製造実績・計画（製品ベース）")</f>
        <v>3.○○の製造実績・計画（製品ベース）</v>
      </c>
      <c r="D41" s="47"/>
      <c r="I41" s="19"/>
      <c r="J41" s="19"/>
      <c r="K41" s="19"/>
    </row>
    <row r="42" spans="1:11" ht="41.25" customHeight="1" x14ac:dyDescent="0.15">
      <c r="A42" s="90"/>
      <c r="B42" s="60" t="str">
        <f>$B$19</f>
        <v>2020年度実績</v>
      </c>
      <c r="C42" s="61" t="str">
        <f>$B$30</f>
        <v>2021年度計画</v>
      </c>
      <c r="D42" s="48"/>
      <c r="E42" s="1"/>
      <c r="F42" s="1"/>
      <c r="G42" s="1"/>
      <c r="H42" s="1"/>
    </row>
    <row r="43" spans="1:11" ht="21.75" customHeight="1" x14ac:dyDescent="0.15">
      <c r="A43" s="86" t="s">
        <v>2</v>
      </c>
      <c r="B43" s="68"/>
      <c r="C43" s="69">
        <f>B46</f>
        <v>0</v>
      </c>
      <c r="D43" s="49"/>
    </row>
    <row r="44" spans="1:11" ht="21.75" customHeight="1" x14ac:dyDescent="0.15">
      <c r="A44" s="87" t="s">
        <v>24</v>
      </c>
      <c r="B44" s="70"/>
      <c r="C44" s="71"/>
      <c r="D44" s="49"/>
    </row>
    <row r="45" spans="1:11" ht="21.75" customHeight="1" x14ac:dyDescent="0.15">
      <c r="A45" s="87" t="s">
        <v>5</v>
      </c>
      <c r="B45" s="70"/>
      <c r="C45" s="71"/>
      <c r="D45" s="49"/>
    </row>
    <row r="46" spans="1:11" ht="21.75" customHeight="1" x14ac:dyDescent="0.15">
      <c r="A46" s="88" t="s">
        <v>4</v>
      </c>
      <c r="B46" s="72">
        <f>B43+B44-B45</f>
        <v>0</v>
      </c>
      <c r="C46" s="73">
        <f>C43+C44-C45</f>
        <v>0</v>
      </c>
      <c r="D46" s="49"/>
    </row>
    <row r="47" spans="1:11" ht="21.75" customHeight="1" x14ac:dyDescent="0.15">
      <c r="A47" s="66"/>
      <c r="B47" s="49"/>
      <c r="C47" s="49"/>
      <c r="D47" s="49"/>
    </row>
    <row r="48" spans="1:11" ht="21.75" customHeight="1" x14ac:dyDescent="0.15">
      <c r="A48" s="27" t="str">
        <f>IF($B$14="","4.割当対象物品を使用する○○の製造工場名・所在地","4.割当対象物品を使用する"&amp;$I$14&amp;"の製造工場名・所在地")</f>
        <v>4.割当対象物品を使用する○○の製造工場名・所在地</v>
      </c>
      <c r="B48" s="49"/>
      <c r="C48" s="49"/>
      <c r="D48" s="49"/>
    </row>
    <row r="49" spans="1:8" ht="18" customHeight="1" x14ac:dyDescent="0.15">
      <c r="A49" s="100" t="s">
        <v>60</v>
      </c>
      <c r="B49" s="101"/>
      <c r="C49" s="102" t="s">
        <v>61</v>
      </c>
      <c r="D49" s="102"/>
      <c r="E49" s="102"/>
      <c r="F49" s="102"/>
      <c r="G49" s="102"/>
      <c r="H49" s="103"/>
    </row>
    <row r="50" spans="1:8" ht="18" customHeight="1" x14ac:dyDescent="0.15">
      <c r="A50" s="104"/>
      <c r="B50" s="105"/>
      <c r="C50" s="106"/>
      <c r="D50" s="106"/>
      <c r="E50" s="106"/>
      <c r="F50" s="106"/>
      <c r="G50" s="106"/>
      <c r="H50" s="107"/>
    </row>
    <row r="51" spans="1:8" ht="18" customHeight="1" x14ac:dyDescent="0.15">
      <c r="A51" s="91"/>
      <c r="B51" s="92"/>
      <c r="C51" s="93"/>
      <c r="D51" s="93"/>
      <c r="E51" s="93"/>
      <c r="F51" s="93"/>
      <c r="G51" s="93"/>
      <c r="H51" s="94"/>
    </row>
    <row r="52" spans="1:8" ht="18" customHeight="1" x14ac:dyDescent="0.15">
      <c r="A52" s="91"/>
      <c r="B52" s="92"/>
      <c r="C52" s="93"/>
      <c r="D52" s="93"/>
      <c r="E52" s="93"/>
      <c r="F52" s="93"/>
      <c r="G52" s="93"/>
      <c r="H52" s="94"/>
    </row>
    <row r="53" spans="1:8" ht="18" customHeight="1" x14ac:dyDescent="0.15">
      <c r="A53" s="91"/>
      <c r="B53" s="92"/>
      <c r="C53" s="93"/>
      <c r="D53" s="93"/>
      <c r="E53" s="93"/>
      <c r="F53" s="93"/>
      <c r="G53" s="93"/>
      <c r="H53" s="94"/>
    </row>
    <row r="54" spans="1:8" ht="18" customHeight="1" x14ac:dyDescent="0.15">
      <c r="A54" s="91"/>
      <c r="B54" s="92"/>
      <c r="C54" s="93"/>
      <c r="D54" s="93"/>
      <c r="E54" s="93"/>
      <c r="F54" s="93"/>
      <c r="G54" s="93"/>
      <c r="H54" s="94"/>
    </row>
    <row r="55" spans="1:8" ht="18" customHeight="1" x14ac:dyDescent="0.15">
      <c r="A55" s="91"/>
      <c r="B55" s="92"/>
      <c r="C55" s="93"/>
      <c r="D55" s="93"/>
      <c r="E55" s="93"/>
      <c r="F55" s="93"/>
      <c r="G55" s="93"/>
      <c r="H55" s="94"/>
    </row>
    <row r="56" spans="1:8" ht="18" customHeight="1" x14ac:dyDescent="0.15">
      <c r="A56" s="91"/>
      <c r="B56" s="92"/>
      <c r="C56" s="93"/>
      <c r="D56" s="93"/>
      <c r="E56" s="93"/>
      <c r="F56" s="93"/>
      <c r="G56" s="93"/>
      <c r="H56" s="94"/>
    </row>
    <row r="57" spans="1:8" ht="18" customHeight="1" x14ac:dyDescent="0.15">
      <c r="A57" s="91"/>
      <c r="B57" s="92"/>
      <c r="C57" s="93"/>
      <c r="D57" s="93"/>
      <c r="E57" s="93"/>
      <c r="F57" s="93"/>
      <c r="G57" s="93"/>
      <c r="H57" s="94"/>
    </row>
    <row r="58" spans="1:8" ht="18" customHeight="1" x14ac:dyDescent="0.15">
      <c r="A58" s="91"/>
      <c r="B58" s="92"/>
      <c r="C58" s="93"/>
      <c r="D58" s="93"/>
      <c r="E58" s="93"/>
      <c r="F58" s="93"/>
      <c r="G58" s="93"/>
      <c r="H58" s="94"/>
    </row>
    <row r="59" spans="1:8" ht="18" customHeight="1" x14ac:dyDescent="0.15">
      <c r="A59" s="95"/>
      <c r="B59" s="96"/>
      <c r="C59" s="97"/>
      <c r="D59" s="97"/>
      <c r="E59" s="97"/>
      <c r="F59" s="97"/>
      <c r="G59" s="97"/>
      <c r="H59" s="98"/>
    </row>
    <row r="60" spans="1:8" x14ac:dyDescent="0.15">
      <c r="A60" s="74"/>
      <c r="B60" s="74"/>
      <c r="C60" s="74"/>
      <c r="D60" s="74"/>
      <c r="E60" s="74"/>
      <c r="F60" s="74"/>
      <c r="G60" s="74"/>
      <c r="H60" s="74"/>
    </row>
  </sheetData>
  <sheetProtection algorithmName="SHA-512" hashValue="8ihDPW3HCs1blIozGe/SdlMAPKP1Rkzc7m2chRxA29F/0pxdqoWXuSWhSIjHGtX6u9oUu6J9/l4Qo0FKhL+9HQ==" saltValue="+f2GR4hftEh/v6/4i84lEg==" spinCount="100000" sheet="1" objects="1" formatRows="0"/>
  <mergeCells count="44">
    <mergeCell ref="B3:H3"/>
    <mergeCell ref="B4:H4"/>
    <mergeCell ref="B5:H5"/>
    <mergeCell ref="B1:H1"/>
    <mergeCell ref="B12:C12"/>
    <mergeCell ref="B7:F7"/>
    <mergeCell ref="B8:F8"/>
    <mergeCell ref="B9:F9"/>
    <mergeCell ref="B19:H19"/>
    <mergeCell ref="B30:H30"/>
    <mergeCell ref="E31:E32"/>
    <mergeCell ref="E20:E21"/>
    <mergeCell ref="B13:C13"/>
    <mergeCell ref="B14:C14"/>
    <mergeCell ref="A29:H29"/>
    <mergeCell ref="A15:A16"/>
    <mergeCell ref="D15:G16"/>
    <mergeCell ref="B20:B21"/>
    <mergeCell ref="A19:A21"/>
    <mergeCell ref="A30:A32"/>
    <mergeCell ref="B31:B32"/>
    <mergeCell ref="A40:H40"/>
    <mergeCell ref="A49:B49"/>
    <mergeCell ref="C49:H49"/>
    <mergeCell ref="A50:B50"/>
    <mergeCell ref="C50:H50"/>
    <mergeCell ref="A51:B51"/>
    <mergeCell ref="C51:H51"/>
    <mergeCell ref="A52:B52"/>
    <mergeCell ref="C52:H52"/>
    <mergeCell ref="A53:B53"/>
    <mergeCell ref="C53:H53"/>
    <mergeCell ref="A54:B54"/>
    <mergeCell ref="C54:H54"/>
    <mergeCell ref="A58:B58"/>
    <mergeCell ref="C58:H58"/>
    <mergeCell ref="A59:B59"/>
    <mergeCell ref="C59:H59"/>
    <mergeCell ref="A55:B55"/>
    <mergeCell ref="C55:H55"/>
    <mergeCell ref="A56:B56"/>
    <mergeCell ref="C56:H56"/>
    <mergeCell ref="A57:B57"/>
    <mergeCell ref="C57:H57"/>
  </mergeCells>
  <phoneticPr fontId="3"/>
  <conditionalFormatting sqref="C21:C22 C32:C33 C24:C28 C35:C39">
    <cfRule type="expression" dxfId="4" priority="3">
      <formula>$C$15="使用しない"</formula>
    </cfRule>
  </conditionalFormatting>
  <conditionalFormatting sqref="D21:D22 D32:D33 D24:D28 D35:D39">
    <cfRule type="expression" dxfId="3" priority="4">
      <formula>$C$16="使用しない"</formula>
    </cfRule>
  </conditionalFormatting>
  <conditionalFormatting sqref="B7:F9 B12 B14 C15:C16 C22:D22 C24:D26 F22:H23 C33:D33 C35:D37 F34:H34 B43:B45 C44:C45 F25:H26 A50:H59 F36:H37 H35 H24">
    <cfRule type="containsBlanks" dxfId="2" priority="6" stopIfTrue="1">
      <formula>LEN(TRIM(A7))=0</formula>
    </cfRule>
  </conditionalFormatting>
  <conditionalFormatting sqref="F23 F27 F34 F38">
    <cfRule type="expression" dxfId="1" priority="2">
      <formula>OR($B$12="WTO協定",$B$12="CPTPP")</formula>
    </cfRule>
  </conditionalFormatting>
  <conditionalFormatting sqref="G23 G27 G34 G38">
    <cfRule type="expression" dxfId="0" priority="1">
      <formula>$B$12="日豪EPA"</formula>
    </cfRule>
  </conditionalFormatting>
  <dataValidations count="2">
    <dataValidation type="list" allowBlank="1" showInputMessage="1" showErrorMessage="1" sqref="B12" xr:uid="{309F097C-BF2A-4E2F-9B7C-09056E8B751B}">
      <formula1>協定</formula1>
    </dataValidation>
    <dataValidation type="list" allowBlank="1" showInputMessage="1" showErrorMessage="1" sqref="B14" xr:uid="{970D9D5B-BB78-45CA-8C9A-FCEBDFCE87AE}">
      <formula1>INDIRECT($B$13)</formula1>
    </dataValidation>
  </dataValidations>
  <pageMargins left="0.43307086614173229" right="0.23622047244094491" top="0.74803149606299213" bottom="0.74803149606299213" header="0.31496062992125984" footer="0.31496062992125984"/>
  <pageSetup paperSize="9" scale="72" fitToHeight="0" orientation="portrait" r:id="rId1"/>
  <headerFooter>
    <oddFooter>&amp;C&amp;14&amp;P</oddFooter>
  </headerFooter>
  <rowBreaks count="1" manualBreakCount="1">
    <brk id="40" max="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数値参照用・削除不可!$C$7:$C$8</xm:f>
          </x14:formula1>
          <xm:sqref>C15:C16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17"/>
  <sheetViews>
    <sheetView workbookViewId="0">
      <selection activeCell="A19" sqref="A19"/>
    </sheetView>
  </sheetViews>
  <sheetFormatPr defaultRowHeight="13.5" x14ac:dyDescent="0.15"/>
  <cols>
    <col min="1" max="1" width="22.125" customWidth="1"/>
    <col min="2" max="2" width="22.25" customWidth="1"/>
    <col min="3" max="3" width="29.375" customWidth="1"/>
    <col min="4" max="9" width="18" customWidth="1"/>
    <col min="10" max="19" width="11.25" customWidth="1"/>
  </cols>
  <sheetData>
    <row r="1" spans="2:6" x14ac:dyDescent="0.15">
      <c r="B1" t="s">
        <v>18</v>
      </c>
      <c r="C1" t="s">
        <v>8</v>
      </c>
      <c r="D1" t="s">
        <v>13</v>
      </c>
    </row>
    <row r="2" spans="2:6" x14ac:dyDescent="0.15">
      <c r="C2" t="s">
        <v>35</v>
      </c>
      <c r="D2" t="s">
        <v>36</v>
      </c>
    </row>
    <row r="3" spans="2:6" x14ac:dyDescent="0.15">
      <c r="C3" t="s">
        <v>33</v>
      </c>
      <c r="D3" t="s">
        <v>34</v>
      </c>
    </row>
    <row r="4" spans="2:6" x14ac:dyDescent="0.15">
      <c r="C4" t="s">
        <v>13</v>
      </c>
      <c r="D4" s="2" t="s">
        <v>39</v>
      </c>
    </row>
    <row r="5" spans="2:6" x14ac:dyDescent="0.15">
      <c r="C5" t="s">
        <v>36</v>
      </c>
      <c r="D5" t="s">
        <v>37</v>
      </c>
      <c r="E5" t="s">
        <v>38</v>
      </c>
    </row>
    <row r="6" spans="2:6" x14ac:dyDescent="0.15">
      <c r="C6" t="s">
        <v>34</v>
      </c>
      <c r="D6" t="s">
        <v>37</v>
      </c>
    </row>
    <row r="7" spans="2:6" x14ac:dyDescent="0.15">
      <c r="C7" t="s">
        <v>41</v>
      </c>
    </row>
    <row r="8" spans="2:6" x14ac:dyDescent="0.15">
      <c r="C8" t="s">
        <v>42</v>
      </c>
    </row>
    <row r="9" spans="2:6" s="2" customFormat="1" x14ac:dyDescent="0.15">
      <c r="B9" s="2" t="s">
        <v>19</v>
      </c>
      <c r="C9" s="2" t="s">
        <v>13</v>
      </c>
      <c r="D9" s="2" t="s">
        <v>9</v>
      </c>
      <c r="E9" s="2" t="s">
        <v>10</v>
      </c>
    </row>
    <row r="10" spans="2:6" x14ac:dyDescent="0.15">
      <c r="C10" t="s">
        <v>11</v>
      </c>
      <c r="D10" t="s">
        <v>31</v>
      </c>
    </row>
    <row r="11" spans="2:6" x14ac:dyDescent="0.15">
      <c r="C11" t="s">
        <v>12</v>
      </c>
      <c r="D11" t="s">
        <v>31</v>
      </c>
      <c r="E11" t="s">
        <v>14</v>
      </c>
    </row>
    <row r="12" spans="2:6" x14ac:dyDescent="0.15">
      <c r="C12" t="s">
        <v>15</v>
      </c>
      <c r="D12" t="s">
        <v>9</v>
      </c>
      <c r="E12" t="s">
        <v>17</v>
      </c>
    </row>
    <row r="13" spans="2:6" x14ac:dyDescent="0.15">
      <c r="C13" t="s">
        <v>16</v>
      </c>
      <c r="D13" t="s">
        <v>31</v>
      </c>
    </row>
    <row r="14" spans="2:6" s="2" customFormat="1" x14ac:dyDescent="0.15">
      <c r="B14" s="2" t="s">
        <v>21</v>
      </c>
      <c r="C14" s="2" t="s">
        <v>62</v>
      </c>
      <c r="D14" s="75" t="s">
        <v>22</v>
      </c>
    </row>
    <row r="15" spans="2:6" s="4" customFormat="1" x14ac:dyDescent="0.15">
      <c r="C15" s="4" t="s">
        <v>64</v>
      </c>
      <c r="D15" s="76" t="s">
        <v>22</v>
      </c>
      <c r="E15" s="4" t="s">
        <v>65</v>
      </c>
      <c r="F15" s="4" t="s">
        <v>66</v>
      </c>
    </row>
    <row r="16" spans="2:6" s="4" customFormat="1" x14ac:dyDescent="0.15">
      <c r="C16" s="3" t="s">
        <v>63</v>
      </c>
      <c r="D16" s="4" t="s">
        <v>66</v>
      </c>
    </row>
    <row r="17" spans="3:3" x14ac:dyDescent="0.15">
      <c r="C17" s="76"/>
    </row>
  </sheetData>
  <sheetProtection algorithmName="SHA-512" hashValue="X6yrW7SQix5yPR+a7K6B7NB85Gqk4T2xJY3IQ0Lr5gqFQ3TqQpc0GtodV2NcxfaFkzs1T2UWrq9SnSfG12DJdw==" saltValue="ib/ey42f0kbUcEb/0jprZA==" spinCount="100000" sheet="1" objects="1" scenarios="1" selectLockedCells="1" selectUnlockedCells="1"/>
  <phoneticPr fontId="2"/>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vt:lpstr>
      <vt:lpstr>数値参照用・削除不可</vt:lpstr>
      <vt:lpstr>CPTPP締約国</vt:lpstr>
      <vt:lpstr>様式!Print_Area</vt:lpstr>
      <vt:lpstr>様式!Print_Titles</vt:lpstr>
      <vt:lpstr>WTO協定締約国</vt:lpstr>
      <vt:lpstr>オーストラリア</vt:lpstr>
      <vt:lpstr>協定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2018-12-13T08:48:12Z</dcterms:created>
  <dcterms:modified xsi:type="dcterms:W3CDTF">2021-02-03T07:24:39Z</dcterms:modified>
</cp:coreProperties>
</file>