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新里恵(NIIZATOMegumi)\Downloads\"/>
    </mc:Choice>
  </mc:AlternateContent>
  <xr:revisionPtr revIDLastSave="0" documentId="13_ncr:1_{50290759-8E56-49D5-985E-02B5C9FC4402}" xr6:coauthVersionLast="47" xr6:coauthVersionMax="47" xr10:uidLastSave="{00000000-0000-0000-0000-000000000000}"/>
  <bookViews>
    <workbookView xWindow="28680" yWindow="-120" windowWidth="29040" windowHeight="15840" xr2:uid="{00000000-000D-0000-FFFF-FFFF00000000}"/>
  </bookViews>
  <sheets>
    <sheet name="様式"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記入見本!$A$1:$F$37</definedName>
    <definedName name="_xlnm.Print_Area" localSheetId="0">様式!$A$1:$F$33</definedName>
    <definedName name="番号">数値参照用・削除不可!$C$1:$C$20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9" l="1"/>
  <c r="A27" i="9" s="1"/>
  <c r="C22" i="9"/>
  <c r="C22" i="6"/>
  <c r="A22" i="6" s="1"/>
</calcChain>
</file>

<file path=xl/sharedStrings.xml><?xml version="1.0" encoding="utf-8"?>
<sst xmlns="http://schemas.openxmlformats.org/spreadsheetml/2006/main" count="226" uniqueCount="135">
  <si>
    <t>（別記様式1-3）</t>
    <rPh sb="1" eb="3">
      <t>ベッキ</t>
    </rPh>
    <rPh sb="3" eb="5">
      <t>ヨウシキ</t>
    </rPh>
    <phoneticPr fontId="3"/>
  </si>
  <si>
    <t>↓この列は印刷しないでください。</t>
    <rPh sb="3" eb="4">
      <t>レツ</t>
    </rPh>
    <rPh sb="5" eb="7">
      <t>インサツ</t>
    </rPh>
    <phoneticPr fontId="3"/>
  </si>
  <si>
    <t>輸入商品説明書</t>
    <phoneticPr fontId="3"/>
  </si>
  <si>
    <t>同じ書類を２部提出してください。</t>
    <rPh sb="0" eb="1">
      <t>オナ</t>
    </rPh>
    <rPh sb="2" eb="4">
      <t>ショルイ</t>
    </rPh>
    <rPh sb="6" eb="7">
      <t>ブ</t>
    </rPh>
    <rPh sb="7" eb="9">
      <t>テイシュツ</t>
    </rPh>
    <phoneticPr fontId="3"/>
  </si>
  <si>
    <t>水色のセルに必要事項を入力してください。</t>
    <rPh sb="0" eb="2">
      <t>ミズイロ</t>
    </rPh>
    <rPh sb="6" eb="8">
      <t>ヒツヨウ</t>
    </rPh>
    <rPh sb="8" eb="10">
      <t>ジコウ</t>
    </rPh>
    <rPh sb="11" eb="13">
      <t>ニュウリョク</t>
    </rPh>
    <phoneticPr fontId="3"/>
  </si>
  <si>
    <r>
      <rPr>
        <b/>
        <sz val="14"/>
        <color theme="1"/>
        <rFont val="ＭＳ 明朝"/>
        <family val="1"/>
        <charset val="128"/>
      </rPr>
      <t>脱脂粉乳</t>
    </r>
    <r>
      <rPr>
        <sz val="11"/>
        <color theme="1"/>
        <rFont val="ＭＳ 明朝"/>
        <family val="1"/>
        <charset val="128"/>
      </rPr>
      <t xml:space="preserve">
（下欄は、ＣＰＴＰＰ第２章 附属書２－Ｄ付録Ａ 第Ｂ節のＣＰＴＰＰの全ての締約国向け関税割当てに掲げるＴＷＱ－ＪＰ10に基づく全乳換算数量を算定するための係数）</t>
    </r>
    <rPh sb="0" eb="2">
      <t>ダッシ</t>
    </rPh>
    <rPh sb="2" eb="4">
      <t>フンニュウ</t>
    </rPh>
    <phoneticPr fontId="3"/>
  </si>
  <si>
    <t>←申請する品目の輸入商品説明書であることを確認してください。</t>
    <rPh sb="1" eb="3">
      <t>シンセイ</t>
    </rPh>
    <rPh sb="5" eb="7">
      <t>ヒンモク</t>
    </rPh>
    <rPh sb="8" eb="10">
      <t>ユニュウ</t>
    </rPh>
    <rPh sb="10" eb="12">
      <t>ショウヒン</t>
    </rPh>
    <rPh sb="12" eb="15">
      <t>セツメイショ</t>
    </rPh>
    <rPh sb="21" eb="23">
      <t>カクニン</t>
    </rPh>
    <phoneticPr fontId="3"/>
  </si>
  <si>
    <t>関税分類番号</t>
  </si>
  <si>
    <t>換算係数</t>
    <phoneticPr fontId="3"/>
  </si>
  <si>
    <t>040210.129</t>
    <phoneticPr fontId="3"/>
  </si>
  <si>
    <t>040221.212</t>
    <phoneticPr fontId="3"/>
  </si>
  <si>
    <t>040210.212</t>
    <phoneticPr fontId="3"/>
  </si>
  <si>
    <t>040221.229</t>
    <phoneticPr fontId="3"/>
  </si>
  <si>
    <t>040210.229</t>
    <phoneticPr fontId="3"/>
  </si>
  <si>
    <t>040229.291</t>
    <phoneticPr fontId="3"/>
  </si>
  <si>
    <t>申請者氏名：</t>
    <rPh sb="0" eb="2">
      <t>シンセイ</t>
    </rPh>
    <rPh sb="2" eb="3">
      <t>シャ</t>
    </rPh>
    <rPh sb="3" eb="5">
      <t>シメイ</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</si>
  <si>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</si>
  <si>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申請者住所：</t>
    <rPh sb="0" eb="3">
      <t>シンセイシャ</t>
    </rPh>
    <rPh sb="3" eb="5">
      <t>ジュウショ</t>
    </rPh>
    <phoneticPr fontId="3"/>
  </si>
  <si>
    <t>←押印はしないでください。</t>
    <rPh sb="1" eb="3">
      <t>オウイン</t>
    </rPh>
    <phoneticPr fontId="3"/>
  </si>
  <si>
    <t>電話番号：</t>
    <rPh sb="0" eb="2">
      <t>デンワ</t>
    </rPh>
    <rPh sb="2" eb="4">
      <t>バンゴウ</t>
    </rPh>
    <phoneticPr fontId="3"/>
  </si>
  <si>
    <t>（※　　関税割当申請書と同一の記載とすること。また、当該輸入商品説明書には、代表者印及び社印は不要。）</t>
    <phoneticPr fontId="3"/>
  </si>
  <si>
    <t>関税分類番号（９桁）</t>
  </si>
  <si>
    <t>品名</t>
    <phoneticPr fontId="3"/>
  </si>
  <si>
    <t>原産地</t>
  </si>
  <si>
    <t>脱脂粉乳</t>
    <phoneticPr fontId="3"/>
  </si>
  <si>
    <t>ＣＰＴＰＰ締約国</t>
  </si>
  <si>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</si>
  <si>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内装品の形状・性状</t>
    <rPh sb="0" eb="3">
      <t>ナイソウヒン</t>
    </rPh>
    <rPh sb="4" eb="6">
      <t>ケイジョウ</t>
    </rPh>
    <rPh sb="7" eb="9">
      <t>セイジョウ</t>
    </rPh>
    <phoneticPr fontId="3"/>
  </si>
  <si>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</si>
  <si>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</si>
  <si>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製品重量（kg）
 (A)÷(B)
（小数点第４位以下切り捨て）</t>
    <rPh sb="19" eb="22">
      <t>ショウスウテン</t>
    </rPh>
    <rPh sb="22" eb="23">
      <t>ダイ</t>
    </rPh>
    <rPh sb="24" eb="27">
      <t>イイカ</t>
    </rPh>
    <rPh sb="27" eb="28">
      <t>キ</t>
    </rPh>
    <rPh sb="29" eb="30">
      <t>ス</t>
    </rPh>
    <phoneticPr fontId="3"/>
  </si>
  <si>
    <t>換算係数
(B)</t>
  </si>
  <si>
    <t>割当数量（全乳換算数量、kg）
(A)</t>
  </si>
  <si>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</si>
  <si>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</si>
  <si>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</si>
  <si>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t>040210．129</t>
    <phoneticPr fontId="3"/>
  </si>
  <si>
    <t>040229．119</t>
    <phoneticPr fontId="3"/>
  </si>
  <si>
    <t>040390．133</t>
    <phoneticPr fontId="3"/>
  </si>
  <si>
    <t>040210．212</t>
    <phoneticPr fontId="3"/>
  </si>
  <si>
    <t>040229．129</t>
    <phoneticPr fontId="3"/>
  </si>
  <si>
    <t>040510．129</t>
    <phoneticPr fontId="3"/>
  </si>
  <si>
    <t>040210．229</t>
    <phoneticPr fontId="3"/>
  </si>
  <si>
    <t>040229．291</t>
    <phoneticPr fontId="3"/>
  </si>
  <si>
    <t>040510．229</t>
    <phoneticPr fontId="3"/>
  </si>
  <si>
    <t>040221．131</t>
    <phoneticPr fontId="3"/>
  </si>
  <si>
    <t>040299．129</t>
    <phoneticPr fontId="3"/>
  </si>
  <si>
    <t>040520．090</t>
    <phoneticPr fontId="3"/>
  </si>
  <si>
    <t>040221．141</t>
    <phoneticPr fontId="3"/>
  </si>
  <si>
    <t>040299．290</t>
    <phoneticPr fontId="3"/>
  </si>
  <si>
    <t>040590．190</t>
    <phoneticPr fontId="3"/>
  </si>
  <si>
    <t>040221．212</t>
    <phoneticPr fontId="3"/>
  </si>
  <si>
    <t>040390．113</t>
    <phoneticPr fontId="3"/>
  </si>
  <si>
    <t>040590．229</t>
    <phoneticPr fontId="3"/>
  </si>
  <si>
    <t>040221．229</t>
    <phoneticPr fontId="3"/>
  </si>
  <si>
    <t>040390．123</t>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</si>
  <si>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</si>
  <si>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</si>
  <si>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</si>
  <si>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_040210229</t>
  </si>
  <si>
    <t>欧州連合</t>
  </si>
  <si>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</si>
  <si>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100g（粉末、ポリエチレン）</t>
    <rPh sb="5" eb="7">
      <t>フンマツ</t>
    </rPh>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</si>
  <si>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</si>
  <si>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</si>
  <si>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脱脂粉乳</t>
    <rPh sb="0" eb="2">
      <t>ダッシ</t>
    </rPh>
    <rPh sb="2" eb="4">
      <t>フンニュウ</t>
    </rPh>
    <phoneticPr fontId="11"/>
  </si>
  <si>
    <t>_040210129</t>
    <phoneticPr fontId="11"/>
  </si>
  <si>
    <t>20～25kg（粉末、紙袋又は段ボール）</t>
    <rPh sb="8" eb="10">
      <t>フンマツ</t>
    </rPh>
    <rPh sb="11" eb="13">
      <t>カミブクロ</t>
    </rPh>
    <rPh sb="13" eb="14">
      <t>マタ</t>
    </rPh>
    <rPh sb="15" eb="16">
      <t>ダン</t>
    </rPh>
    <phoneticPr fontId="11"/>
  </si>
  <si>
    <t>_040210212</t>
    <phoneticPr fontId="11"/>
  </si>
  <si>
    <t>_040210229</t>
    <phoneticPr fontId="11"/>
  </si>
  <si>
    <t>_040221212</t>
    <phoneticPr fontId="11"/>
  </si>
  <si>
    <t>_040221229</t>
    <phoneticPr fontId="11"/>
  </si>
  <si>
    <t>_040229291</t>
    <phoneticPr fontId="11"/>
  </si>
  <si>
    <t>全粉乳</t>
    <rPh sb="0" eb="1">
      <t>ゼン</t>
    </rPh>
    <rPh sb="1" eb="3">
      <t>フンニュウ</t>
    </rPh>
    <phoneticPr fontId="11"/>
  </si>
  <si>
    <t>_040221131</t>
    <phoneticPr fontId="11"/>
  </si>
  <si>
    <t>_040221141</t>
    <phoneticPr fontId="11"/>
  </si>
  <si>
    <t>_040229119</t>
    <phoneticPr fontId="11"/>
  </si>
  <si>
    <t>_040229129</t>
    <phoneticPr fontId="11"/>
  </si>
  <si>
    <t>BMP</t>
    <phoneticPr fontId="11"/>
  </si>
  <si>
    <t>_040390113</t>
    <phoneticPr fontId="11"/>
  </si>
  <si>
    <t>_040390123</t>
    <phoneticPr fontId="11"/>
  </si>
  <si>
    <t>_040390133</t>
    <phoneticPr fontId="11"/>
  </si>
  <si>
    <t>加糖れん乳</t>
    <rPh sb="0" eb="2">
      <t>カトウ</t>
    </rPh>
    <rPh sb="4" eb="5">
      <t>ニュウ</t>
    </rPh>
    <phoneticPr fontId="11"/>
  </si>
  <si>
    <t>_040299129</t>
    <phoneticPr fontId="11"/>
  </si>
  <si>
    <t>500g未満</t>
    <rPh sb="4" eb="6">
      <t>ミマン</t>
    </rPh>
    <phoneticPr fontId="11"/>
  </si>
  <si>
    <t>500g超</t>
    <rPh sb="4" eb="5">
      <t>チョウ</t>
    </rPh>
    <phoneticPr fontId="11"/>
  </si>
  <si>
    <t>_040299290</t>
    <phoneticPr fontId="11"/>
  </si>
  <si>
    <t>バター</t>
    <phoneticPr fontId="11"/>
  </si>
  <si>
    <t>_040510129</t>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</si>
  <si>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</si>
  <si>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</si>
  <si>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</si>
  <si>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</si>
  <si>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10～25kg（ブロック状）</t>
    <rPh sb="12" eb="13">
      <t>ジョウ</t>
    </rPh>
    <phoneticPr fontId="11"/>
  </si>
  <si>
    <t>_040510229</t>
    <phoneticPr fontId="11"/>
  </si>
  <si>
    <t>デイリースプレッド</t>
    <phoneticPr fontId="11"/>
  </si>
  <si>
    <t>_040520090</t>
    <phoneticPr fontId="11"/>
  </si>
  <si>
    <t>_040590190</t>
    <phoneticPr fontId="11"/>
  </si>
  <si>
    <t>バターオイル</t>
    <phoneticPr fontId="11"/>
  </si>
  <si>
    <t>_040590229</t>
    <phoneticPr fontId="11"/>
  </si>
  <si>
    <t>2kg以下(ビン又はボトル)</t>
    <rPh sb="3" eb="5">
      <t>イカ</t>
    </rPh>
    <rPh sb="8" eb="9">
      <t>マタ</t>
    </rPh>
    <phoneticPr fontId="11"/>
  </si>
  <si>
    <t>100kg～300kg（バルク）</t>
    <phoneticPr fontId="11"/>
  </si>
  <si>
    <t>_040210129</t>
  </si>
  <si>
    <t>_040210212</t>
  </si>
  <si>
    <t>_040221212</t>
  </si>
  <si>
    <t>_040221131</t>
    <phoneticPr fontId="3"/>
  </si>
  <si>
    <t>粉乳及びバターミルクパウダー</t>
    <rPh sb="0" eb="2">
      <t>フンニュウ</t>
    </rPh>
    <rPh sb="2" eb="3">
      <t>オヨ</t>
    </rPh>
    <phoneticPr fontId="11"/>
  </si>
  <si>
    <t>_040221141</t>
    <phoneticPr fontId="3"/>
  </si>
  <si>
    <t>_040221229</t>
  </si>
  <si>
    <t>_040229119</t>
  </si>
  <si>
    <t>_040229129</t>
  </si>
  <si>
    <t>_040229291</t>
  </si>
  <si>
    <t>_040299129</t>
  </si>
  <si>
    <t>_040299290</t>
  </si>
  <si>
    <t>_040390113</t>
  </si>
  <si>
    <t>_040390123</t>
  </si>
  <si>
    <t>_040390133</t>
  </si>
  <si>
    <t>_040510129</t>
  </si>
  <si>
    <t>バターその他の油脂及びデイリースプレッド</t>
    <phoneticPr fontId="11"/>
  </si>
  <si>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</si>
  <si>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</si>
  <si>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</si>
  <si>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</si>
  <si>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</si>
  <si>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</si>
  <si>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</si>
  <si>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</si>
  <si>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</si>
  <si>
    <t>注１：割当てを受けた者は、この輸入商品説明書で承認された関税割当対象品目を変更しようとする
     ときは、この輸入商品説明書と併せて、変更後の輸入商品説明書を農林水産省畜産局牛乳乳製品課
     に提出し、新たな承認を受けるものとする。</t>
  </si>
  <si>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</si>
  <si>
    <t>上記の輸入商品は、関税割当対象品目であることを承認します。</t>
  </si>
  <si>
    <t>　　　　　　　　　　　　　　　　　　　　　農林水産省畜産局牛乳乳製品課</t>
  </si>
  <si>
    <t>（関税割当証明書番号）0402.10-TRQ-23-</t>
  </si>
  <si>
    <t>（関税割当証明書番号）0402.10-TWQ-JP10-</t>
    <phoneticPr fontId="3"/>
  </si>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</sst>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39">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style="medium">
        <color indexed="64"/>
      </top>
      <bottom style="double">
        <color indexed="64"/>
      </bottom>
      <diagonal/>
    </border>
    <border>
      <left style="thin">
        <color rgb="FF000000"/>
      </left>
      <right style="medium">
        <color indexed="64"/>
      </right>
      <top style="medium">
        <color indexed="64"/>
      </top>
      <bottom style="double">
        <color indexed="64"/>
      </bottom>
      <diagonal/>
    </border>
    <border>
      <left style="medium">
        <color indexed="64"/>
      </left>
      <right/>
      <top style="double">
        <color indexed="64"/>
      </top>
      <bottom/>
      <diagonal/>
    </border>
    <border>
      <left style="thin">
        <color rgb="FF000000"/>
      </left>
      <right style="medium">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rgb="FF000000"/>
      </left>
      <right style="medium">
        <color indexed="64"/>
      </right>
      <top style="thin">
        <color indexed="64"/>
      </top>
      <bottom style="thin">
        <color indexed="64"/>
      </bottom>
      <diagonal/>
    </border>
    <border>
      <left style="thin">
        <color rgb="FF000000"/>
      </left>
      <right style="medium">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alignment vertical="center"/>
    </xf>
    <xf numFmtId="0" fontId="10" fillId="0" borderId="0">
      <alignment vertical="center"/>
    </xf>
  </cellStyleXfs>
  <cellXfs count="91">
    <xf numFmtId="0" fontId="0" fillId="0" borderId="0" xfId="0">
      <alignment vertical="center"/>
    </xf>
    <xf numFmtId="0" fontId="0" fillId="0" borderId="4"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2" fillId="0" borderId="0" xfId="0" applyFont="1" applyAlignment="1">
      <alignment horizontal="center" vertical="center" wrapText="1"/>
    </xf>
    <xf numFmtId="0" fontId="1" fillId="0" borderId="22" xfId="0" applyFont="1" applyBorder="1" applyAlignment="1">
      <alignment horizontal="center" vertical="center" wrapText="1"/>
    </xf>
    <xf numFmtId="0" fontId="9" fillId="0" borderId="0" xfId="0" applyFont="1" applyAlignment="1">
      <alignment horizontal="center" vertical="center" wrapText="1"/>
    </xf>
    <xf numFmtId="49" fontId="1" fillId="0" borderId="11" xfId="0" applyNumberFormat="1" applyFont="1" applyBorder="1" applyAlignment="1">
      <alignment horizontal="center" vertical="center" wrapText="1"/>
    </xf>
    <xf numFmtId="49" fontId="1" fillId="0" borderId="24"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4" xfId="0" applyNumberFormat="1" applyFont="1" applyBorder="1" applyAlignment="1">
      <alignment horizontal="center" vertical="center" shrinkToFit="1"/>
    </xf>
    <xf numFmtId="0" fontId="0" fillId="0" borderId="0" xfId="0" applyAlignment="1">
      <alignment horizontal="center" vertical="center" wrapText="1"/>
    </xf>
    <xf numFmtId="0" fontId="4" fillId="0" borderId="0" xfId="0" applyFont="1">
      <alignment vertical="center"/>
    </xf>
    <xf numFmtId="49" fontId="1" fillId="0" borderId="0" xfId="0" applyNumberFormat="1" applyFont="1" applyAlignment="1">
      <alignment horizontal="center" vertical="center" shrinkToFit="1"/>
    </xf>
    <xf numFmtId="0" fontId="1" fillId="0" borderId="25" xfId="0" applyFont="1" applyBorder="1" applyAlignment="1">
      <alignment horizontal="center" vertical="center" wrapText="1"/>
    </xf>
    <xf numFmtId="49" fontId="1" fillId="0" borderId="26" xfId="0" applyNumberFormat="1" applyFont="1" applyBorder="1" applyAlignment="1">
      <alignment horizontal="center" vertical="center" wrapText="1"/>
    </xf>
    <xf numFmtId="0" fontId="1" fillId="0" borderId="21" xfId="0" applyFont="1" applyBorder="1" applyAlignment="1">
      <alignment horizontal="center" vertical="center" wrapText="1"/>
    </xf>
    <xf numFmtId="49" fontId="1" fillId="0" borderId="26"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49" fontId="15" fillId="0" borderId="0" xfId="0" applyNumberFormat="1" applyFont="1" applyAlignment="1">
      <alignment horizontal="center" vertical="center" shrinkToFit="1"/>
    </xf>
    <xf numFmtId="0" fontId="10" fillId="2" borderId="16" xfId="1" applyFill="1" applyBorder="1">
      <alignment vertical="center"/>
    </xf>
    <xf numFmtId="0" fontId="10" fillId="2" borderId="0" xfId="1" applyFill="1">
      <alignment vertical="center"/>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33"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6" xfId="0" applyFont="1" applyBorder="1" applyAlignment="1">
      <alignment horizontal="center" vertical="center" wrapText="1"/>
    </xf>
    <xf numFmtId="0" fontId="1" fillId="0" borderId="37" xfId="0" applyFont="1" applyBorder="1" applyAlignment="1">
      <alignment horizontal="center" vertical="center" wrapText="1"/>
    </xf>
    <xf numFmtId="49" fontId="1" fillId="0" borderId="32" xfId="0" applyNumberFormat="1" applyFont="1" applyBorder="1" applyAlignment="1">
      <alignment horizontal="center" vertical="center" shrinkToFit="1"/>
    </xf>
    <xf numFmtId="49" fontId="1" fillId="0" borderId="4" xfId="0" applyNumberFormat="1" applyFont="1" applyBorder="1" applyAlignment="1">
      <alignment horizontal="center" vertical="center" shrinkToFit="1"/>
    </xf>
    <xf numFmtId="49" fontId="1" fillId="0" borderId="35" xfId="0" applyNumberFormat="1" applyFont="1" applyBorder="1" applyAlignment="1">
      <alignment horizontal="center" vertical="center" shrinkToFit="1"/>
    </xf>
    <xf numFmtId="49" fontId="1" fillId="0" borderId="2" xfId="0" applyNumberFormat="1" applyFont="1" applyBorder="1" applyAlignment="1">
      <alignment horizontal="center" vertical="center" shrinkToFit="1"/>
    </xf>
    <xf numFmtId="0" fontId="1" fillId="0" borderId="38" xfId="0" applyFont="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center" vertical="center" wrapText="1"/>
    </xf>
    <xf numFmtId="0" fontId="0" fillId="0" borderId="0" xfId="0" applyAlignment="1">
      <alignment horizontal="center" vertical="center" wrapText="1"/>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5" xfId="0" applyFont="1" applyBorder="1" applyAlignment="1">
      <alignment horizontal="center" vertical="center"/>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0" xfId="0" applyFont="1" applyBorder="1" applyAlignment="1" applyProtection="1">
      <alignment horizontal="center" vertical="top"/>
      <protection locked="0"/>
    </xf>
    <xf numFmtId="0" fontId="5" fillId="0" borderId="17" xfId="0" applyFont="1" applyBorder="1" applyAlignment="1" applyProtection="1">
      <alignment horizontal="center" vertical="top"/>
      <protection locked="0"/>
    </xf>
    <xf numFmtId="0" fontId="5" fillId="0" borderId="29" xfId="0" applyFont="1" applyBorder="1" applyAlignment="1" applyProtection="1">
      <alignment horizontal="center" vertical="top"/>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27" xfId="0" applyFont="1" applyBorder="1" applyAlignment="1" applyProtection="1">
      <alignment horizontal="center"/>
      <protection locked="0"/>
    </xf>
    <xf numFmtId="0" fontId="5" fillId="0" borderId="23" xfId="0" applyFont="1" applyBorder="1" applyAlignment="1" applyProtection="1">
      <alignment horizontal="center"/>
      <protection locked="0"/>
    </xf>
    <xf numFmtId="0" fontId="5" fillId="0" borderId="28" xfId="0" applyFont="1" applyBorder="1" applyAlignment="1" applyProtection="1">
      <alignment horizontal="center"/>
      <protection locked="0"/>
    </xf>
    <xf numFmtId="176" fontId="5" fillId="0" borderId="5" xfId="0" applyNumberFormat="1" applyFont="1" applyBorder="1" applyAlignment="1">
      <alignment horizontal="center" vertical="center"/>
    </xf>
    <xf numFmtId="0" fontId="5" fillId="0" borderId="27" xfId="0" applyFont="1" applyBorder="1" applyAlignment="1">
      <alignment horizontal="center"/>
    </xf>
    <xf numFmtId="0" fontId="5" fillId="0" borderId="23" xfId="0" applyFont="1" applyBorder="1" applyAlignment="1">
      <alignment horizontal="center"/>
    </xf>
    <xf numFmtId="0" fontId="5" fillId="0" borderId="28" xfId="0" applyFont="1" applyBorder="1" applyAlignment="1">
      <alignment horizontal="center"/>
    </xf>
    <xf numFmtId="0" fontId="5" fillId="0" borderId="20" xfId="0" applyFont="1" applyBorder="1" applyAlignment="1">
      <alignment horizontal="center" vertical="top"/>
    </xf>
    <xf numFmtId="0" fontId="5" fillId="0" borderId="17" xfId="0" applyFont="1" applyBorder="1" applyAlignment="1">
      <alignment horizontal="center" vertical="top"/>
    </xf>
    <xf numFmtId="0" fontId="5" fillId="0" borderId="29" xfId="0" applyFont="1" applyBorder="1" applyAlignment="1">
      <alignment horizontal="center" vertical="top"/>
    </xf>
    <xf numFmtId="0" fontId="5" fillId="0" borderId="0" xfId="0" applyFont="1" applyAlignment="1">
      <alignment horizontal="left" vertical="center"/>
    </xf>
    <xf numFmtId="0" fontId="5" fillId="0" borderId="1" xfId="0" applyFont="1" applyBorder="1" applyAlignment="1">
      <alignment horizontal="left" vertical="center"/>
    </xf>
    <xf numFmtId="0" fontId="5" fillId="0" borderId="0" xfId="0" applyFont="1" applyAlignment="1">
      <alignment horizontal="center" vertical="center"/>
    </xf>
    <xf numFmtId="0" fontId="5" fillId="0" borderId="7" xfId="0" applyFont="1" applyBorder="1" applyAlignment="1">
      <alignment horizontal="left" vertical="center"/>
    </xf>
    <xf numFmtId="0" fontId="5" fillId="0" borderId="8" xfId="0" applyFont="1" applyBorder="1" applyAlignment="1">
      <alignment horizontal="left" vertical="center"/>
    </xf>
  </cellXfs>
  <cellStyles count="2">
    <cellStyle name="標準" xfId="0" builtinId="0"/>
    <cellStyle name="標準 2" xfId="1" xr:uid="{22689D3E-E404-4BB3-8BE3-8FEC4CAC9BAF}"/>
  </cellStyles>
  <dxfs count="14">
    <dxf>
      <numFmt numFmtId="177" formatCode="#,##0\ &quot;kg&quot;"/>
    </dxf>
    <dxf>
      <fill>
        <patternFill>
          <bgColor theme="4" tint="0.79998168889431442"/>
        </patternFill>
      </fill>
    </dxf>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rgb="FFFF0000"/>
        </patternFill>
      </fill>
    </dxf>
    <dxf>
      <fill>
        <patternFill>
          <bgColor theme="4" tint="0.79998168889431442"/>
        </patternFill>
      </fill>
    </dxf>
    <dxf>
      <fill>
        <patternFill>
          <bgColor theme="4" tint="0.79998168889431442"/>
        </patternFill>
      </fill>
    </dxf>
    <dxf>
      <fill>
        <patternFill patternType="none">
          <bgColor auto="1"/>
        </patternFill>
      </fill>
    </dxf>
    <dxf>
      <fill>
        <patternFill>
          <bgColor rgb="FFFF0000"/>
        </patternFill>
      </fill>
    </dxf>
    <dxf>
      <fill>
        <patternFill>
          <bgColor theme="4" tint="0.79998168889431442"/>
        </patternFill>
      </fill>
    </dxf>
    <dxf>
      <fill>
        <patternFill patternType="none">
          <bgColor auto="1"/>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4"/>
  <sheetViews>
    <sheetView tabSelected="1" view="pageBreakPreview" zoomScaleNormal="80" zoomScaleSheetLayoutView="100" workbookViewId="0">
      <selection activeCell="C17" sqref="C17:D17"/>
    </sheetView>
  </sheetViews>
  <sheetFormatPr defaultRowHeight="13.2" x14ac:dyDescent="0.2"/>
  <cols>
    <col min="1" max="6" width="15.88671875" customWidth="1"/>
    <col min="7" max="7" width="71.21875" customWidth="1"/>
  </cols>
  <sheetData>
    <row r="1" spans="1:13" ht="21.75" customHeight="1" x14ac:dyDescent="0.2">
      <c r="A1" t="s">
        <v>0</v>
      </c>
      <c r="G1" s="30" t="s">
        <v>1</v>
      </c>
    </row>
    <row r="2" spans="1:13" ht="20.25" customHeight="1" x14ac:dyDescent="0.2">
      <c r="A2" s="46" t="s">
        <v>2</v>
      </c>
      <c r="B2" s="46"/>
      <c r="C2" s="46"/>
      <c r="D2" s="46"/>
      <c r="E2" s="46"/>
      <c r="F2" s="46"/>
      <c r="G2" s="30" t="s">
        <v>3</v>
      </c>
    </row>
    <row r="3" spans="1:13" ht="14.25" customHeight="1" x14ac:dyDescent="0.2">
      <c r="C3" s="21"/>
      <c r="G3" s="30" t="s">
        <v>4</v>
      </c>
    </row>
    <row r="4" spans="1:13" ht="73.5" customHeight="1" x14ac:dyDescent="0.2">
      <c r="A4" s="47" t="s">
        <v>5</v>
      </c>
      <c r="B4" s="48"/>
      <c r="C4" s="48"/>
      <c r="D4" s="48"/>
      <c r="E4" s="48"/>
      <c r="F4" s="48"/>
      <c r="G4" s="31" t="s">
        <v>6</v>
      </c>
      <c r="I4" s="48"/>
      <c r="J4" s="48"/>
      <c r="K4" s="48"/>
      <c r="L4" s="48"/>
      <c r="M4" s="48"/>
    </row>
    <row r="5" spans="1:13" ht="12" customHeight="1" thickBot="1" x14ac:dyDescent="0.25">
      <c r="A5" s="20"/>
      <c r="B5" s="10"/>
      <c r="C5" s="10"/>
      <c r="D5" s="10"/>
      <c r="E5" s="10"/>
      <c r="F5" s="10"/>
      <c r="G5" s="31"/>
    </row>
    <row r="6" spans="1:13" ht="18" customHeight="1" thickBot="1" x14ac:dyDescent="0.25">
      <c r="A6" s="11"/>
      <c r="B6" s="35" t="s">
        <v>7</v>
      </c>
      <c r="C6" s="36" t="s">
        <v>8</v>
      </c>
      <c r="D6" s="35" t="s">
        <v>7</v>
      </c>
      <c r="E6" s="8" t="s">
        <v>8</v>
      </c>
      <c r="F6" s="11"/>
      <c r="G6" s="31"/>
    </row>
    <row r="7" spans="1:13" ht="18" customHeight="1" thickTop="1" x14ac:dyDescent="0.2">
      <c r="A7" s="12"/>
      <c r="B7" s="41" t="s">
        <v>9</v>
      </c>
      <c r="C7" s="37">
        <v>6.48</v>
      </c>
      <c r="D7" s="42" t="s">
        <v>10</v>
      </c>
      <c r="E7" s="38">
        <v>6.84</v>
      </c>
      <c r="F7" s="11"/>
      <c r="G7" s="32"/>
      <c r="H7" s="15"/>
    </row>
    <row r="8" spans="1:13" ht="18" customHeight="1" x14ac:dyDescent="0.2">
      <c r="A8" s="12"/>
      <c r="B8" s="43" t="s">
        <v>11</v>
      </c>
      <c r="C8" s="39">
        <v>6.48</v>
      </c>
      <c r="D8" s="43" t="s">
        <v>12</v>
      </c>
      <c r="E8" s="9">
        <v>6.84</v>
      </c>
      <c r="F8" s="11"/>
      <c r="G8" s="32"/>
      <c r="H8" s="15"/>
    </row>
    <row r="9" spans="1:13" ht="18" customHeight="1" thickBot="1" x14ac:dyDescent="0.25">
      <c r="A9" s="12"/>
      <c r="B9" s="44" t="s">
        <v>13</v>
      </c>
      <c r="C9" s="40">
        <v>6.48</v>
      </c>
      <c r="D9" s="44" t="s">
        <v>14</v>
      </c>
      <c r="E9" s="45">
        <v>6.84</v>
      </c>
      <c r="F9" s="11"/>
      <c r="G9" s="32"/>
      <c r="H9" s="15"/>
    </row>
    <row r="10" spans="1:13" ht="11.25" customHeight="1" thickBot="1" x14ac:dyDescent="0.25">
      <c r="G10" s="31"/>
    </row>
    <row r="11" spans="1:13" ht="18" customHeight="1" x14ac:dyDescent="0.2">
      <c r="A11" s="3" t="s">
        <v>15</v>
      </c>
      <c r="B11" s="49"/>
      <c r="C11" s="49"/>
      <c r="D11" s="49"/>
      <c r="E11" s="49"/>
      <c r="F11" s="50"/>
      <c r="G11" s="31" t="s">
        <v>16</v>
      </c>
    </row>
    <row r="12" spans="1:13" ht="18" customHeight="1" x14ac:dyDescent="0.2">
      <c r="A12" s="4" t="s">
        <v>17</v>
      </c>
      <c r="B12" s="51"/>
      <c r="C12" s="51"/>
      <c r="D12" s="51"/>
      <c r="E12" s="51"/>
      <c r="F12" s="52"/>
      <c r="G12" s="31" t="s">
        <v>18</v>
      </c>
    </row>
    <row r="13" spans="1:13" ht="18" customHeight="1" x14ac:dyDescent="0.2">
      <c r="A13" s="4" t="s">
        <v>19</v>
      </c>
      <c r="B13" s="51"/>
      <c r="C13" s="51"/>
      <c r="D13" s="51"/>
      <c r="E13" s="51"/>
      <c r="F13" s="52"/>
      <c r="G13" s="31"/>
    </row>
    <row r="14" spans="1:13" ht="18" customHeight="1" x14ac:dyDescent="0.2">
      <c r="A14" s="5" t="s">
        <v>20</v>
      </c>
      <c r="B14" s="6"/>
      <c r="C14" s="6"/>
      <c r="D14" s="6"/>
      <c r="E14" s="6"/>
      <c r="F14" s="7"/>
      <c r="G14" s="31"/>
    </row>
    <row r="15" spans="1:13" ht="5.25" customHeight="1" x14ac:dyDescent="0.2">
      <c r="A15" s="1"/>
      <c r="F15" s="2"/>
      <c r="G15" s="31"/>
    </row>
    <row r="16" spans="1:13" ht="18" customHeight="1" x14ac:dyDescent="0.2">
      <c r="A16" s="53" t="s">
        <v>21</v>
      </c>
      <c r="B16" s="54"/>
      <c r="C16" s="54" t="s">
        <v>22</v>
      </c>
      <c r="D16" s="54"/>
      <c r="E16" s="54" t="s">
        <v>23</v>
      </c>
      <c r="F16" s="55"/>
      <c r="G16" s="31"/>
    </row>
    <row r="17" spans="1:7" ht="36" customHeight="1" x14ac:dyDescent="0.2">
      <c r="A17" s="71"/>
      <c r="B17" s="72"/>
      <c r="C17" s="73" t="s">
        <v>24</v>
      </c>
      <c r="D17" s="73"/>
      <c r="E17" s="74" t="s">
        <v>25</v>
      </c>
      <c r="F17" s="75"/>
      <c r="G17" s="31" t="s">
        <v>26</v>
      </c>
    </row>
    <row r="18" spans="1:7" ht="18" customHeight="1" x14ac:dyDescent="0.2">
      <c r="A18" s="53" t="s">
        <v>27</v>
      </c>
      <c r="B18" s="54"/>
      <c r="C18" s="54"/>
      <c r="D18" s="54"/>
      <c r="E18" s="54"/>
      <c r="F18" s="55"/>
      <c r="G18" s="31"/>
    </row>
    <row r="19" spans="1:7" ht="36.75" customHeight="1" x14ac:dyDescent="0.2">
      <c r="A19" s="76"/>
      <c r="B19" s="77"/>
      <c r="C19" s="77"/>
      <c r="D19" s="77"/>
      <c r="E19" s="77"/>
      <c r="F19" s="78"/>
      <c r="G19" s="31" t="s">
        <v>28</v>
      </c>
    </row>
    <row r="20" spans="1:7" ht="36.75" customHeight="1" x14ac:dyDescent="0.2">
      <c r="A20" s="68"/>
      <c r="B20" s="69"/>
      <c r="C20" s="69"/>
      <c r="D20" s="69"/>
      <c r="E20" s="69"/>
      <c r="F20" s="70"/>
      <c r="G20" s="31" t="s">
        <v>29</v>
      </c>
    </row>
    <row r="21" spans="1:7" ht="48" customHeight="1" x14ac:dyDescent="0.2">
      <c r="A21" s="62" t="s">
        <v>30</v>
      </c>
      <c r="B21" s="54"/>
      <c r="C21" s="63" t="s">
        <v>31</v>
      </c>
      <c r="D21" s="54"/>
      <c r="E21" s="63" t="s">
        <v>32</v>
      </c>
      <c r="F21" s="55"/>
      <c r="G21" s="31"/>
    </row>
    <row r="22" spans="1:7" ht="40.5" customHeight="1" x14ac:dyDescent="0.2">
      <c r="A22" s="64" t="str">
        <f>IFERROR(ROUNDDOWN(E22/C22,3),"")</f>
        <v/>
      </c>
      <c r="B22" s="65"/>
      <c r="C22" s="54" t="str">
        <f>IFERROR(VLOOKUP($A$17,数値参照用・削除不可!$A$21:$C$40,3,FALSE),"")</f>
        <v/>
      </c>
      <c r="D22" s="54"/>
      <c r="E22" s="66"/>
      <c r="F22" s="67"/>
      <c r="G22" s="31" t="s">
        <v>33</v>
      </c>
    </row>
    <row r="23" spans="1:7" ht="54" customHeight="1" x14ac:dyDescent="0.2">
      <c r="A23" s="56" t="s">
        <v>128</v>
      </c>
      <c r="B23" s="57"/>
      <c r="C23" s="57"/>
      <c r="D23" s="57"/>
      <c r="E23" s="57"/>
      <c r="F23" s="58"/>
      <c r="G23" s="31"/>
    </row>
    <row r="24" spans="1:7" ht="61.5" customHeight="1" thickBot="1" x14ac:dyDescent="0.25">
      <c r="A24" s="59" t="s">
        <v>134</v>
      </c>
      <c r="B24" s="60"/>
      <c r="C24" s="60"/>
      <c r="D24" s="60"/>
      <c r="E24" s="60"/>
      <c r="F24" s="61"/>
      <c r="G24" s="31"/>
    </row>
    <row r="25" spans="1:7" ht="18" customHeight="1" x14ac:dyDescent="0.2"/>
    <row r="26" spans="1:7" ht="18" customHeight="1" x14ac:dyDescent="0.2">
      <c r="A26" t="s">
        <v>130</v>
      </c>
    </row>
    <row r="27" spans="1:7" ht="18" customHeight="1" x14ac:dyDescent="0.2"/>
    <row r="28" spans="1:7" ht="18" customHeight="1" x14ac:dyDescent="0.2">
      <c r="A28" t="s">
        <v>133</v>
      </c>
    </row>
    <row r="29" spans="1:7" ht="18" customHeight="1" x14ac:dyDescent="0.2"/>
    <row r="30" spans="1:7" ht="18" customHeight="1" x14ac:dyDescent="0.2"/>
    <row r="31" spans="1:7" ht="18" customHeight="1" x14ac:dyDescent="0.2">
      <c r="A31" t="s">
        <v>131</v>
      </c>
    </row>
    <row r="32" spans="1:7"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row r="44" ht="18" customHeight="1" x14ac:dyDescent="0.2"/>
  </sheetData>
  <sheetProtection algorithmName="SHA-512" hashValue="3bk43iOteDAHYrF73sapL+qpibHwfjkiHu0NPAeSSKiXTTTijNXZe++ceOS5xsbbM6jMFChzcGtpKbsWGDQaSQ==" saltValue="nFzQRv594bCDb3qFdixUag==" spinCount="100000" sheet="1" objects="1" scenarios="1"/>
  <mergeCells count="23">
    <mergeCell ref="A23:F23"/>
    <mergeCell ref="A24:F24"/>
    <mergeCell ref="I4:M4"/>
    <mergeCell ref="A21:B21"/>
    <mergeCell ref="C21:D21"/>
    <mergeCell ref="E21:F21"/>
    <mergeCell ref="A22:B22"/>
    <mergeCell ref="C22:D22"/>
    <mergeCell ref="E22:F22"/>
    <mergeCell ref="A20:F20"/>
    <mergeCell ref="B13:F13"/>
    <mergeCell ref="A17:B17"/>
    <mergeCell ref="C17:D17"/>
    <mergeCell ref="E17:F17"/>
    <mergeCell ref="A18:F18"/>
    <mergeCell ref="A19:F19"/>
    <mergeCell ref="A2:F2"/>
    <mergeCell ref="A4:F4"/>
    <mergeCell ref="B11:F11"/>
    <mergeCell ref="B12:F12"/>
    <mergeCell ref="A16:B16"/>
    <mergeCell ref="C16:D16"/>
    <mergeCell ref="E16:F16"/>
  </mergeCells>
  <phoneticPr fontId="3"/>
  <conditionalFormatting sqref="A22 E22:F22">
    <cfRule type="expression" dxfId="13" priority="10">
      <formula>INDIRECT(ADDRESS(ROW(),COLUMN()))=TRUNC(INDIRECT(ADDRESS(ROW(),COLUMN())))</formula>
    </cfRule>
  </conditionalFormatting>
  <conditionalFormatting sqref="A19:F19">
    <cfRule type="expression" dxfId="12" priority="4">
      <formula>AND($A$17&lt;&gt;"",$A$20&lt;&gt;"")</formula>
    </cfRule>
    <cfRule type="containsBlanks" dxfId="11" priority="5">
      <formula>LEN(TRIM(A19))=0</formula>
    </cfRule>
  </conditionalFormatting>
  <conditionalFormatting sqref="A19:F20">
    <cfRule type="expression" dxfId="10" priority="2">
      <formula>AND($A$19&lt;&gt;"",$A$20&lt;&gt;"")</formula>
    </cfRule>
  </conditionalFormatting>
  <conditionalFormatting sqref="A20:F20">
    <cfRule type="notContainsBlanks" dxfId="9" priority="8">
      <formula>LEN(TRIM(A20))&gt;0</formula>
    </cfRule>
    <cfRule type="expression" dxfId="8" priority="11">
      <formula>AND($A$17&lt;&gt;"",$A$19="")</formula>
    </cfRule>
  </conditionalFormatting>
  <conditionalFormatting sqref="E22:F22 B11:F13 A17:B17">
    <cfRule type="containsBlanks" dxfId="7" priority="9">
      <formula>LEN(TRIM(A11))=0</formula>
    </cfRule>
  </conditionalFormatting>
  <dataValidations count="1">
    <dataValidation type="list" allowBlank="1" showInputMessage="1" showErrorMessage="1" sqref="A19:F19" xr:uid="{0FEB5A18-FDFA-4458-87EB-50F5EEB0BE0C}">
      <formula1>INDIRECT($A$17)</formula1>
    </dataValidation>
  </dataValidations>
  <pageMargins left="0.86" right="0.57999999999999996" top="0.81" bottom="0.53" header="0.3" footer="0.3"/>
  <pageSetup paperSize="9" scale="93" orientation="portrait" r:id="rId1"/>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$E$22&gt;数値参照用・削除不可!$B$42</xm:f>
            <x14:dxf>
              <fill>
                <patternFill>
                  <bgColor rgb="FFFF0000"/>
                </patternFill>
              </fill>
            </x14:dxf>
          </x14:cfRule>
          <xm:sqref>E22:F22</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数値参照用・削除不可!$C$1:$C$6</xm:f>
          </x14:formula1>
          <xm:sqref>A17:B17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49"/>
  <sheetViews>
    <sheetView view="pageBreakPreview" topLeftCell="A2" zoomScaleNormal="80" zoomScaleSheetLayoutView="100" workbookViewId="0">
      <selection activeCell="A22" sqref="A22:B22"/>
    </sheetView>
  </sheetViews>
  <sheetFormatPr defaultRowHeight="13.2" x14ac:dyDescent="0.2"/>
  <cols>
    <col min="1" max="6" width="17.44140625" customWidth="1"/>
    <col min="7" max="7" width="71.21875" customWidth="1"/>
  </cols>
  <sheetData>
    <row r="1" spans="1:13" ht="21.75" customHeight="1" x14ac:dyDescent="0.2">
      <c r="A1" t="s">
        <v>0</v>
      </c>
      <c r="G1" s="30" t="s">
        <v>1</v>
      </c>
    </row>
    <row r="2" spans="1:13" ht="20.25" customHeight="1" x14ac:dyDescent="0.2">
      <c r="A2" s="46" t="s">
        <v>2</v>
      </c>
      <c r="B2" s="46"/>
      <c r="C2" s="46"/>
      <c r="D2" s="46"/>
      <c r="E2" s="46"/>
      <c r="F2" s="46"/>
      <c r="G2" s="30" t="s">
        <v>3</v>
      </c>
    </row>
    <row r="3" spans="1:13" ht="14.25" customHeight="1" x14ac:dyDescent="0.2">
      <c r="C3" s="21"/>
      <c r="G3" s="30" t="s">
        <v>4</v>
      </c>
    </row>
    <row r="4" spans="1:13" ht="73.5" customHeight="1" x14ac:dyDescent="0.2">
      <c r="A4" s="47" t="s">
        <v>34</v>
      </c>
      <c r="B4" s="88"/>
      <c r="C4" s="88"/>
      <c r="D4" s="88"/>
      <c r="E4" s="88"/>
      <c r="F4" s="88"/>
      <c r="G4" s="31" t="s">
        <v>35</v>
      </c>
      <c r="I4" s="48"/>
      <c r="J4" s="48"/>
      <c r="K4" s="48"/>
      <c r="L4" s="48"/>
      <c r="M4" s="48"/>
    </row>
    <row r="5" spans="1:13" ht="12" customHeight="1" thickBot="1" x14ac:dyDescent="0.25">
      <c r="A5" s="20"/>
      <c r="B5" s="10"/>
      <c r="C5" s="10"/>
      <c r="D5" s="10"/>
      <c r="E5" s="10"/>
      <c r="F5" s="10"/>
      <c r="G5" s="31"/>
    </row>
    <row r="6" spans="1:13" ht="18" customHeight="1" thickBot="1" x14ac:dyDescent="0.25">
      <c r="A6" s="23" t="s">
        <v>7</v>
      </c>
      <c r="B6" s="8" t="s">
        <v>8</v>
      </c>
      <c r="C6" s="23" t="s">
        <v>7</v>
      </c>
      <c r="D6" s="8" t="s">
        <v>8</v>
      </c>
      <c r="E6" s="23" t="s">
        <v>7</v>
      </c>
      <c r="F6" s="8" t="s">
        <v>8</v>
      </c>
      <c r="G6" s="31"/>
    </row>
    <row r="7" spans="1:13" ht="18" customHeight="1" thickTop="1" x14ac:dyDescent="0.2">
      <c r="A7" s="24" t="s">
        <v>36</v>
      </c>
      <c r="B7" s="25">
        <v>6.48</v>
      </c>
      <c r="C7" s="26" t="s">
        <v>37</v>
      </c>
      <c r="D7" s="25">
        <v>8.9</v>
      </c>
      <c r="E7" s="26" t="s">
        <v>38</v>
      </c>
      <c r="F7" s="25">
        <v>13.43</v>
      </c>
      <c r="G7" s="32"/>
      <c r="H7" s="15"/>
    </row>
    <row r="8" spans="1:13" ht="18" customHeight="1" x14ac:dyDescent="0.2">
      <c r="A8" s="16" t="s">
        <v>39</v>
      </c>
      <c r="B8" s="9">
        <v>6.48</v>
      </c>
      <c r="C8" s="18" t="s">
        <v>40</v>
      </c>
      <c r="D8" s="9">
        <v>13.43</v>
      </c>
      <c r="E8" s="16" t="s">
        <v>41</v>
      </c>
      <c r="F8" s="9">
        <v>12.34</v>
      </c>
      <c r="G8" s="32"/>
      <c r="H8" s="15"/>
    </row>
    <row r="9" spans="1:13" ht="18" customHeight="1" x14ac:dyDescent="0.2">
      <c r="A9" s="16" t="s">
        <v>42</v>
      </c>
      <c r="B9" s="9">
        <v>6.48</v>
      </c>
      <c r="C9" s="16" t="s">
        <v>43</v>
      </c>
      <c r="D9" s="9">
        <v>6.84</v>
      </c>
      <c r="E9" s="16" t="s">
        <v>44</v>
      </c>
      <c r="F9" s="9">
        <v>15.05</v>
      </c>
      <c r="G9" s="32"/>
      <c r="H9" s="15"/>
    </row>
    <row r="10" spans="1:13" ht="18" customHeight="1" x14ac:dyDescent="0.2">
      <c r="A10" s="18" t="s">
        <v>45</v>
      </c>
      <c r="B10" s="9">
        <v>8.9</v>
      </c>
      <c r="C10" s="16" t="s">
        <v>46</v>
      </c>
      <c r="D10" s="9">
        <v>6.69</v>
      </c>
      <c r="E10" s="16" t="s">
        <v>47</v>
      </c>
      <c r="F10" s="9">
        <v>12.34</v>
      </c>
      <c r="G10" s="32"/>
      <c r="H10" s="15"/>
    </row>
    <row r="11" spans="1:13" ht="18" customHeight="1" x14ac:dyDescent="0.2">
      <c r="A11" s="18" t="s">
        <v>48</v>
      </c>
      <c r="B11" s="9">
        <v>13.43</v>
      </c>
      <c r="C11" s="16" t="s">
        <v>49</v>
      </c>
      <c r="D11" s="9">
        <v>3.65</v>
      </c>
      <c r="E11" s="16" t="s">
        <v>50</v>
      </c>
      <c r="F11" s="9">
        <v>12.34</v>
      </c>
      <c r="G11" s="32"/>
      <c r="H11" s="15"/>
    </row>
    <row r="12" spans="1:13" ht="18.75" customHeight="1" thickBot="1" x14ac:dyDescent="0.25">
      <c r="A12" s="16" t="s">
        <v>51</v>
      </c>
      <c r="B12" s="9">
        <v>6.84</v>
      </c>
      <c r="C12" s="18" t="s">
        <v>52</v>
      </c>
      <c r="D12" s="9">
        <v>6.48</v>
      </c>
      <c r="E12" s="17" t="s">
        <v>53</v>
      </c>
      <c r="F12" s="14">
        <v>15.05</v>
      </c>
      <c r="G12" s="32"/>
      <c r="H12" s="15"/>
    </row>
    <row r="13" spans="1:13" ht="18.75" customHeight="1" thickBot="1" x14ac:dyDescent="0.25">
      <c r="A13" s="17" t="s">
        <v>54</v>
      </c>
      <c r="B13" s="14">
        <v>6.84</v>
      </c>
      <c r="C13" s="19" t="s">
        <v>55</v>
      </c>
      <c r="D13" s="14">
        <v>8.57</v>
      </c>
      <c r="E13" s="13"/>
      <c r="G13" s="32"/>
      <c r="H13" s="15"/>
    </row>
    <row r="14" spans="1:13" ht="9.75" customHeight="1" x14ac:dyDescent="0.2">
      <c r="A14" s="12"/>
      <c r="B14" s="11"/>
      <c r="C14" s="22"/>
      <c r="D14" s="11"/>
      <c r="E14" s="13"/>
      <c r="G14" s="32"/>
      <c r="H14" s="15"/>
    </row>
    <row r="15" spans="1:13" ht="11.25" customHeight="1" thickBot="1" x14ac:dyDescent="0.25">
      <c r="G15" s="31"/>
    </row>
    <row r="16" spans="1:13" ht="18" customHeight="1" x14ac:dyDescent="0.2">
      <c r="A16" s="3" t="s">
        <v>15</v>
      </c>
      <c r="B16" s="89" t="s">
        <v>56</v>
      </c>
      <c r="C16" s="89"/>
      <c r="D16" s="89"/>
      <c r="E16" s="89"/>
      <c r="F16" s="90"/>
      <c r="G16" s="31" t="s">
        <v>16</v>
      </c>
    </row>
    <row r="17" spans="1:7" ht="18" customHeight="1" x14ac:dyDescent="0.2">
      <c r="A17" s="4" t="s">
        <v>17</v>
      </c>
      <c r="B17" s="86" t="s">
        <v>57</v>
      </c>
      <c r="C17" s="86"/>
      <c r="D17" s="86"/>
      <c r="E17" s="86"/>
      <c r="F17" s="87"/>
      <c r="G17" s="31" t="s">
        <v>18</v>
      </c>
    </row>
    <row r="18" spans="1:7" ht="18" customHeight="1" x14ac:dyDescent="0.2">
      <c r="A18" s="4" t="s">
        <v>19</v>
      </c>
      <c r="B18" s="86" t="s">
        <v>58</v>
      </c>
      <c r="C18" s="86"/>
      <c r="D18" s="86"/>
      <c r="E18" s="86"/>
      <c r="F18" s="87"/>
      <c r="G18" s="31"/>
    </row>
    <row r="19" spans="1:7" ht="18" customHeight="1" x14ac:dyDescent="0.2">
      <c r="A19" s="5" t="s">
        <v>20</v>
      </c>
      <c r="B19" s="6"/>
      <c r="C19" s="6"/>
      <c r="D19" s="6"/>
      <c r="E19" s="6"/>
      <c r="F19" s="7"/>
      <c r="G19" s="31"/>
    </row>
    <row r="20" spans="1:7" ht="5.25" customHeight="1" x14ac:dyDescent="0.2">
      <c r="A20" s="1"/>
      <c r="F20" s="2"/>
      <c r="G20" s="31"/>
    </row>
    <row r="21" spans="1:7" ht="18" customHeight="1" x14ac:dyDescent="0.2">
      <c r="A21" s="53" t="s">
        <v>21</v>
      </c>
      <c r="B21" s="54"/>
      <c r="C21" s="54" t="s">
        <v>22</v>
      </c>
      <c r="D21" s="54"/>
      <c r="E21" s="54" t="s">
        <v>23</v>
      </c>
      <c r="F21" s="55"/>
      <c r="G21" s="31"/>
    </row>
    <row r="22" spans="1:7" ht="39" customHeight="1" x14ac:dyDescent="0.2">
      <c r="A22" s="53" t="s">
        <v>59</v>
      </c>
      <c r="B22" s="54"/>
      <c r="C22" s="73" t="str">
        <f>IFERROR(VLOOKUP($A$22,数値参照用・削除不可!$A$21:$B$40,2,FALSE),"")</f>
        <v>脱脂粉乳</v>
      </c>
      <c r="D22" s="73"/>
      <c r="E22" s="74" t="s">
        <v>60</v>
      </c>
      <c r="F22" s="75"/>
      <c r="G22" s="31" t="s">
        <v>61</v>
      </c>
    </row>
    <row r="23" spans="1:7" ht="18" customHeight="1" x14ac:dyDescent="0.2">
      <c r="A23" s="53" t="s">
        <v>27</v>
      </c>
      <c r="B23" s="54"/>
      <c r="C23" s="54"/>
      <c r="D23" s="54"/>
      <c r="E23" s="54"/>
      <c r="F23" s="55"/>
      <c r="G23" s="31"/>
    </row>
    <row r="24" spans="1:7" ht="29.25" customHeight="1" x14ac:dyDescent="0.2">
      <c r="A24" s="80"/>
      <c r="B24" s="81"/>
      <c r="C24" s="81"/>
      <c r="D24" s="81"/>
      <c r="E24" s="81"/>
      <c r="F24" s="82"/>
      <c r="G24" s="31" t="s">
        <v>28</v>
      </c>
    </row>
    <row r="25" spans="1:7" ht="29.25" customHeight="1" x14ac:dyDescent="0.2">
      <c r="A25" s="83" t="s">
        <v>62</v>
      </c>
      <c r="B25" s="84"/>
      <c r="C25" s="84"/>
      <c r="D25" s="84"/>
      <c r="E25" s="84"/>
      <c r="F25" s="85"/>
      <c r="G25" s="31" t="s">
        <v>63</v>
      </c>
    </row>
    <row r="26" spans="1:7" ht="48.75" customHeight="1" x14ac:dyDescent="0.2">
      <c r="A26" s="62" t="s">
        <v>30</v>
      </c>
      <c r="B26" s="54"/>
      <c r="C26" s="63" t="s">
        <v>31</v>
      </c>
      <c r="D26" s="54"/>
      <c r="E26" s="63" t="s">
        <v>32</v>
      </c>
      <c r="F26" s="55"/>
      <c r="G26" s="31"/>
    </row>
    <row r="27" spans="1:7" ht="40.5" customHeight="1" x14ac:dyDescent="0.2">
      <c r="A27" s="64">
        <f>IFERROR(E27/C27,"")</f>
        <v>38580.246913580246</v>
      </c>
      <c r="B27" s="65"/>
      <c r="C27" s="54">
        <f>IFERROR(VLOOKUP($A$22,数値参照用・削除不可!$A$21:$C$40,3,FALSE),"")</f>
        <v>6.48</v>
      </c>
      <c r="D27" s="54"/>
      <c r="E27" s="65">
        <v>250000</v>
      </c>
      <c r="F27" s="79"/>
      <c r="G27" s="31" t="s">
        <v>64</v>
      </c>
    </row>
    <row r="28" spans="1:7" ht="42.75" customHeight="1" x14ac:dyDescent="0.2">
      <c r="A28" s="56" t="s">
        <v>128</v>
      </c>
      <c r="B28" s="57"/>
      <c r="C28" s="57"/>
      <c r="D28" s="57"/>
      <c r="E28" s="57"/>
      <c r="F28" s="58"/>
      <c r="G28" s="31"/>
    </row>
    <row r="29" spans="1:7" ht="45.75" customHeight="1" thickBot="1" x14ac:dyDescent="0.25">
      <c r="A29" s="59" t="s">
        <v>129</v>
      </c>
      <c r="B29" s="60"/>
      <c r="C29" s="60"/>
      <c r="D29" s="60"/>
      <c r="E29" s="60"/>
      <c r="F29" s="61"/>
      <c r="G29" s="31"/>
    </row>
    <row r="30" spans="1:7" ht="18" customHeight="1" x14ac:dyDescent="0.2"/>
    <row r="31" spans="1:7" ht="18" customHeight="1" x14ac:dyDescent="0.2">
      <c r="A31" t="s">
        <v>130</v>
      </c>
    </row>
    <row r="32" spans="1:7" ht="18" customHeight="1" x14ac:dyDescent="0.2"/>
    <row r="33" spans="1:1" ht="18" customHeight="1" x14ac:dyDescent="0.2">
      <c r="A33" t="s">
        <v>132</v>
      </c>
    </row>
    <row r="34" spans="1:1" ht="18" customHeight="1" x14ac:dyDescent="0.2"/>
    <row r="35" spans="1:1" ht="18" customHeight="1" x14ac:dyDescent="0.2"/>
    <row r="36" spans="1:1" ht="18" customHeight="1" x14ac:dyDescent="0.2">
      <c r="A36" t="s">
        <v>131</v>
      </c>
    </row>
    <row r="37" spans="1:1" ht="18" customHeight="1" x14ac:dyDescent="0.2"/>
    <row r="38" spans="1:1" ht="18" customHeight="1" x14ac:dyDescent="0.2"/>
    <row r="39" spans="1:1" ht="18" customHeight="1" x14ac:dyDescent="0.2"/>
    <row r="40" spans="1:1" ht="18" customHeight="1" x14ac:dyDescent="0.2"/>
    <row r="41" spans="1:1" ht="18" customHeight="1" x14ac:dyDescent="0.2"/>
    <row r="42" spans="1:1" ht="18" customHeight="1" x14ac:dyDescent="0.2"/>
    <row r="43" spans="1:1" ht="18" customHeight="1" x14ac:dyDescent="0.2"/>
    <row r="44" spans="1:1" ht="18" customHeight="1" x14ac:dyDescent="0.2"/>
    <row r="45" spans="1:1" ht="18" customHeight="1" x14ac:dyDescent="0.2"/>
    <row r="46" spans="1:1" ht="18" customHeight="1" x14ac:dyDescent="0.2"/>
    <row r="47" spans="1:1" ht="18" customHeight="1" x14ac:dyDescent="0.2"/>
    <row r="48" spans="1:1" ht="18" customHeight="1" x14ac:dyDescent="0.2"/>
    <row r="49" ht="18" customHeight="1" x14ac:dyDescent="0.2"/>
  </sheetData>
  <sheetProtection algorithmName="SHA-512" hashValue="wUz59QMSxympM1ZZcTQju8o3p++0lKtDzztPCMyNeoTRrFd3Qf4FdDBcaRozVLPpSSfiQYlxeXH5sdSjWcJ0FQ==" saltValue="IPFVzpA+oqOzMf38j7ybaA==" spinCount="100000" sheet="1" selectLockedCells="1" selectUnlockedCells="1"/>
  <mergeCells count="23">
    <mergeCell ref="B18:F18"/>
    <mergeCell ref="A2:F2"/>
    <mergeCell ref="A4:F4"/>
    <mergeCell ref="I4:M4"/>
    <mergeCell ref="B16:F16"/>
    <mergeCell ref="B17:F17"/>
    <mergeCell ref="A21:B21"/>
    <mergeCell ref="C21:D21"/>
    <mergeCell ref="E21:F21"/>
    <mergeCell ref="A22:B22"/>
    <mergeCell ref="C22:D22"/>
    <mergeCell ref="E22:F22"/>
    <mergeCell ref="A23:F23"/>
    <mergeCell ref="A24:F24"/>
    <mergeCell ref="A25:F25"/>
    <mergeCell ref="A26:B26"/>
    <mergeCell ref="C26:D26"/>
    <mergeCell ref="E26:F26"/>
    <mergeCell ref="A29:F29"/>
    <mergeCell ref="A27:B27"/>
    <mergeCell ref="C27:D27"/>
    <mergeCell ref="E27:F27"/>
    <mergeCell ref="A28:F28"/>
  </mergeCells>
  <phoneticPr fontId="3"/>
  <conditionalFormatting sqref="A24:F24">
    <cfRule type="expression" dxfId="5" priority="2">
      <formula>AND($A$22&lt;&gt;"",$A$25&lt;&gt;"")</formula>
    </cfRule>
    <cfRule type="containsBlanks" dxfId="4" priority="3">
      <formula>LEN(TRIM(A24))=0</formula>
    </cfRule>
  </conditionalFormatting>
  <conditionalFormatting sqref="A25:F25">
    <cfRule type="notContainsBlanks" dxfId="3" priority="1">
      <formula>LEN(TRIM(A25))&gt;0</formula>
    </cfRule>
    <cfRule type="expression" dxfId="2" priority="4">
      <formula>AND($A$22&lt;&gt;"",$A$24="")</formula>
    </cfRule>
  </conditionalFormatting>
  <conditionalFormatting sqref="B16:F18 A22:B22 E27:F27">
    <cfRule type="containsBlanks" dxfId="1" priority="5">
      <formula>LEN(TRIM(A16))=0</formula>
    </cfRule>
  </conditionalFormatting>
  <conditionalFormatting sqref="E27:F27">
    <cfRule type="expression" dxfId="0" priority="6">
      <formula>INDIRECT(ADDRESS(ROW(),COLUMN()))=TRUNC(INDIRECT(ADDRESS(ROW(),COLUMN())))</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17" workbookViewId="0">
      <selection activeCell="B45" sqref="B45"/>
    </sheetView>
  </sheetViews>
  <sheetFormatPr defaultColWidth="9" defaultRowHeight="13.2" x14ac:dyDescent="0.2"/>
  <cols>
    <col min="1" max="1" width="22.109375" style="27" customWidth="1"/>
    <col min="2" max="2" width="22.21875" style="27" customWidth="1"/>
    <col min="3" max="3" width="29.33203125" style="27" customWidth="1"/>
    <col min="4" max="9" width="18" style="27" customWidth="1"/>
    <col min="10" max="19" width="11.21875" style="27" customWidth="1"/>
    <col min="20" max="16384" width="9" style="27"/>
  </cols>
  <sheetData>
    <row r="1" spans="1:8" s="28" customFormat="1" x14ac:dyDescent="0.2">
      <c r="A1" s="28" t="s">
        <v>65</v>
      </c>
      <c r="C1" s="28" t="s">
        <v>66</v>
      </c>
      <c r="D1" s="28" t="s">
        <v>67</v>
      </c>
    </row>
    <row r="2" spans="1:8" x14ac:dyDescent="0.2">
      <c r="A2" s="27" t="s">
        <v>65</v>
      </c>
      <c r="C2" s="27" t="s">
        <v>68</v>
      </c>
      <c r="D2" s="27" t="s">
        <v>67</v>
      </c>
    </row>
    <row r="3" spans="1:8" x14ac:dyDescent="0.2">
      <c r="A3" s="27" t="s">
        <v>65</v>
      </c>
      <c r="C3" s="27" t="s">
        <v>69</v>
      </c>
      <c r="D3" s="27" t="s">
        <v>67</v>
      </c>
    </row>
    <row r="4" spans="1:8" x14ac:dyDescent="0.2">
      <c r="A4" s="27" t="s">
        <v>65</v>
      </c>
      <c r="C4" s="27" t="s">
        <v>70</v>
      </c>
      <c r="D4" s="27" t="s">
        <v>67</v>
      </c>
    </row>
    <row r="5" spans="1:8" x14ac:dyDescent="0.2">
      <c r="A5" s="27" t="s">
        <v>65</v>
      </c>
      <c r="C5" s="27" t="s">
        <v>71</v>
      </c>
      <c r="D5" s="27" t="s">
        <v>67</v>
      </c>
    </row>
    <row r="6" spans="1:8" x14ac:dyDescent="0.2">
      <c r="A6" s="27" t="s">
        <v>65</v>
      </c>
      <c r="C6" s="27" t="s">
        <v>72</v>
      </c>
      <c r="D6" s="27" t="s">
        <v>67</v>
      </c>
    </row>
    <row r="7" spans="1:8" x14ac:dyDescent="0.2">
      <c r="A7" s="27" t="s">
        <v>73</v>
      </c>
      <c r="C7" s="27" t="s">
        <v>74</v>
      </c>
      <c r="D7" s="27" t="s">
        <v>67</v>
      </c>
    </row>
    <row r="8" spans="1:8" x14ac:dyDescent="0.2">
      <c r="A8" s="27" t="s">
        <v>73</v>
      </c>
      <c r="C8" s="27" t="s">
        <v>75</v>
      </c>
      <c r="D8" s="27" t="s">
        <v>67</v>
      </c>
    </row>
    <row r="9" spans="1:8" x14ac:dyDescent="0.2">
      <c r="A9" s="27" t="s">
        <v>73</v>
      </c>
      <c r="C9" s="27" t="s">
        <v>76</v>
      </c>
      <c r="D9" s="27" t="s">
        <v>67</v>
      </c>
    </row>
    <row r="10" spans="1:8" x14ac:dyDescent="0.2">
      <c r="A10" s="27" t="s">
        <v>73</v>
      </c>
      <c r="C10" s="27" t="s">
        <v>77</v>
      </c>
      <c r="D10" s="27" t="s">
        <v>67</v>
      </c>
    </row>
    <row r="11" spans="1:8" x14ac:dyDescent="0.2">
      <c r="A11" s="27" t="s">
        <v>78</v>
      </c>
      <c r="C11" s="27" t="s">
        <v>79</v>
      </c>
      <c r="D11" s="27" t="s">
        <v>67</v>
      </c>
    </row>
    <row r="12" spans="1:8" x14ac:dyDescent="0.2">
      <c r="A12" s="27" t="s">
        <v>78</v>
      </c>
      <c r="C12" s="27" t="s">
        <v>80</v>
      </c>
      <c r="D12" s="27" t="s">
        <v>67</v>
      </c>
    </row>
    <row r="13" spans="1:8" x14ac:dyDescent="0.2">
      <c r="A13" s="27" t="s">
        <v>78</v>
      </c>
      <c r="C13" s="27" t="s">
        <v>81</v>
      </c>
      <c r="D13" s="27" t="s">
        <v>67</v>
      </c>
    </row>
    <row r="14" spans="1:8" x14ac:dyDescent="0.2">
      <c r="A14" s="27" t="s">
        <v>82</v>
      </c>
      <c r="C14" s="27" t="s">
        <v>83</v>
      </c>
      <c r="D14" s="27" t="s">
        <v>84</v>
      </c>
      <c r="E14" s="27" t="s">
        <v>85</v>
      </c>
    </row>
    <row r="15" spans="1:8" x14ac:dyDescent="0.2">
      <c r="A15" s="27" t="s">
        <v>82</v>
      </c>
      <c r="C15" s="27" t="s">
        <v>86</v>
      </c>
      <c r="D15" s="27" t="s">
        <v>84</v>
      </c>
      <c r="E15" s="27" t="s">
        <v>85</v>
      </c>
    </row>
    <row r="16" spans="1:8" x14ac:dyDescent="0.2">
      <c r="A16" s="27" t="s">
        <v>87</v>
      </c>
      <c r="C16" s="27" t="s">
        <v>88</v>
      </c>
      <c r="D16" s="27" t="s">
        <v>89</v>
      </c>
      <c r="E16" s="27" t="s">
        <v>90</v>
      </c>
      <c r="F16" s="27" t="s">
        <v>91</v>
      </c>
      <c r="G16" s="27" t="s">
        <v>92</v>
      </c>
      <c r="H16" s="27" t="s">
        <v>93</v>
      </c>
    </row>
    <row r="17" spans="1:8" x14ac:dyDescent="0.2">
      <c r="A17" s="27" t="s">
        <v>87</v>
      </c>
      <c r="C17" s="27" t="s">
        <v>94</v>
      </c>
      <c r="D17" s="27" t="s">
        <v>89</v>
      </c>
      <c r="E17" s="27" t="s">
        <v>90</v>
      </c>
      <c r="F17" s="27" t="s">
        <v>91</v>
      </c>
      <c r="G17" s="27" t="s">
        <v>92</v>
      </c>
      <c r="H17" s="27" t="s">
        <v>93</v>
      </c>
    </row>
    <row r="18" spans="1:8" x14ac:dyDescent="0.2">
      <c r="A18" s="27" t="s">
        <v>95</v>
      </c>
      <c r="C18" s="27" t="s">
        <v>96</v>
      </c>
      <c r="D18" s="27" t="s">
        <v>89</v>
      </c>
      <c r="E18" s="27" t="s">
        <v>90</v>
      </c>
      <c r="F18" s="27" t="s">
        <v>91</v>
      </c>
      <c r="G18" s="27" t="s">
        <v>92</v>
      </c>
      <c r="H18" s="27" t="s">
        <v>93</v>
      </c>
    </row>
    <row r="19" spans="1:8" x14ac:dyDescent="0.2">
      <c r="A19" s="27" t="s">
        <v>87</v>
      </c>
      <c r="C19" s="27" t="s">
        <v>97</v>
      </c>
      <c r="D19" s="27" t="s">
        <v>89</v>
      </c>
      <c r="E19" s="27" t="s">
        <v>90</v>
      </c>
      <c r="F19" s="27" t="s">
        <v>91</v>
      </c>
      <c r="G19" s="27" t="s">
        <v>92</v>
      </c>
      <c r="H19" s="27" t="s">
        <v>93</v>
      </c>
    </row>
    <row r="20" spans="1:8" x14ac:dyDescent="0.2">
      <c r="A20" s="27" t="s">
        <v>98</v>
      </c>
      <c r="C20" s="27" t="s">
        <v>99</v>
      </c>
      <c r="D20" s="27" t="s">
        <v>100</v>
      </c>
      <c r="E20" s="27" t="s">
        <v>101</v>
      </c>
    </row>
    <row r="21" spans="1:8" s="28" customFormat="1" x14ac:dyDescent="0.2">
      <c r="A21" s="28" t="s">
        <v>102</v>
      </c>
      <c r="B21" s="28" t="s">
        <v>65</v>
      </c>
      <c r="C21" s="28">
        <v>6.48</v>
      </c>
    </row>
    <row r="22" spans="1:8" x14ac:dyDescent="0.2">
      <c r="A22" s="27" t="s">
        <v>103</v>
      </c>
      <c r="B22" s="27" t="s">
        <v>65</v>
      </c>
      <c r="C22" s="27">
        <v>6.48</v>
      </c>
    </row>
    <row r="23" spans="1:8" x14ac:dyDescent="0.2">
      <c r="A23" s="27" t="s">
        <v>59</v>
      </c>
      <c r="B23" s="27" t="s">
        <v>65</v>
      </c>
      <c r="C23" s="27">
        <v>6.48</v>
      </c>
    </row>
    <row r="24" spans="1:8" x14ac:dyDescent="0.2">
      <c r="A24" s="27" t="s">
        <v>104</v>
      </c>
      <c r="B24" s="27" t="s">
        <v>65</v>
      </c>
      <c r="C24" s="27">
        <v>6.84</v>
      </c>
    </row>
    <row r="25" spans="1:8" x14ac:dyDescent="0.2">
      <c r="A25" s="27" t="s">
        <v>105</v>
      </c>
      <c r="B25" s="27" t="s">
        <v>106</v>
      </c>
      <c r="C25" s="27">
        <v>8.9</v>
      </c>
    </row>
    <row r="26" spans="1:8" x14ac:dyDescent="0.2">
      <c r="A26" s="27" t="s">
        <v>107</v>
      </c>
      <c r="B26" s="27" t="s">
        <v>106</v>
      </c>
      <c r="C26" s="27">
        <v>13.43</v>
      </c>
    </row>
    <row r="27" spans="1:8" x14ac:dyDescent="0.2">
      <c r="A27" s="27" t="s">
        <v>108</v>
      </c>
      <c r="B27" s="27" t="s">
        <v>65</v>
      </c>
      <c r="C27" s="27">
        <v>6.84</v>
      </c>
    </row>
    <row r="28" spans="1:8" x14ac:dyDescent="0.2">
      <c r="A28" s="27" t="s">
        <v>109</v>
      </c>
      <c r="B28" s="27" t="s">
        <v>106</v>
      </c>
      <c r="C28" s="27">
        <v>8.9</v>
      </c>
    </row>
    <row r="29" spans="1:8" x14ac:dyDescent="0.2">
      <c r="A29" s="27" t="s">
        <v>110</v>
      </c>
      <c r="B29" s="27" t="s">
        <v>106</v>
      </c>
      <c r="C29" s="27">
        <v>13.43</v>
      </c>
    </row>
    <row r="30" spans="1:8" x14ac:dyDescent="0.2">
      <c r="A30" s="27" t="s">
        <v>111</v>
      </c>
      <c r="B30" s="27" t="s">
        <v>65</v>
      </c>
      <c r="C30" s="27">
        <v>6.84</v>
      </c>
    </row>
    <row r="31" spans="1:8" x14ac:dyDescent="0.2">
      <c r="A31" s="27" t="s">
        <v>112</v>
      </c>
      <c r="B31" s="27" t="s">
        <v>82</v>
      </c>
      <c r="C31" s="27">
        <v>6.69</v>
      </c>
    </row>
    <row r="32" spans="1:8" x14ac:dyDescent="0.2">
      <c r="A32" s="27" t="s">
        <v>113</v>
      </c>
      <c r="B32" s="27" t="s">
        <v>82</v>
      </c>
      <c r="C32" s="27">
        <v>3.65</v>
      </c>
    </row>
    <row r="33" spans="1:3" x14ac:dyDescent="0.2">
      <c r="A33" s="27" t="s">
        <v>114</v>
      </c>
      <c r="B33" s="27" t="s">
        <v>106</v>
      </c>
      <c r="C33" s="27">
        <v>6.48</v>
      </c>
    </row>
    <row r="34" spans="1:3" x14ac:dyDescent="0.2">
      <c r="A34" s="27" t="s">
        <v>115</v>
      </c>
      <c r="B34" s="27" t="s">
        <v>106</v>
      </c>
      <c r="C34" s="27">
        <v>8.57</v>
      </c>
    </row>
    <row r="35" spans="1:3" x14ac:dyDescent="0.2">
      <c r="A35" s="27" t="s">
        <v>116</v>
      </c>
      <c r="B35" s="27" t="s">
        <v>106</v>
      </c>
      <c r="C35" s="27">
        <v>13.43</v>
      </c>
    </row>
    <row r="36" spans="1:3" x14ac:dyDescent="0.2">
      <c r="A36" s="27" t="s">
        <v>117</v>
      </c>
      <c r="B36" s="27" t="s">
        <v>118</v>
      </c>
      <c r="C36" s="27">
        <v>12.34</v>
      </c>
    </row>
    <row r="37" spans="1:3" x14ac:dyDescent="0.2">
      <c r="A37" s="27" t="s">
        <v>119</v>
      </c>
      <c r="B37" s="27" t="s">
        <v>118</v>
      </c>
      <c r="C37" s="27">
        <v>15.05</v>
      </c>
    </row>
    <row r="38" spans="1:3" x14ac:dyDescent="0.2">
      <c r="A38" s="27" t="s">
        <v>120</v>
      </c>
      <c r="B38" s="27" t="s">
        <v>118</v>
      </c>
      <c r="C38" s="27">
        <v>12.34</v>
      </c>
    </row>
    <row r="39" spans="1:3" x14ac:dyDescent="0.2">
      <c r="A39" s="27" t="s">
        <v>121</v>
      </c>
      <c r="B39" s="27" t="s">
        <v>118</v>
      </c>
      <c r="C39" s="27">
        <v>12.34</v>
      </c>
    </row>
    <row r="40" spans="1:3" x14ac:dyDescent="0.2">
      <c r="A40" s="27" t="s">
        <v>122</v>
      </c>
      <c r="B40" s="27" t="s">
        <v>118</v>
      </c>
      <c r="C40" s="27">
        <v>15.05</v>
      </c>
    </row>
    <row r="41" spans="1:3" s="28" customFormat="1" x14ac:dyDescent="0.2">
      <c r="A41" s="28" t="s">
        <v>123</v>
      </c>
      <c r="B41" s="33">
        <v>1240000</v>
      </c>
      <c r="C41" s="29" t="s">
        <v>124</v>
      </c>
    </row>
    <row r="42" spans="1:3" x14ac:dyDescent="0.2">
      <c r="A42" s="27" t="s">
        <v>125</v>
      </c>
      <c r="B42" s="34">
        <v>650000</v>
      </c>
    </row>
    <row r="43" spans="1:3" x14ac:dyDescent="0.2">
      <c r="A43" s="27" t="s">
        <v>126</v>
      </c>
      <c r="B43" s="34">
        <v>180000</v>
      </c>
    </row>
    <row r="44" spans="1:3" x14ac:dyDescent="0.2">
      <c r="A44" s="27" t="s">
        <v>127</v>
      </c>
      <c r="B44" s="34">
        <v>620000</v>
      </c>
    </row>
    <row r="45" spans="1:3" s="28" customFormat="1" x14ac:dyDescent="0.2"/>
  </sheetData>
  <sheetProtection algorithmName="SHA-512" hashValue="vaOlLlwoOcFZigyiYWn1Suset9R4nJWJsUQc6/dfHoEFKLPiSXWIdVJMqh4Kup3rl4GtVxd4xOaUi6c7Kn7SGA==" saltValue="V0QMYqgTYC9b+oEu4gV2Ug==" spinCount="100000" sheet="1" selectLockedCells="1" selectUnlockedCells="1"/>
  <phoneticPr fontId="3"/>
  <pageMargins left="0.7" right="0.7"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CA0903B-A424-47CB-B259-4E956D326C7F}">
  <ds:schemaRefs>
    <ds:schemaRef ds:uri="d7ff9bdc-160a-44e9-a334-922a72316d87"/>
    <ds:schemaRef ds:uri="http://schemas.openxmlformats.org/package/2006/metadata/core-properties"/>
    <ds:schemaRef ds:uri="http://schemas.microsoft.com/office/infopath/2007/PartnerControls"/>
    <ds:schemaRef ds:uri="http://purl.org/dc/dcmitype/"/>
    <ds:schemaRef ds:uri="http://schemas.microsoft.com/office/2006/documentManagement/types"/>
    <ds:schemaRef ds:uri="http://purl.org/dc/elements/1.1/"/>
    <ds:schemaRef ds:uri="http://www.w3.org/XML/1998/namespace"/>
    <ds:schemaRef ds:uri="85ec59af-1a16-40a0-b163-384e34c79a5c"/>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0362D4EC-47AE-46DE-8E4F-3B86835C0F53}"/>
</file>

<file path=customXml/itemProps3.xml><?xml version="1.0" encoding="utf-8"?>
<ds:datastoreItem xmlns:ds="http://schemas.openxmlformats.org/officeDocument/2006/customXml" ds:itemID="{56F3851D-B316-443A-8AA3-A05F38EC078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様式</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様式!Print_Area</vt:lpstr>
      <vt:lpstr>番号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2025-04-07T02:54:21Z</cp:lastPrinted>
  <dcterms:created xsi:type="dcterms:W3CDTF">2018-08-01T09:55:00Z</dcterms:created>
  <dcterms:modified xsi:type="dcterms:W3CDTF">2025-08-06T07:11:53Z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