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F1160B73-07C9-4D8C-A05F-128BE5E32AA5}" xr6:coauthVersionLast="47" xr6:coauthVersionMax="47" xr10:uidLastSave="{00000000-0000-0000-0000-000000000000}"/>
  <bookViews>
    <workbookView xWindow="28680" yWindow="-120" windowWidth="29040" windowHeight="15840" xr2:uid="{00000000-000D-0000-FFFF-FFFF00000000}"/>
  </bookViews>
  <sheets>
    <sheet name="様式" sheetId="11"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131">数値参照用・削除不可!$D$29:$E$29</definedName>
    <definedName name="_040221141">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様式!$A$1:$E$131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6" i="11" l="1"/>
  <c r="D125" i="11"/>
  <c r="B125" i="11"/>
  <c r="E126" i="11"/>
  <c r="A123" i="11" l="1"/>
  <c r="A16" i="11"/>
  <c r="D121" i="11" l="1"/>
  <c r="F21" i="11"/>
  <c r="G21" i="11" s="1"/>
  <c r="F22" i="11"/>
  <c r="G22" i="11" s="1"/>
  <c r="F23" i="11"/>
  <c r="G23" i="11" s="1"/>
  <c r="F24" i="11"/>
  <c r="G24" i="11" s="1"/>
  <c r="F25" i="11"/>
  <c r="G25" i="11" s="1"/>
  <c r="F26" i="11"/>
  <c r="G26" i="11" s="1"/>
  <c r="F27" i="11"/>
  <c r="G27" i="11" s="1"/>
  <c r="F28" i="11"/>
  <c r="G28" i="11" s="1"/>
  <c r="F29" i="11"/>
  <c r="G29" i="11" s="1"/>
  <c r="F30" i="11"/>
  <c r="G30" i="11" s="1"/>
  <c r="F31" i="11"/>
  <c r="G31" i="11" s="1"/>
  <c r="F32" i="11"/>
  <c r="G32" i="11" s="1"/>
  <c r="F33" i="11"/>
  <c r="G33" i="11" s="1"/>
  <c r="F34" i="11"/>
  <c r="G34" i="11" s="1"/>
  <c r="F35" i="11"/>
  <c r="G35" i="11" s="1"/>
  <c r="F36" i="11"/>
  <c r="G36" i="11" s="1"/>
  <c r="F37" i="11"/>
  <c r="G37" i="11" s="1"/>
  <c r="F38" i="11"/>
  <c r="G38" i="11" s="1"/>
  <c r="F39" i="11"/>
  <c r="G39" i="11" s="1"/>
  <c r="F40" i="11"/>
  <c r="G40" i="11" s="1"/>
  <c r="F41" i="11"/>
  <c r="G41" i="11" s="1"/>
  <c r="F42" i="11"/>
  <c r="G42" i="11" s="1"/>
  <c r="F43" i="11"/>
  <c r="G43" i="11" s="1"/>
  <c r="F44" i="11"/>
  <c r="G44" i="11" s="1"/>
  <c r="F45" i="11"/>
  <c r="G45" i="11" s="1"/>
  <c r="F46" i="11"/>
  <c r="G46" i="11" s="1"/>
  <c r="F47" i="11"/>
  <c r="G47" i="11" s="1"/>
  <c r="F48" i="11"/>
  <c r="G48" i="11" s="1"/>
  <c r="F49" i="11"/>
  <c r="G49" i="11" s="1"/>
  <c r="F50" i="11"/>
  <c r="G50" i="11" s="1"/>
  <c r="F51" i="11"/>
  <c r="G51" i="11" s="1"/>
  <c r="F52" i="11"/>
  <c r="G52" i="11" s="1"/>
  <c r="F53" i="11"/>
  <c r="G53" i="11" s="1"/>
  <c r="F54" i="11"/>
  <c r="G54" i="11" s="1"/>
  <c r="F55" i="11"/>
  <c r="G55" i="11" s="1"/>
  <c r="F56" i="11"/>
  <c r="G56" i="11" s="1"/>
  <c r="F57" i="11"/>
  <c r="G57" i="11" s="1"/>
  <c r="F58" i="11"/>
  <c r="G58" i="11" s="1"/>
  <c r="F59" i="11"/>
  <c r="G59" i="11" s="1"/>
  <c r="F60" i="11"/>
  <c r="G60" i="11" s="1"/>
  <c r="F61" i="11"/>
  <c r="G61" i="11" s="1"/>
  <c r="F62" i="11"/>
  <c r="G62" i="11" s="1"/>
  <c r="F63" i="11"/>
  <c r="G63" i="11" s="1"/>
  <c r="F64" i="11"/>
  <c r="G64" i="11" s="1"/>
  <c r="F65" i="11"/>
  <c r="G65" i="11" s="1"/>
  <c r="F66" i="11"/>
  <c r="G66" i="11" s="1"/>
  <c r="F67" i="11"/>
  <c r="G67" i="11" s="1"/>
  <c r="F68" i="11"/>
  <c r="G68" i="11" s="1"/>
  <c r="F69" i="11"/>
  <c r="G69" i="11" s="1"/>
  <c r="F70" i="11"/>
  <c r="G70" i="11" s="1"/>
  <c r="F71" i="11"/>
  <c r="G71" i="11" s="1"/>
  <c r="F72" i="11"/>
  <c r="G72" i="11" s="1"/>
  <c r="F73" i="11"/>
  <c r="G73" i="11" s="1"/>
  <c r="F74" i="11"/>
  <c r="G74" i="11" s="1"/>
  <c r="F75" i="11"/>
  <c r="G75" i="11" s="1"/>
  <c r="F76" i="11"/>
  <c r="G76" i="11" s="1"/>
  <c r="F77" i="11"/>
  <c r="G77" i="11" s="1"/>
  <c r="F78" i="11"/>
  <c r="G78" i="11" s="1"/>
  <c r="F79" i="11"/>
  <c r="G79" i="11" s="1"/>
  <c r="F80" i="11"/>
  <c r="G80" i="11" s="1"/>
  <c r="F81" i="11"/>
  <c r="G81" i="11" s="1"/>
  <c r="F82" i="11"/>
  <c r="G82" i="11" s="1"/>
  <c r="F83" i="11"/>
  <c r="G83" i="11" s="1"/>
  <c r="F84" i="11"/>
  <c r="G84" i="11" s="1"/>
  <c r="F85" i="11"/>
  <c r="G85" i="11" s="1"/>
  <c r="F86" i="11"/>
  <c r="G86" i="11" s="1"/>
  <c r="F87" i="11"/>
  <c r="G87" i="11" s="1"/>
  <c r="F88" i="11"/>
  <c r="G88" i="11" s="1"/>
  <c r="F89" i="11"/>
  <c r="G89" i="11" s="1"/>
  <c r="F90" i="11"/>
  <c r="G90" i="11" s="1"/>
  <c r="F91" i="11"/>
  <c r="G91" i="11" s="1"/>
  <c r="F92" i="11"/>
  <c r="G92" i="11" s="1"/>
  <c r="F93" i="11"/>
  <c r="G93" i="11" s="1"/>
  <c r="F94" i="11"/>
  <c r="G94" i="11" s="1"/>
  <c r="F95" i="11"/>
  <c r="G95" i="11" s="1"/>
  <c r="F96" i="11"/>
  <c r="G96" i="11" s="1"/>
  <c r="F97" i="11"/>
  <c r="G97" i="11" s="1"/>
  <c r="F98" i="11"/>
  <c r="G98" i="11" s="1"/>
  <c r="F99" i="11"/>
  <c r="G99" i="11" s="1"/>
  <c r="F100" i="11"/>
  <c r="G100" i="11" s="1"/>
  <c r="F101" i="11"/>
  <c r="G101" i="11" s="1"/>
  <c r="F102" i="11"/>
  <c r="G102" i="11" s="1"/>
  <c r="F103" i="11"/>
  <c r="G103" i="11" s="1"/>
  <c r="F104" i="11"/>
  <c r="G104" i="11" s="1"/>
  <c r="F105" i="11"/>
  <c r="G105" i="11" s="1"/>
  <c r="F106" i="11"/>
  <c r="G106" i="11" s="1"/>
  <c r="F107" i="11"/>
  <c r="G107" i="11" s="1"/>
  <c r="F108" i="11"/>
  <c r="G108" i="11" s="1"/>
  <c r="F109" i="11"/>
  <c r="G109" i="11" s="1"/>
  <c r="F110" i="11"/>
  <c r="G110" i="11" s="1"/>
  <c r="F111" i="11"/>
  <c r="G111" i="11" s="1"/>
  <c r="F112" i="11"/>
  <c r="G112" i="11" s="1"/>
  <c r="F113" i="11"/>
  <c r="G113" i="11" s="1"/>
  <c r="F114" i="11"/>
  <c r="G114" i="11" s="1"/>
  <c r="F115" i="11"/>
  <c r="G115" i="11" s="1"/>
  <c r="F116" i="11"/>
  <c r="G116" i="11" s="1"/>
  <c r="F117" i="11"/>
  <c r="G117" i="11" s="1"/>
  <c r="F118" i="11"/>
  <c r="G118" i="11" s="1"/>
  <c r="F119" i="11"/>
  <c r="G119" i="11" s="1"/>
  <c r="F20" i="11"/>
  <c r="G20" i="11" s="1"/>
  <c r="C131" i="11"/>
  <c r="E127" i="11" s="1"/>
  <c r="B131" i="11"/>
  <c r="D127" i="11" s="1"/>
  <c r="D131" i="11" s="1"/>
  <c r="F121" i="11"/>
  <c r="G121" i="11" s="1"/>
  <c r="F120" i="11"/>
  <c r="D14" i="11"/>
  <c r="D13" i="11"/>
  <c r="E9" i="11"/>
  <c r="E8" i="11"/>
  <c r="E7" i="11"/>
  <c r="A120" i="11" l="1"/>
  <c r="D122" i="11"/>
  <c r="E128" i="11" s="1"/>
  <c r="E131" i="11" s="1"/>
  <c r="A1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tc={6C1017F8-3552-40D5-9F7B-7B9238824EA8}</author>
    <author>tc={87B91B70-0B2A-43FF-95CC-8172BFBE0D16}</author>
    <author>tc={A73C72A1-0976-44AD-A30B-6C108B804579}</author>
    <author>tc={BB61C16E-318A-49E0-9C07-EB6A2D3AB3BB}</author>
    <author>tc={8F03A01F-1D8A-420B-9DD8-601A0020345A}</author>
    <author>tc={F29833CE-A96F-4D5D-958D-79537FCA4695}</author>
    <author>tc={11F8541F-0E1D-4E1F-9665-48360CFBDFA9}</author>
    <author>tc={DC90DC4D-BBF0-409D-A72B-4FEA73A66FDA}</author>
    <author>tc={A8AA80CA-7E58-4193-9FB7-4C351DA89187}</author>
    <author>tc={97967092-1E20-46A1-8755-05A6F8D90B7C}</author>
    <author>tc={CDABC5F0-E9DB-4CBD-A7D8-53432A6B22D1}</author>
    <author>tc={5E57F01F-69F7-4C7A-934C-73A255EE051C}</author>
    <author>tc={72CFBF38-CBA1-4AE8-9EEF-538B17FDFEF9}</author>
    <author>tc={25193872-9B0F-4317-AA9B-FA4FDEFBA417}</author>
    <author>tc={B703FC28-16A1-45EF-840A-DEB089ADC652}</author>
    <author>tc={A54A4D20-3F84-42F0-AAB4-E21351A77D0E}</author>
    <author>tc={AC611458-E6E6-48FB-ABAE-096EDAA694C7}</author>
    <author>tc={F9B53BBD-45C2-487C-8601-76A89AC1E071}</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4" authorId="3"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4"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5"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6"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9" authorId="7" shapeId="0" xr:uid="{8F03A01F-1D8A-420B-9DD8-601A002034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D121" authorId="8" shapeId="0" xr:uid="{F29833CE-A96F-4D5D-958D-79537FCA46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
      </text>
    </comment>
    <comment ref="B125" authorId="9" shapeId="0" xr:uid="{11F8541F-0E1D-4E1F-9665-48360CFBD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5" authorId="10" shapeId="0" xr:uid="{DC90DC4D-BBF0-409D-A72B-4FEA73A66F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6" authorId="11" shapeId="0" xr:uid="{A8AA80CA-7E58-4193-9FB7-4C351DA891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26" authorId="12" shapeId="0" xr:uid="{97967092-1E20-46A1-8755-05A6F8D9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今年度に輸入する割当対象物品うち、本関税割当てを利用して輸入する割当対象物品について、在庫などの数量を入力してください。</t>
      </text>
    </comment>
    <comment ref="A127" authorId="13" shapeId="0" xr:uid="{CDABC5F0-E9DB-4CBD-A7D8-53432A6B22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8" authorId="14" shapeId="0" xr:uid="{5E57F01F-69F7-4C7A-934C-73A255EE05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8" authorId="15" shapeId="0" xr:uid="{72CFBF38-CBA1-4AE8-9EEF-538B17FDFE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8" authorId="16" shapeId="0" xr:uid="{25193872-9B0F-4317-AA9B-FA4FDEFBA4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このセルと同じ数量を申請書の「数量及び単位」の欄に製品重量として記入してください。申請したい数量と一致しない場合は、「２．物品一覧」の数量を見直してください。</t>
      </text>
    </comment>
    <comment ref="A129" authorId="17" shapeId="0" xr:uid="{B703FC28-16A1-45EF-840A-DEB089ADC6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30" authorId="18" shapeId="0" xr:uid="{A54A4D20-3F84-42F0-AAB4-E21351A77D0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30" authorId="19" shapeId="0" xr:uid="{AC611458-E6E6-48FB-ABAE-096EDAA694C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30" authorId="20" shapeId="0" xr:uid="{F9B53BBD-45C2-487C-8601-76A89AC1E0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<sst xmlns="http://schemas.openxmlformats.org/spreadsheetml/2006/main" count="383" uniqueCount="179">
  <si>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</si>
  <si>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</si>
  <si>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</si>
  <si>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</si>
  <si>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</si>
  <si>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</si>
  <si>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</si>
  <si>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</si>
  <si>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</si>
  <si>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</si>
  <si>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</si>
  <si>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CPTPP</t>
    <phoneticPr fontId="14"/>
  </si>
  <si>
    <t>原産地・原産国：</t>
    <rPh sb="0" eb="3">
      <t>ゲンサンチ</t>
    </rPh>
    <rPh sb="4" eb="7">
      <t>ゲンサンコク</t>
    </rPh>
    <phoneticPr fontId="1"/>
  </si>
  <si>
    <t>CPTPP締約国</t>
    <rPh sb="5" eb="7">
      <t>テイヤク</t>
    </rPh>
    <rPh sb="7" eb="8">
      <t>コク</t>
    </rPh>
    <phoneticPr fontId="2"/>
  </si>
  <si>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</si>
  <si>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</si>
  <si>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</si>
  <si>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</si>
  <si>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</si>
  <si>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</si>
  <si>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</si>
  <si>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</si>
  <si>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t>
    <rPh sb="0" eb="2">
      <t>セイヒン</t>
    </rPh>
    <phoneticPr fontId="14"/>
  </si>
  <si>
    <t>合計数量：</t>
    <rPh sb="0" eb="2">
      <t>ゴウケイ</t>
    </rPh>
    <rPh sb="2" eb="4">
      <t>スウリョウ</t>
    </rPh>
    <phoneticPr fontId="3"/>
  </si>
  <si>
    <t>（製品重量）</t>
    <rPh sb="1" eb="3">
      <t>セイヒン</t>
    </rPh>
    <rPh sb="3" eb="5">
      <t>ジュウリョウ</t>
    </rPh>
    <phoneticPr fontId="14"/>
  </si>
  <si>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</si>
  <si>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</si>
  <si>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</si>
  <si>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</si>
  <si>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</si>
  <si>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</si>
  <si>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</si>
  <si>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</si>
  <si>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</si>
  <si>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</si>
  <si>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</si>
  <si>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</si>
  <si>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</si>
  <si>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</si>
  <si>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</si>
  <si>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</si>
  <si>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</si>
  <si>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</si>
  <si>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</si>
  <si>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</si>
  <si>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</si>
  <si>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</si>
  <si>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</si>
  <si>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</si>
  <si>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</si>
  <si>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</si>
  <si>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</si>
  <si>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</si>
  <si>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</si>
  <si>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</si>
  <si>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</si>
  <si>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</si>
  <si>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</si>
  <si>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</si>
  <si>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</si>
  <si>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</si>
  <si>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</si>
  <si>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</si>
  <si>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</si>
  <si>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</si>
  <si>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</si>
  <si>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</si>
  <si>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</si>
  <si>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</si>
  <si>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</si>
  <si>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</si>
  <si>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</si>
  <si>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</si>
  <si>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</si>
  <si>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</si>
  <si>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</si>
  <si>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</si>
  <si>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</si>
  <si>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</si>
  <si>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</si>
  <si>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</si>
  <si>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</si>
  <si>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</si>
  <si>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</si>
  <si>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</si>
  <si>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</si>
  <si>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</si>
  <si>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</si>
  <si>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</si>
  <si>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</si>
  <si>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</si>
  <si>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</si>
  <si>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</si>
  <si>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</si>
  <si>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</si>
  <si>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</si>
  <si>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</si>
  <si>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</si>
  <si>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</si>
  <si>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</si>
  <si>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</si>
  <si>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</si>
  <si>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</si>
  <si>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</si>
  <si>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</si>
  <si>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</si>
  <si>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</si>
  <si>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</si>
  <si>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</si>
  <si>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</si>
  <si>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</si>
  <si>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</si>
  <si>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</si>
  <si>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</si>
  <si>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</si>
  <si>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</si>
  <si>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</si>
  <si>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</si>
  <si>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</si>
  <si>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</si>
  <si>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</si>
  <si>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</si>
  <si>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</si>
  <si>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</si>
  <si>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</si>
  <si>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</si>
  <si>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</si>
  <si>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</si>
  <si>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</si>
  <si>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</si>
  <si>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</si>
  <si>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</si>
  <si>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</si>
  <si>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</si>
  <si>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</si>
  <si>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</si>
  <si>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</si>
  <si>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</si>
  <si>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</si>
  <si>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</si>
  <si>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</si>
  <si>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</si>
  <si>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</si>
  <si>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</si>
  <si>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</si>
  <si>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</si>
  <si>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</si>
  <si>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</si>
  <si>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</si>
  <si>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</si>
  <si>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</si>
  <si>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</si>
  <si>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</si>
  <si>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</si>
  <si>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</si>
  <si>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</si>
  <si>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</si>
  <si>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</si>
  <si>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</si>
  <si>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</si>
  <si>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</si>
  <si>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</si>
  <si>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</si>
  <si>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</si>
  <si>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</si>
  <si>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</si>
  <si>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</si>
  <si>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</si>
  <si>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</si>
  <si>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</si>
  <si>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</si>
  <si>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</si>
  <si>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</si>
  <si>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</si>
  <si>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</si>
  <si>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</si>
  <si>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</si>
  <si>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</si>
  <si>
    <t>バターその他の油脂及びデイリースプレッド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</si>
</sst>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2">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4" fillId="0" borderId="9" xfId="0" applyFont="1" applyBorder="1" applyAlignment="1">
      <alignment vertical="center" wrapText="1"/>
    </xf>
    <xf numFmtId="0" fontId="10" fillId="0" borderId="0" xfId="0" applyFont="1">
      <alignment vertical="center"/>
    </xf>
    <xf numFmtId="0" fontId="4" fillId="0" borderId="0" xfId="0" applyFont="1" applyAlignment="1">
      <alignment horizontal="center" vertical="center"/>
    </xf>
    <xf numFmtId="0" fontId="4" fillId="0" borderId="1" xfId="0" applyFont="1" applyBorder="1" applyAlignment="1" applyProtection="1">
      <alignment horizontal="left" vertical="center"/>
      <protection locked="0"/>
    </xf>
    <xf numFmtId="0" fontId="9" fillId="0" borderId="0" xfId="0" applyFont="1">
      <alignment vertical="center"/>
    </xf>
    <xf numFmtId="0" fontId="11" fillId="0" borderId="0" xfId="0" applyFont="1">
      <alignment vertical="center"/>
    </xf>
    <xf numFmtId="0" fontId="4" fillId="0" borderId="7"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5" fillId="0" borderId="0" xfId="0" applyFont="1" applyAlignment="1">
      <alignment horizontal="center" vertical="center"/>
    </xf>
    <xf numFmtId="0" fontId="4" fillId="0" borderId="0" xfId="0" applyFont="1" applyAlignment="1">
      <alignment horizontal="lef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6" fillId="0" borderId="0" xfId="0" applyFont="1" applyAlignment="1">
      <alignment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0" fontId="4" fillId="0" borderId="10" xfId="0" applyFont="1" applyBorder="1" applyAlignment="1">
      <alignment horizontal="center" vertical="center" wrapText="1"/>
    </xf>
    <xf numFmtId="176" fontId="4" fillId="0" borderId="5" xfId="0" applyNumberFormat="1" applyFont="1" applyBorder="1" applyAlignment="1" applyProtection="1">
      <alignment horizontal="right" vertical="center" shrinkToFit="1"/>
      <protection locked="0"/>
    </xf>
    <xf numFmtId="0" fontId="15" fillId="0" borderId="0" xfId="0" applyFont="1" applyAlignment="1">
      <alignment vertical="center" wrapText="1"/>
    </xf>
    <xf numFmtId="176" fontId="4" fillId="0" borderId="43" xfId="0" applyNumberFormat="1" applyFont="1" applyBorder="1" applyAlignment="1">
      <alignment horizontal="right" vertical="center" shrinkToFit="1"/>
    </xf>
    <xf numFmtId="176" fontId="4" fillId="0" borderId="43"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177" fontId="4" fillId="0" borderId="0" xfId="0" applyNumberFormat="1" applyFont="1">
      <alignment vertical="center"/>
    </xf>
    <xf numFmtId="177" fontId="4" fillId="0" borderId="39" xfId="0" applyNumberFormat="1" applyFont="1" applyBorder="1" applyAlignment="1">
      <alignment horizontal="right" vertical="center" shrinkToFit="1"/>
    </xf>
    <xf numFmtId="0" fontId="16" fillId="0" borderId="11" xfId="0" applyFont="1" applyBorder="1">
      <alignment vertical="center"/>
    </xf>
    <xf numFmtId="0" fontId="0" fillId="0" borderId="42"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17" fillId="0" borderId="0" xfId="0" applyFont="1" applyAlignment="1">
      <alignment horizontal="left" vertical="center"/>
    </xf>
    <xf numFmtId="0" fontId="4" fillId="0" borderId="27"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8"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1"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1"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4" fillId="0" borderId="28"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13"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5" fillId="0" borderId="0" xfId="0" applyFont="1" applyAlignment="1">
      <alignment horizontal="left" vertical="center" wrapText="1"/>
    </xf>
    <xf numFmtId="0" fontId="6" fillId="0" borderId="11" xfId="0" applyFont="1" applyBorder="1" applyAlignment="1">
      <alignment horizontal="left" vertical="center" wrapText="1"/>
    </xf>
    <xf numFmtId="0" fontId="6" fillId="0" borderId="0" xfId="0" applyFont="1" applyAlignment="1">
      <alignment horizontal="lef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42" xfId="0" applyFont="1" applyBorder="1" applyAlignment="1">
      <alignment horizontal="lef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5" xfId="0" applyFont="1" applyFill="1" applyBorder="1" applyAlignment="1">
      <alignment vertical="center" wrapText="1"/>
    </xf>
    <xf numFmtId="0" fontId="4" fillId="2" borderId="25"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 ref="D19" personId="{00000000-0000-0000-0000-000000000000}" id="{8F03A01F-1D8A-420B-9DD8-601A0020345A}">
    <text>全乳換算数量をkgで入力してください。</text>
  </threadedComment>
  <threadedComment ref="D121" personId="{00000000-0000-0000-0000-000000000000}" id="{F29833CE-A96F-4D5D-958D-79537FCA4695}">
    <text>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B125" personId="{00000000-0000-0000-0000-000000000000}" id="{11F8541F-0E1D-4E1F-9665-48360CFBDFA9}">
    <text>関税割当ての利用を問わず、前年度に、上記で選択した原産国から輸入した割当対象物品について、在庫などの数量を入力してください。</text>
  </threadedComment>
  <threadedComment ref="D125" personId="{00000000-0000-0000-0000-000000000000}" id="{DC90DC4D-BBF0-409D-A72B-4FEA73A66FDA}">
    <text>関税割当ての利用を問わず、今年度に、上記で選択した原産国から輸入する割当対象物品について、在庫などの数量を入力してください。</text>
  </threadedComment>
  <threadedComment ref="C126" personId="{00000000-0000-0000-0000-000000000000}" id="{A8AA80CA-7E58-4193-9FB7-4C351DA89187}">
    <text>前年度に輸入した割当対象物品のうち、本関税割当てを利用して輸入した割当対象物品について、在庫などの数量を入力してください。</text>
  </threadedComment>
  <threadedComment ref="E126" personId="{00000000-0000-0000-0000-000000000000}" id="{97967092-1E20-46A1-8755-05A6F8D90B7C}">
    <text>今年度に輸入する割当対象物品うち、本関税割当てを利用して輸入する割当対象物品について、在庫などの数量を入力してください。</text>
  </threadedComment>
  <threadedComment ref="A127" personId="{00000000-0000-0000-0000-000000000000}" id="{CDABC5F0-E9DB-4CBD-A7D8-53432A6B22D1}">
    <text>申請する全ての割当対象物品の合計在庫数量を入力してください。</text>
  </threadedComment>
  <threadedComment ref="A128" personId="{00000000-0000-0000-0000-000000000000}" id="{5E57F01F-69F7-4C7A-934C-73A255EE051C}">
    <text>申請する全ての割当対象物品の合計輸入数量を入力してください。
申請者名義で輸入通関した合計数量を入力し、日本国内で他社から購入したものは含めないでください。</text>
  </threadedComment>
  <threadedComment ref="B128" personId="{00000000-0000-0000-0000-000000000000}" id="{72CFBF38-CBA1-4AE8-9EEF-538B17FDFEF9}">
    <text>このセルと同じ数量を申請書の「実績」の「輸入」欄に記入してください。</text>
  </threadedComment>
  <threadedComment ref="E128" personId="{00000000-0000-0000-0000-000000000000}" id="{25193872-9B0F-4317-AA9B-FA4FDEFBA417}">
    <text>このセルと同じ数量を申請書の「数量及び単位」の欄に製品重量として記入してください。申請したい数量と一致しない場合は、「２．物品一覧」の数量を見直してください。</text>
  </threadedComment>
  <threadedComment ref="A129" personId="{00000000-0000-0000-0000-000000000000}" id="{B703FC28-16A1-45EF-840A-DEB089ADC652}">
    <text>申請する全ての割当対象物品の合計購入数量を入力してください。
日本国内で他社から購入した数量を入力してください。</text>
  </threadedComment>
  <threadedComment ref="A130" personId="{00000000-0000-0000-0000-000000000000}" id="{A54A4D20-3F84-42F0-AAB4-E21351A77D0E}">
    <text>申請する全ての割当対象物品の使用・販売・廃棄数量の合計を入力してください。</text>
  </threadedComment>
  <threadedComment ref="B130" personId="{00000000-0000-0000-0000-000000000000}" id="{AC611458-E6E6-48FB-ABAE-096EDAA694C7}">
    <text>このセルと同じ数量を申請書の「実績」の「使用」欄に記入してください。</text>
  </threadedComment>
  <threadedComment ref="E130" personId="{00000000-0000-0000-0000-000000000000}" id="{F9B53BBD-45C2-487C-8601-76A89AC1E071}">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tabColor rgb="FFFF0000"/>
    <pageSetUpPr fitToPage="1"/>
  </sheetPr>
  <dimension ref="A1:L131"/>
  <sheetViews>
    <sheetView tabSelected="1" view="pageBreakPreview" zoomScaleNormal="100" zoomScaleSheetLayoutView="100" workbookViewId="0">
      <selection activeCell="B7" sqref="B7:D7"/>
    </sheetView>
  </sheetViews>
  <sheetFormatPr defaultColWidth="9" defaultRowHeight="13.2" x14ac:dyDescent="0.2"/>
  <cols>
    <col min="1" max="1" width="23.109375" style="1" customWidth="1"/>
    <col min="2" max="5" width="23.441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111" t="s">
        <v>1</v>
      </c>
      <c r="C1" s="111"/>
      <c r="D1" s="111"/>
      <c r="E1" s="111"/>
      <c r="F1" s="75" t="s">
        <v>2</v>
      </c>
      <c r="G1" s="21"/>
      <c r="H1" s="22"/>
    </row>
    <row r="2" spans="1:12" ht="9.75" customHeight="1" x14ac:dyDescent="0.2">
      <c r="A2" s="2"/>
    </row>
    <row r="3" spans="1:12" ht="21" customHeight="1" x14ac:dyDescent="0.2">
      <c r="A3" s="2"/>
      <c r="B3" s="86" t="s">
        <v>3</v>
      </c>
      <c r="C3" s="86"/>
      <c r="D3" s="86"/>
      <c r="E3" s="86"/>
      <c r="F3" s="22"/>
      <c r="G3" s="2"/>
      <c r="H3" s="22"/>
      <c r="I3" s="2"/>
    </row>
    <row r="4" spans="1:12" ht="39" customHeight="1" x14ac:dyDescent="0.2">
      <c r="A4" s="2"/>
      <c r="B4" s="86" t="s">
        <v>4</v>
      </c>
      <c r="C4" s="86"/>
      <c r="D4" s="86"/>
      <c r="E4" s="86"/>
      <c r="F4" s="2"/>
      <c r="G4" s="2"/>
      <c r="H4" s="22"/>
      <c r="I4" s="2"/>
    </row>
    <row r="5" spans="1:12" ht="24.75" customHeight="1" x14ac:dyDescent="0.2">
      <c r="A5" s="2"/>
      <c r="B5" s="86" t="s">
        <v>5</v>
      </c>
      <c r="C5" s="86"/>
      <c r="D5" s="86"/>
      <c r="E5" s="86"/>
      <c r="F5" s="2"/>
      <c r="G5" s="2"/>
      <c r="H5" s="18"/>
      <c r="I5" s="2"/>
    </row>
    <row r="6" spans="1:12" ht="7.5" customHeight="1" x14ac:dyDescent="0.2">
      <c r="B6" s="2"/>
      <c r="C6" s="3"/>
      <c r="D6" s="2"/>
      <c r="E6" s="2"/>
      <c r="F6" s="2"/>
      <c r="G6" s="2"/>
      <c r="H6" s="2"/>
      <c r="I6" s="2"/>
    </row>
    <row r="7" spans="1:12" ht="21" customHeight="1" x14ac:dyDescent="0.2">
      <c r="A7" s="68" t="s">
        <v>6</v>
      </c>
      <c r="B7" s="105"/>
      <c r="C7" s="106"/>
      <c r="D7" s="107"/>
      <c r="E7" s="44" t="str">
        <f>IF($B7="","←入力してください。","")</f>
        <v>←入力してください。</v>
      </c>
      <c r="F7" s="45"/>
      <c r="G7" s="45"/>
      <c r="J7" s="5"/>
      <c r="K7" s="5"/>
      <c r="L7" s="5"/>
    </row>
    <row r="8" spans="1:12" ht="21" customHeight="1" x14ac:dyDescent="0.2">
      <c r="A8" s="69" t="s">
        <v>7</v>
      </c>
      <c r="B8" s="108"/>
      <c r="C8" s="109"/>
      <c r="D8" s="110"/>
      <c r="E8" s="44" t="str">
        <f>IF($B8="","←入力してください。","")</f>
        <v>←入力してください。</v>
      </c>
      <c r="F8" s="45"/>
      <c r="G8" s="45"/>
      <c r="J8" s="5"/>
      <c r="K8" s="5"/>
      <c r="L8" s="5"/>
    </row>
    <row r="9" spans="1:12" s="6" customFormat="1" ht="21" customHeight="1" x14ac:dyDescent="0.2">
      <c r="A9" s="70" t="s">
        <v>8</v>
      </c>
      <c r="B9" s="79"/>
      <c r="C9" s="80"/>
      <c r="D9" s="81"/>
      <c r="E9" s="44" t="str">
        <f>IF($B9="","←入力してください。","")</f>
        <v>←入力してください。</v>
      </c>
      <c r="F9" s="45"/>
      <c r="G9" s="45"/>
      <c r="H9" s="7"/>
      <c r="I9" s="8"/>
      <c r="K9" s="9"/>
    </row>
    <row r="10" spans="1:12" ht="10.5" customHeight="1" x14ac:dyDescent="0.2"/>
    <row r="11" spans="1:12" ht="21.75" customHeight="1" x14ac:dyDescent="0.2">
      <c r="A11" s="63" t="s">
        <v>9</v>
      </c>
    </row>
    <row r="12" spans="1:12" ht="24" customHeight="1" x14ac:dyDescent="0.2">
      <c r="A12" s="71" t="s">
        <v>10</v>
      </c>
      <c r="B12" s="82" t="s">
        <v>11</v>
      </c>
      <c r="C12" s="83"/>
      <c r="D12" s="44"/>
      <c r="I12" s="10"/>
      <c r="J12" s="5"/>
      <c r="K12" s="5"/>
      <c r="L12" s="5"/>
    </row>
    <row r="13" spans="1:12" ht="24" customHeight="1" x14ac:dyDescent="0.2">
      <c r="A13" s="72" t="s">
        <v>12</v>
      </c>
      <c r="B13" s="84" t="s">
        <v>13</v>
      </c>
      <c r="C13" s="85"/>
      <c r="D13" s="44" t="str">
        <f>IF($B13="","←入力してください。","")</f>
        <v/>
      </c>
      <c r="J13" s="5"/>
      <c r="K13" s="5"/>
      <c r="L13" s="5"/>
    </row>
    <row r="14" spans="1:12" ht="24" customHeight="1" x14ac:dyDescent="0.2">
      <c r="A14" s="73" t="s">
        <v>14</v>
      </c>
      <c r="B14" s="90" t="s">
        <v>178</v>
      </c>
      <c r="C14" s="91"/>
      <c r="D14" s="44" t="str">
        <f>IF($B14="","←入力してください。","")</f>
        <v/>
      </c>
      <c r="J14" s="5"/>
      <c r="K14" s="5"/>
      <c r="L14" s="5"/>
    </row>
    <row r="15" spans="1:12" ht="12" customHeight="1" x14ac:dyDescent="0.2">
      <c r="A15" s="4"/>
      <c r="J15" s="5"/>
      <c r="K15" s="5"/>
      <c r="L15" s="5"/>
    </row>
    <row r="16" spans="1:12" ht="27" customHeight="1" x14ac:dyDescent="0.2">
      <c r="A16" s="64" t="str">
        <f>IF(B14="","2.関税割当てを利用して輸入する○○の物品一覧","2.関税割当てを利用して輸入する"&amp;$B$14&amp;"の物品一覧")</f>
        <v>2.関税割当てを利用して輸入するバターその他の油脂及びデイリースプレッドの物品一覧</v>
      </c>
      <c r="J16" s="5"/>
      <c r="K16" s="5"/>
      <c r="L16" s="5"/>
    </row>
    <row r="17" spans="1:12" ht="19.5" customHeight="1" x14ac:dyDescent="0.2">
      <c r="A17" s="92" t="s">
        <v>15</v>
      </c>
      <c r="B17" s="92"/>
      <c r="C17" s="92"/>
      <c r="D17" s="92"/>
      <c r="E17" s="92"/>
      <c r="F17" s="92"/>
      <c r="G17" s="92"/>
      <c r="J17" s="5"/>
      <c r="K17" s="5"/>
      <c r="L17" s="5"/>
    </row>
    <row r="18" spans="1:12" ht="37.5" customHeight="1" x14ac:dyDescent="0.2">
      <c r="A18" s="93" t="s">
        <v>16</v>
      </c>
      <c r="B18" s="93"/>
      <c r="C18" s="93"/>
      <c r="D18" s="93"/>
      <c r="E18" s="86"/>
      <c r="F18" s="41"/>
      <c r="G18" s="41"/>
      <c r="J18" s="5"/>
      <c r="K18" s="5"/>
      <c r="L18" s="5"/>
    </row>
    <row r="19" spans="1:12" ht="36.75" customHeight="1" x14ac:dyDescent="0.2">
      <c r="A19" s="67" t="s">
        <v>17</v>
      </c>
      <c r="B19" s="15" t="s">
        <v>18</v>
      </c>
      <c r="C19" s="17" t="s">
        <v>19</v>
      </c>
      <c r="D19" s="49" t="s">
        <v>20</v>
      </c>
      <c r="E19" s="19"/>
      <c r="F19" s="19" t="s">
        <v>21</v>
      </c>
      <c r="G19" s="25" t="s">
        <v>22</v>
      </c>
      <c r="H19" s="25"/>
      <c r="I19" s="5"/>
    </row>
    <row r="20" spans="1:12" ht="15.75" customHeight="1" x14ac:dyDescent="0.2">
      <c r="A20" s="74"/>
      <c r="B20" s="55"/>
      <c r="C20" s="23"/>
      <c r="D20" s="28"/>
      <c r="F20" s="5" t="str">
        <f>IFERROR(VLOOKUP(A20,数値参照用・削除不可!$A$61:$C$88,3,FALSE),"")</f>
        <v/>
      </c>
      <c r="G20" s="1" t="str">
        <f>IFERROR(ROUNDDOWN(D20/F20,3),"")</f>
        <v/>
      </c>
      <c r="I20" s="5"/>
    </row>
    <row r="21" spans="1:12" ht="15.75" customHeight="1" x14ac:dyDescent="0.2">
      <c r="A21" s="65"/>
      <c r="B21" s="55"/>
      <c r="C21" s="20"/>
      <c r="D21" s="36"/>
      <c r="E21" s="4"/>
      <c r="F21" s="5" t="str">
        <f>IFERROR(VLOOKUP(A21,数値参照用・削除不可!$A$61:$C$88,3,FALSE),"")</f>
        <v/>
      </c>
      <c r="G21" s="1" t="str">
        <f t="shared" ref="G21:G84" si="0">IFERROR(ROUNDDOWN(D21/F21,3),"")</f>
        <v/>
      </c>
      <c r="H21" s="46"/>
      <c r="I21" s="5"/>
    </row>
    <row r="22" spans="1:12" ht="15.75" customHeight="1" x14ac:dyDescent="0.2">
      <c r="A22" s="65"/>
      <c r="B22" s="55"/>
      <c r="C22" s="20"/>
      <c r="D22" s="36"/>
      <c r="E22" s="4"/>
      <c r="F22" s="5" t="str">
        <f>IFERROR(VLOOKUP(A22,数値参照用・削除不可!$A$61:$C$88,3,FALSE),"")</f>
        <v/>
      </c>
      <c r="G22" s="1" t="str">
        <f t="shared" si="0"/>
        <v/>
      </c>
      <c r="H22" s="46"/>
      <c r="I22" s="5"/>
    </row>
    <row r="23" spans="1:12" ht="15.75" customHeight="1" x14ac:dyDescent="0.2">
      <c r="A23" s="65"/>
      <c r="B23" s="55"/>
      <c r="C23" s="20"/>
      <c r="D23" s="36"/>
      <c r="E23" s="4"/>
      <c r="F23" s="5" t="str">
        <f>IFERROR(VLOOKUP(A23,数値参照用・削除不可!$A$61:$C$88,3,FALSE),"")</f>
        <v/>
      </c>
      <c r="G23" s="1" t="str">
        <f t="shared" si="0"/>
        <v/>
      </c>
      <c r="H23" s="46"/>
      <c r="I23" s="5"/>
    </row>
    <row r="24" spans="1:12" ht="15.75" customHeight="1" x14ac:dyDescent="0.2">
      <c r="A24" s="65"/>
      <c r="B24" s="55"/>
      <c r="C24" s="20"/>
      <c r="D24" s="36"/>
      <c r="E24" s="4"/>
      <c r="F24" s="5" t="str">
        <f>IFERROR(VLOOKUP(A24,数値参照用・削除不可!$A$61:$C$88,3,FALSE),"")</f>
        <v/>
      </c>
      <c r="G24" s="1" t="str">
        <f t="shared" si="0"/>
        <v/>
      </c>
      <c r="H24" s="46"/>
      <c r="I24" s="5"/>
    </row>
    <row r="25" spans="1:12" ht="15.75" customHeight="1" x14ac:dyDescent="0.2">
      <c r="A25" s="65"/>
      <c r="B25" s="55"/>
      <c r="C25" s="20"/>
      <c r="D25" s="36"/>
      <c r="E25" s="4"/>
      <c r="F25" s="5" t="str">
        <f>IFERROR(VLOOKUP(A25,数値参照用・削除不可!$A$61:$C$88,3,FALSE),"")</f>
        <v/>
      </c>
      <c r="G25" s="1" t="str">
        <f t="shared" si="0"/>
        <v/>
      </c>
      <c r="H25" s="46"/>
      <c r="I25" s="5"/>
    </row>
    <row r="26" spans="1:12" ht="15.75" customHeight="1" x14ac:dyDescent="0.2">
      <c r="A26" s="65"/>
      <c r="B26" s="55"/>
      <c r="C26" s="20"/>
      <c r="D26" s="36"/>
      <c r="E26" s="4"/>
      <c r="F26" s="5" t="str">
        <f>IFERROR(VLOOKUP(A26,数値参照用・削除不可!$A$61:$C$88,3,FALSE),"")</f>
        <v/>
      </c>
      <c r="G26" s="1" t="str">
        <f t="shared" si="0"/>
        <v/>
      </c>
      <c r="H26" s="46"/>
      <c r="I26" s="5"/>
    </row>
    <row r="27" spans="1:12" ht="15.75" customHeight="1" x14ac:dyDescent="0.2">
      <c r="A27" s="65"/>
      <c r="B27" s="55"/>
      <c r="C27" s="20"/>
      <c r="D27" s="36"/>
      <c r="E27" s="4"/>
      <c r="F27" s="5" t="str">
        <f>IFERROR(VLOOKUP(A27,数値参照用・削除不可!$A$61:$C$88,3,FALSE),"")</f>
        <v/>
      </c>
      <c r="G27" s="1" t="str">
        <f t="shared" si="0"/>
        <v/>
      </c>
      <c r="H27" s="46"/>
      <c r="I27" s="5"/>
    </row>
    <row r="28" spans="1:12" ht="15.75" customHeight="1" x14ac:dyDescent="0.2">
      <c r="A28" s="65"/>
      <c r="B28" s="55"/>
      <c r="C28" s="20"/>
      <c r="D28" s="36"/>
      <c r="E28" s="4"/>
      <c r="F28" s="5" t="str">
        <f>IFERROR(VLOOKUP(A28,数値参照用・削除不可!$A$61:$C$88,3,FALSE),"")</f>
        <v/>
      </c>
      <c r="G28" s="1" t="str">
        <f t="shared" si="0"/>
        <v/>
      </c>
      <c r="H28" s="46"/>
      <c r="I28" s="5"/>
    </row>
    <row r="29" spans="1:12" ht="15.75" customHeight="1" x14ac:dyDescent="0.2">
      <c r="A29" s="65"/>
      <c r="B29" s="55"/>
      <c r="C29" s="20"/>
      <c r="D29" s="36"/>
      <c r="E29" s="4"/>
      <c r="F29" s="5" t="str">
        <f>IFERROR(VLOOKUP(A29,数値参照用・削除不可!$A$61:$C$88,3,FALSE),"")</f>
        <v/>
      </c>
      <c r="G29" s="1" t="str">
        <f t="shared" si="0"/>
        <v/>
      </c>
      <c r="H29" s="46"/>
      <c r="I29" s="5"/>
    </row>
    <row r="30" spans="1:12" ht="15.75" customHeight="1" x14ac:dyDescent="0.2">
      <c r="A30" s="65"/>
      <c r="B30" s="55"/>
      <c r="C30" s="20"/>
      <c r="D30" s="36"/>
      <c r="E30" s="4"/>
      <c r="F30" s="5" t="str">
        <f>IFERROR(VLOOKUP(A30,数値参照用・削除不可!$A$61:$C$88,3,FALSE),"")</f>
        <v/>
      </c>
      <c r="G30" s="1" t="str">
        <f t="shared" si="0"/>
        <v/>
      </c>
      <c r="H30" s="46"/>
      <c r="I30" s="5"/>
    </row>
    <row r="31" spans="1:12" ht="15.75" hidden="1" customHeight="1" x14ac:dyDescent="0.2">
      <c r="A31" s="65"/>
      <c r="B31" s="55"/>
      <c r="C31" s="20"/>
      <c r="D31" s="36"/>
      <c r="E31" s="4"/>
      <c r="F31" s="5" t="str">
        <f>IFERROR(VLOOKUP(A31,数値参照用・削除不可!$A$61:$C$88,3,FALSE),"")</f>
        <v/>
      </c>
      <c r="G31" s="1" t="str">
        <f t="shared" si="0"/>
        <v/>
      </c>
      <c r="H31" s="46"/>
      <c r="I31" s="5"/>
    </row>
    <row r="32" spans="1:12" ht="15.75" hidden="1" customHeight="1" x14ac:dyDescent="0.2">
      <c r="A32" s="65"/>
      <c r="B32" s="55"/>
      <c r="C32" s="20"/>
      <c r="D32" s="36"/>
      <c r="E32" s="4"/>
      <c r="F32" s="5" t="str">
        <f>IFERROR(VLOOKUP(A32,数値参照用・削除不可!$A$61:$C$88,3,FALSE),"")</f>
        <v/>
      </c>
      <c r="G32" s="1" t="str">
        <f t="shared" si="0"/>
        <v/>
      </c>
      <c r="H32" s="46"/>
      <c r="I32" s="5"/>
    </row>
    <row r="33" spans="1:9" ht="15.75" hidden="1" customHeight="1" x14ac:dyDescent="0.2">
      <c r="A33" s="65"/>
      <c r="B33" s="55"/>
      <c r="C33" s="20"/>
      <c r="D33" s="36"/>
      <c r="E33" s="4"/>
      <c r="F33" s="5" t="str">
        <f>IFERROR(VLOOKUP(A33,数値参照用・削除不可!$A$61:$C$88,3,FALSE),"")</f>
        <v/>
      </c>
      <c r="G33" s="1" t="str">
        <f t="shared" si="0"/>
        <v/>
      </c>
      <c r="H33" s="46"/>
      <c r="I33" s="5"/>
    </row>
    <row r="34" spans="1:9" ht="15.75" hidden="1" customHeight="1" x14ac:dyDescent="0.2">
      <c r="A34" s="65"/>
      <c r="B34" s="55"/>
      <c r="C34" s="20"/>
      <c r="D34" s="36"/>
      <c r="E34" s="4"/>
      <c r="F34" s="5" t="str">
        <f>IFERROR(VLOOKUP(A34,数値参照用・削除不可!$A$61:$C$88,3,FALSE),"")</f>
        <v/>
      </c>
      <c r="G34" s="1" t="str">
        <f t="shared" si="0"/>
        <v/>
      </c>
      <c r="H34" s="46"/>
      <c r="I34" s="5"/>
    </row>
    <row r="35" spans="1:9" ht="15.75" hidden="1" customHeight="1" x14ac:dyDescent="0.2">
      <c r="A35" s="65"/>
      <c r="B35" s="55"/>
      <c r="C35" s="20"/>
      <c r="D35" s="36"/>
      <c r="E35" s="4"/>
      <c r="F35" s="5" t="str">
        <f>IFERROR(VLOOKUP(A35,数値参照用・削除不可!$A$61:$C$88,3,FALSE),"")</f>
        <v/>
      </c>
      <c r="G35" s="1" t="str">
        <f t="shared" si="0"/>
        <v/>
      </c>
      <c r="H35" s="46"/>
      <c r="I35" s="5"/>
    </row>
    <row r="36" spans="1:9" ht="15.75" hidden="1" customHeight="1" x14ac:dyDescent="0.2">
      <c r="A36" s="65"/>
      <c r="B36" s="55"/>
      <c r="C36" s="20"/>
      <c r="D36" s="36"/>
      <c r="E36" s="4"/>
      <c r="F36" s="5" t="str">
        <f>IFERROR(VLOOKUP(A36,数値参照用・削除不可!$A$61:$C$88,3,FALSE),"")</f>
        <v/>
      </c>
      <c r="G36" s="1" t="str">
        <f t="shared" si="0"/>
        <v/>
      </c>
      <c r="H36" s="46"/>
      <c r="I36" s="5"/>
    </row>
    <row r="37" spans="1:9" ht="15.75" hidden="1" customHeight="1" x14ac:dyDescent="0.2">
      <c r="A37" s="65"/>
      <c r="B37" s="55"/>
      <c r="C37" s="20"/>
      <c r="D37" s="36"/>
      <c r="E37" s="4"/>
      <c r="F37" s="5" t="str">
        <f>IFERROR(VLOOKUP(A37,数値参照用・削除不可!$A$61:$C$88,3,FALSE),"")</f>
        <v/>
      </c>
      <c r="G37" s="1" t="str">
        <f t="shared" si="0"/>
        <v/>
      </c>
      <c r="H37" s="46"/>
      <c r="I37" s="5"/>
    </row>
    <row r="38" spans="1:9" ht="15.75" hidden="1" customHeight="1" x14ac:dyDescent="0.2">
      <c r="A38" s="65"/>
      <c r="B38" s="55"/>
      <c r="C38" s="20"/>
      <c r="D38" s="36"/>
      <c r="E38" s="4"/>
      <c r="F38" s="5" t="str">
        <f>IFERROR(VLOOKUP(A38,数値参照用・削除不可!$A$61:$C$88,3,FALSE),"")</f>
        <v/>
      </c>
      <c r="G38" s="1" t="str">
        <f t="shared" si="0"/>
        <v/>
      </c>
      <c r="H38" s="46"/>
      <c r="I38" s="5"/>
    </row>
    <row r="39" spans="1:9" ht="15.75" hidden="1" customHeight="1" x14ac:dyDescent="0.2">
      <c r="A39" s="65"/>
      <c r="B39" s="55"/>
      <c r="C39" s="20"/>
      <c r="D39" s="36"/>
      <c r="E39" s="4"/>
      <c r="F39" s="5" t="str">
        <f>IFERROR(VLOOKUP(A39,数値参照用・削除不可!$A$61:$C$88,3,FALSE),"")</f>
        <v/>
      </c>
      <c r="G39" s="1" t="str">
        <f t="shared" si="0"/>
        <v/>
      </c>
      <c r="H39" s="46"/>
      <c r="I39" s="5"/>
    </row>
    <row r="40" spans="1:9" ht="15.75" hidden="1" customHeight="1" x14ac:dyDescent="0.2">
      <c r="A40" s="65"/>
      <c r="B40" s="55"/>
      <c r="C40" s="20"/>
      <c r="D40" s="36"/>
      <c r="E40" s="4"/>
      <c r="F40" s="5" t="str">
        <f>IFERROR(VLOOKUP(A40,数値参照用・削除不可!$A$61:$C$88,3,FALSE),"")</f>
        <v/>
      </c>
      <c r="G40" s="1" t="str">
        <f t="shared" si="0"/>
        <v/>
      </c>
      <c r="H40" s="46"/>
      <c r="I40" s="5"/>
    </row>
    <row r="41" spans="1:9" ht="15.75" hidden="1" customHeight="1" x14ac:dyDescent="0.2">
      <c r="A41" s="65"/>
      <c r="B41" s="55"/>
      <c r="C41" s="20"/>
      <c r="D41" s="36"/>
      <c r="E41" s="4"/>
      <c r="F41" s="5" t="str">
        <f>IFERROR(VLOOKUP(A41,数値参照用・削除不可!$A$61:$C$88,3,FALSE),"")</f>
        <v/>
      </c>
      <c r="G41" s="1" t="str">
        <f t="shared" si="0"/>
        <v/>
      </c>
      <c r="H41" s="46"/>
      <c r="I41" s="5"/>
    </row>
    <row r="42" spans="1:9" ht="15.75" hidden="1" customHeight="1" x14ac:dyDescent="0.2">
      <c r="A42" s="65"/>
      <c r="B42" s="55"/>
      <c r="C42" s="20"/>
      <c r="D42" s="36"/>
      <c r="E42" s="4"/>
      <c r="F42" s="5" t="str">
        <f>IFERROR(VLOOKUP(A42,数値参照用・削除不可!$A$61:$C$88,3,FALSE),"")</f>
        <v/>
      </c>
      <c r="G42" s="1" t="str">
        <f t="shared" si="0"/>
        <v/>
      </c>
      <c r="H42" s="46"/>
      <c r="I42" s="5"/>
    </row>
    <row r="43" spans="1:9" ht="15.75" hidden="1" customHeight="1" x14ac:dyDescent="0.2">
      <c r="A43" s="65"/>
      <c r="B43" s="55"/>
      <c r="C43" s="20"/>
      <c r="D43" s="36"/>
      <c r="E43" s="4"/>
      <c r="F43" s="5" t="str">
        <f>IFERROR(VLOOKUP(A43,数値参照用・削除不可!$A$61:$C$88,3,FALSE),"")</f>
        <v/>
      </c>
      <c r="G43" s="1" t="str">
        <f t="shared" si="0"/>
        <v/>
      </c>
      <c r="H43" s="46"/>
      <c r="I43" s="5"/>
    </row>
    <row r="44" spans="1:9" ht="15.75" hidden="1" customHeight="1" x14ac:dyDescent="0.2">
      <c r="A44" s="65"/>
      <c r="B44" s="55"/>
      <c r="C44" s="20"/>
      <c r="D44" s="36"/>
      <c r="E44" s="4"/>
      <c r="F44" s="5" t="str">
        <f>IFERROR(VLOOKUP(A44,数値参照用・削除不可!$A$61:$C$88,3,FALSE),"")</f>
        <v/>
      </c>
      <c r="G44" s="1" t="str">
        <f t="shared" si="0"/>
        <v/>
      </c>
      <c r="H44" s="46"/>
      <c r="I44" s="5"/>
    </row>
    <row r="45" spans="1:9" ht="15.75" hidden="1" customHeight="1" x14ac:dyDescent="0.2">
      <c r="A45" s="65"/>
      <c r="B45" s="55"/>
      <c r="C45" s="20"/>
      <c r="D45" s="36"/>
      <c r="E45" s="4"/>
      <c r="F45" s="5" t="str">
        <f>IFERROR(VLOOKUP(A45,数値参照用・削除不可!$A$61:$C$88,3,FALSE),"")</f>
        <v/>
      </c>
      <c r="G45" s="1" t="str">
        <f t="shared" si="0"/>
        <v/>
      </c>
      <c r="H45" s="46"/>
      <c r="I45" s="5"/>
    </row>
    <row r="46" spans="1:9" ht="15.75" hidden="1" customHeight="1" x14ac:dyDescent="0.2">
      <c r="A46" s="65"/>
      <c r="B46" s="55"/>
      <c r="C46" s="20"/>
      <c r="D46" s="36"/>
      <c r="E46" s="4"/>
      <c r="F46" s="5" t="str">
        <f>IFERROR(VLOOKUP(A46,数値参照用・削除不可!$A$61:$C$88,3,FALSE),"")</f>
        <v/>
      </c>
      <c r="G46" s="1" t="str">
        <f t="shared" si="0"/>
        <v/>
      </c>
      <c r="H46" s="46"/>
      <c r="I46" s="5"/>
    </row>
    <row r="47" spans="1:9" ht="15.75" hidden="1" customHeight="1" x14ac:dyDescent="0.2">
      <c r="A47" s="65"/>
      <c r="B47" s="55"/>
      <c r="C47" s="20"/>
      <c r="D47" s="36"/>
      <c r="E47" s="4"/>
      <c r="F47" s="5" t="str">
        <f>IFERROR(VLOOKUP(A47,数値参照用・削除不可!$A$61:$C$88,3,FALSE),"")</f>
        <v/>
      </c>
      <c r="G47" s="1" t="str">
        <f t="shared" si="0"/>
        <v/>
      </c>
      <c r="H47" s="46"/>
      <c r="I47" s="5"/>
    </row>
    <row r="48" spans="1:9" ht="15.75" hidden="1" customHeight="1" x14ac:dyDescent="0.2">
      <c r="A48" s="65"/>
      <c r="B48" s="55"/>
      <c r="C48" s="20"/>
      <c r="D48" s="36"/>
      <c r="E48" s="4"/>
      <c r="F48" s="5" t="str">
        <f>IFERROR(VLOOKUP(A48,数値参照用・削除不可!$A$61:$C$88,3,FALSE),"")</f>
        <v/>
      </c>
      <c r="G48" s="1" t="str">
        <f t="shared" si="0"/>
        <v/>
      </c>
      <c r="H48" s="46"/>
      <c r="I48" s="5"/>
    </row>
    <row r="49" spans="1:9" ht="15.75" hidden="1" customHeight="1" x14ac:dyDescent="0.2">
      <c r="A49" s="65"/>
      <c r="B49" s="55"/>
      <c r="C49" s="20"/>
      <c r="D49" s="36"/>
      <c r="E49" s="4"/>
      <c r="F49" s="5" t="str">
        <f>IFERROR(VLOOKUP(A49,数値参照用・削除不可!$A$61:$C$88,3,FALSE),"")</f>
        <v/>
      </c>
      <c r="G49" s="1" t="str">
        <f t="shared" si="0"/>
        <v/>
      </c>
      <c r="H49" s="46"/>
      <c r="I49" s="5"/>
    </row>
    <row r="50" spans="1:9" ht="15.75" hidden="1" customHeight="1" x14ac:dyDescent="0.2">
      <c r="A50" s="65"/>
      <c r="B50" s="55"/>
      <c r="C50" s="20"/>
      <c r="D50" s="36"/>
      <c r="E50" s="4"/>
      <c r="F50" s="5" t="str">
        <f>IFERROR(VLOOKUP(A50,数値参照用・削除不可!$A$61:$C$88,3,FALSE),"")</f>
        <v/>
      </c>
      <c r="G50" s="1" t="str">
        <f t="shared" si="0"/>
        <v/>
      </c>
      <c r="H50" s="46"/>
      <c r="I50" s="5"/>
    </row>
    <row r="51" spans="1:9" ht="15.75" hidden="1" customHeight="1" x14ac:dyDescent="0.2">
      <c r="A51" s="65"/>
      <c r="B51" s="55"/>
      <c r="C51" s="20"/>
      <c r="D51" s="36"/>
      <c r="E51" s="4"/>
      <c r="F51" s="5" t="str">
        <f>IFERROR(VLOOKUP(A51,数値参照用・削除不可!$A$61:$C$88,3,FALSE),"")</f>
        <v/>
      </c>
      <c r="G51" s="1" t="str">
        <f t="shared" si="0"/>
        <v/>
      </c>
      <c r="H51" s="46"/>
      <c r="I51" s="5"/>
    </row>
    <row r="52" spans="1:9" ht="15.75" hidden="1" customHeight="1" x14ac:dyDescent="0.2">
      <c r="A52" s="65"/>
      <c r="B52" s="55"/>
      <c r="C52" s="20"/>
      <c r="D52" s="36"/>
      <c r="E52" s="4"/>
      <c r="F52" s="5" t="str">
        <f>IFERROR(VLOOKUP(A52,数値参照用・削除不可!$A$61:$C$88,3,FALSE),"")</f>
        <v/>
      </c>
      <c r="G52" s="1" t="str">
        <f t="shared" si="0"/>
        <v/>
      </c>
      <c r="H52" s="46"/>
      <c r="I52" s="5"/>
    </row>
    <row r="53" spans="1:9" ht="15.75" hidden="1" customHeight="1" x14ac:dyDescent="0.2">
      <c r="A53" s="65"/>
      <c r="B53" s="55"/>
      <c r="C53" s="20"/>
      <c r="D53" s="36"/>
      <c r="E53" s="4"/>
      <c r="F53" s="5" t="str">
        <f>IFERROR(VLOOKUP(A53,数値参照用・削除不可!$A$61:$C$88,3,FALSE),"")</f>
        <v/>
      </c>
      <c r="G53" s="1" t="str">
        <f t="shared" si="0"/>
        <v/>
      </c>
      <c r="H53" s="46"/>
      <c r="I53" s="5"/>
    </row>
    <row r="54" spans="1:9" ht="15.75" hidden="1" customHeight="1" x14ac:dyDescent="0.2">
      <c r="A54" s="65"/>
      <c r="B54" s="55"/>
      <c r="C54" s="20"/>
      <c r="D54" s="36"/>
      <c r="E54" s="4"/>
      <c r="F54" s="5" t="str">
        <f>IFERROR(VLOOKUP(A54,数値参照用・削除不可!$A$61:$C$88,3,FALSE),"")</f>
        <v/>
      </c>
      <c r="G54" s="1" t="str">
        <f t="shared" si="0"/>
        <v/>
      </c>
      <c r="H54" s="46"/>
      <c r="I54" s="5"/>
    </row>
    <row r="55" spans="1:9" ht="15.75" hidden="1" customHeight="1" x14ac:dyDescent="0.2">
      <c r="A55" s="65"/>
      <c r="B55" s="55"/>
      <c r="C55" s="20"/>
      <c r="D55" s="36"/>
      <c r="E55" s="4"/>
      <c r="F55" s="5" t="str">
        <f>IFERROR(VLOOKUP(A55,数値参照用・削除不可!$A$61:$C$88,3,FALSE),"")</f>
        <v/>
      </c>
      <c r="G55" s="1" t="str">
        <f t="shared" si="0"/>
        <v/>
      </c>
      <c r="H55" s="46"/>
      <c r="I55" s="5"/>
    </row>
    <row r="56" spans="1:9" ht="15.75" hidden="1" customHeight="1" x14ac:dyDescent="0.2">
      <c r="A56" s="65"/>
      <c r="B56" s="55"/>
      <c r="C56" s="20"/>
      <c r="D56" s="36"/>
      <c r="E56" s="4"/>
      <c r="F56" s="5" t="str">
        <f>IFERROR(VLOOKUP(A56,数値参照用・削除不可!$A$61:$C$88,3,FALSE),"")</f>
        <v/>
      </c>
      <c r="G56" s="1" t="str">
        <f t="shared" si="0"/>
        <v/>
      </c>
      <c r="H56" s="46"/>
      <c r="I56" s="5"/>
    </row>
    <row r="57" spans="1:9" ht="15.75" hidden="1" customHeight="1" x14ac:dyDescent="0.2">
      <c r="A57" s="65"/>
      <c r="B57" s="55"/>
      <c r="C57" s="20"/>
      <c r="D57" s="36"/>
      <c r="E57" s="4"/>
      <c r="F57" s="5" t="str">
        <f>IFERROR(VLOOKUP(A57,数値参照用・削除不可!$A$61:$C$88,3,FALSE),"")</f>
        <v/>
      </c>
      <c r="G57" s="1" t="str">
        <f t="shared" si="0"/>
        <v/>
      </c>
      <c r="H57" s="46"/>
      <c r="I57" s="5"/>
    </row>
    <row r="58" spans="1:9" ht="15.75" hidden="1" customHeight="1" x14ac:dyDescent="0.2">
      <c r="A58" s="65"/>
      <c r="B58" s="55"/>
      <c r="C58" s="20"/>
      <c r="D58" s="36"/>
      <c r="E58" s="4"/>
      <c r="F58" s="5" t="str">
        <f>IFERROR(VLOOKUP(A58,数値参照用・削除不可!$A$61:$C$88,3,FALSE),"")</f>
        <v/>
      </c>
      <c r="G58" s="1" t="str">
        <f t="shared" si="0"/>
        <v/>
      </c>
      <c r="H58" s="46"/>
      <c r="I58" s="5"/>
    </row>
    <row r="59" spans="1:9" ht="15.75" hidden="1" customHeight="1" x14ac:dyDescent="0.2">
      <c r="A59" s="65"/>
      <c r="B59" s="55"/>
      <c r="C59" s="20"/>
      <c r="D59" s="36"/>
      <c r="E59" s="4"/>
      <c r="F59" s="5" t="str">
        <f>IFERROR(VLOOKUP(A59,数値参照用・削除不可!$A$61:$C$88,3,FALSE),"")</f>
        <v/>
      </c>
      <c r="G59" s="1" t="str">
        <f t="shared" si="0"/>
        <v/>
      </c>
      <c r="H59" s="46"/>
      <c r="I59" s="5"/>
    </row>
    <row r="60" spans="1:9" ht="15.75" hidden="1" customHeight="1" x14ac:dyDescent="0.2">
      <c r="A60" s="65"/>
      <c r="B60" s="55"/>
      <c r="C60" s="20"/>
      <c r="D60" s="36"/>
      <c r="E60" s="4"/>
      <c r="F60" s="5" t="str">
        <f>IFERROR(VLOOKUP(A60,数値参照用・削除不可!$A$61:$C$88,3,FALSE),"")</f>
        <v/>
      </c>
      <c r="G60" s="1" t="str">
        <f t="shared" si="0"/>
        <v/>
      </c>
      <c r="H60" s="46"/>
      <c r="I60" s="5"/>
    </row>
    <row r="61" spans="1:9" ht="15.75" hidden="1" customHeight="1" x14ac:dyDescent="0.2">
      <c r="A61" s="65"/>
      <c r="B61" s="55"/>
      <c r="C61" s="20"/>
      <c r="D61" s="36"/>
      <c r="E61" s="4"/>
      <c r="F61" s="5" t="str">
        <f>IFERROR(VLOOKUP(A61,数値参照用・削除不可!$A$61:$C$88,3,FALSE),"")</f>
        <v/>
      </c>
      <c r="G61" s="1" t="str">
        <f t="shared" si="0"/>
        <v/>
      </c>
      <c r="H61" s="46"/>
      <c r="I61" s="5"/>
    </row>
    <row r="62" spans="1:9" ht="15.75" hidden="1" customHeight="1" x14ac:dyDescent="0.2">
      <c r="A62" s="65"/>
      <c r="B62" s="55"/>
      <c r="C62" s="20"/>
      <c r="D62" s="36"/>
      <c r="E62" s="4"/>
      <c r="F62" s="5" t="str">
        <f>IFERROR(VLOOKUP(A62,数値参照用・削除不可!$A$61:$C$88,3,FALSE),"")</f>
        <v/>
      </c>
      <c r="G62" s="1" t="str">
        <f t="shared" si="0"/>
        <v/>
      </c>
      <c r="H62" s="46"/>
      <c r="I62" s="5"/>
    </row>
    <row r="63" spans="1:9" ht="15.75" hidden="1" customHeight="1" x14ac:dyDescent="0.2">
      <c r="A63" s="65"/>
      <c r="B63" s="55"/>
      <c r="C63" s="20"/>
      <c r="D63" s="36"/>
      <c r="E63" s="4"/>
      <c r="F63" s="5" t="str">
        <f>IFERROR(VLOOKUP(A63,数値参照用・削除不可!$A$61:$C$88,3,FALSE),"")</f>
        <v/>
      </c>
      <c r="G63" s="1" t="str">
        <f t="shared" si="0"/>
        <v/>
      </c>
      <c r="H63" s="46"/>
      <c r="I63" s="5"/>
    </row>
    <row r="64" spans="1:9" ht="15.75" hidden="1" customHeight="1" x14ac:dyDescent="0.2">
      <c r="A64" s="65"/>
      <c r="B64" s="55"/>
      <c r="C64" s="20"/>
      <c r="D64" s="36"/>
      <c r="E64" s="4"/>
      <c r="F64" s="5" t="str">
        <f>IFERROR(VLOOKUP(A64,数値参照用・削除不可!$A$61:$C$88,3,FALSE),"")</f>
        <v/>
      </c>
      <c r="G64" s="1" t="str">
        <f t="shared" si="0"/>
        <v/>
      </c>
      <c r="H64" s="46"/>
      <c r="I64" s="5"/>
    </row>
    <row r="65" spans="1:9" ht="15.75" hidden="1" customHeight="1" x14ac:dyDescent="0.2">
      <c r="A65" s="65"/>
      <c r="B65" s="55"/>
      <c r="C65" s="20"/>
      <c r="D65" s="36"/>
      <c r="E65" s="4"/>
      <c r="F65" s="5" t="str">
        <f>IFERROR(VLOOKUP(A65,数値参照用・削除不可!$A$61:$C$88,3,FALSE),"")</f>
        <v/>
      </c>
      <c r="G65" s="1" t="str">
        <f t="shared" si="0"/>
        <v/>
      </c>
      <c r="H65" s="46"/>
      <c r="I65" s="5"/>
    </row>
    <row r="66" spans="1:9" ht="15.75" hidden="1" customHeight="1" x14ac:dyDescent="0.2">
      <c r="A66" s="65"/>
      <c r="B66" s="55"/>
      <c r="C66" s="20"/>
      <c r="D66" s="36"/>
      <c r="E66" s="4"/>
      <c r="F66" s="5" t="str">
        <f>IFERROR(VLOOKUP(A66,数値参照用・削除不可!$A$61:$C$88,3,FALSE),"")</f>
        <v/>
      </c>
      <c r="G66" s="1" t="str">
        <f t="shared" si="0"/>
        <v/>
      </c>
      <c r="H66" s="46"/>
      <c r="I66" s="5"/>
    </row>
    <row r="67" spans="1:9" ht="15.75" hidden="1" customHeight="1" x14ac:dyDescent="0.2">
      <c r="A67" s="65"/>
      <c r="B67" s="55"/>
      <c r="C67" s="20"/>
      <c r="D67" s="36"/>
      <c r="E67" s="4"/>
      <c r="F67" s="5" t="str">
        <f>IFERROR(VLOOKUP(A67,数値参照用・削除不可!$A$61:$C$88,3,FALSE),"")</f>
        <v/>
      </c>
      <c r="G67" s="1" t="str">
        <f t="shared" si="0"/>
        <v/>
      </c>
      <c r="H67" s="46"/>
      <c r="I67" s="5"/>
    </row>
    <row r="68" spans="1:9" ht="15.75" hidden="1" customHeight="1" x14ac:dyDescent="0.2">
      <c r="A68" s="65"/>
      <c r="B68" s="55"/>
      <c r="C68" s="20"/>
      <c r="D68" s="36"/>
      <c r="E68" s="4"/>
      <c r="F68" s="5" t="str">
        <f>IFERROR(VLOOKUP(A68,数値参照用・削除不可!$A$61:$C$88,3,FALSE),"")</f>
        <v/>
      </c>
      <c r="G68" s="1" t="str">
        <f t="shared" si="0"/>
        <v/>
      </c>
      <c r="H68" s="46"/>
      <c r="I68" s="5"/>
    </row>
    <row r="69" spans="1:9" ht="15.75" hidden="1" customHeight="1" x14ac:dyDescent="0.2">
      <c r="A69" s="65"/>
      <c r="B69" s="55"/>
      <c r="C69" s="20"/>
      <c r="D69" s="36"/>
      <c r="E69" s="4"/>
      <c r="F69" s="5" t="str">
        <f>IFERROR(VLOOKUP(A69,数値参照用・削除不可!$A$61:$C$88,3,FALSE),"")</f>
        <v/>
      </c>
      <c r="G69" s="1" t="str">
        <f t="shared" si="0"/>
        <v/>
      </c>
      <c r="H69" s="46"/>
      <c r="I69" s="5"/>
    </row>
    <row r="70" spans="1:9" ht="15.75" hidden="1" customHeight="1" x14ac:dyDescent="0.2">
      <c r="A70" s="65"/>
      <c r="B70" s="54"/>
      <c r="C70" s="23"/>
      <c r="D70" s="28"/>
      <c r="E70" s="4"/>
      <c r="F70" s="5" t="str">
        <f>IFERROR(VLOOKUP(A70,数値参照用・削除不可!$A$61:$C$88,3,FALSE),"")</f>
        <v/>
      </c>
      <c r="G70" s="1" t="str">
        <f t="shared" si="0"/>
        <v/>
      </c>
      <c r="H70" s="46"/>
      <c r="I70" s="5"/>
    </row>
    <row r="71" spans="1:9" ht="15.75" hidden="1" customHeight="1" x14ac:dyDescent="0.2">
      <c r="A71" s="65"/>
      <c r="B71" s="55"/>
      <c r="C71" s="20"/>
      <c r="D71" s="36"/>
      <c r="E71" s="4"/>
      <c r="F71" s="5" t="str">
        <f>IFERROR(VLOOKUP(A71,数値参照用・削除不可!$A$61:$C$88,3,FALSE),"")</f>
        <v/>
      </c>
      <c r="G71" s="1" t="str">
        <f t="shared" si="0"/>
        <v/>
      </c>
      <c r="H71" s="46"/>
      <c r="I71" s="5"/>
    </row>
    <row r="72" spans="1:9" ht="15.75" hidden="1" customHeight="1" x14ac:dyDescent="0.2">
      <c r="A72" s="65"/>
      <c r="B72" s="55"/>
      <c r="C72" s="20"/>
      <c r="D72" s="36"/>
      <c r="E72" s="4"/>
      <c r="F72" s="5" t="str">
        <f>IFERROR(VLOOKUP(A72,数値参照用・削除不可!$A$61:$C$88,3,FALSE),"")</f>
        <v/>
      </c>
      <c r="G72" s="1" t="str">
        <f t="shared" si="0"/>
        <v/>
      </c>
      <c r="H72" s="46"/>
      <c r="I72" s="5"/>
    </row>
    <row r="73" spans="1:9" ht="15.75" hidden="1" customHeight="1" x14ac:dyDescent="0.2">
      <c r="A73" s="65"/>
      <c r="B73" s="55"/>
      <c r="C73" s="20"/>
      <c r="D73" s="36"/>
      <c r="E73" s="4"/>
      <c r="F73" s="5" t="str">
        <f>IFERROR(VLOOKUP(A73,数値参照用・削除不可!$A$61:$C$88,3,FALSE),"")</f>
        <v/>
      </c>
      <c r="G73" s="1" t="str">
        <f t="shared" si="0"/>
        <v/>
      </c>
      <c r="H73" s="46"/>
      <c r="I73" s="5"/>
    </row>
    <row r="74" spans="1:9" ht="15.75" hidden="1" customHeight="1" x14ac:dyDescent="0.2">
      <c r="A74" s="65"/>
      <c r="B74" s="55"/>
      <c r="C74" s="20"/>
      <c r="D74" s="36"/>
      <c r="E74" s="4"/>
      <c r="F74" s="5" t="str">
        <f>IFERROR(VLOOKUP(A74,数値参照用・削除不可!$A$61:$C$88,3,FALSE),"")</f>
        <v/>
      </c>
      <c r="G74" s="1" t="str">
        <f t="shared" si="0"/>
        <v/>
      </c>
      <c r="H74" s="46"/>
      <c r="I74" s="5"/>
    </row>
    <row r="75" spans="1:9" ht="15.75" hidden="1" customHeight="1" x14ac:dyDescent="0.2">
      <c r="A75" s="65"/>
      <c r="B75" s="55"/>
      <c r="C75" s="20"/>
      <c r="D75" s="36"/>
      <c r="E75" s="4"/>
      <c r="F75" s="5" t="str">
        <f>IFERROR(VLOOKUP(A75,数値参照用・削除不可!$A$61:$C$88,3,FALSE),"")</f>
        <v/>
      </c>
      <c r="G75" s="1" t="str">
        <f t="shared" si="0"/>
        <v/>
      </c>
      <c r="H75" s="46"/>
      <c r="I75" s="5"/>
    </row>
    <row r="76" spans="1:9" ht="15.75" hidden="1" customHeight="1" x14ac:dyDescent="0.2">
      <c r="A76" s="65"/>
      <c r="B76" s="55"/>
      <c r="C76" s="20"/>
      <c r="D76" s="36"/>
      <c r="E76" s="4"/>
      <c r="F76" s="5" t="str">
        <f>IFERROR(VLOOKUP(A76,数値参照用・削除不可!$A$61:$C$88,3,FALSE),"")</f>
        <v/>
      </c>
      <c r="G76" s="1" t="str">
        <f t="shared" si="0"/>
        <v/>
      </c>
      <c r="H76" s="46"/>
      <c r="I76" s="5"/>
    </row>
    <row r="77" spans="1:9" ht="15.75" hidden="1" customHeight="1" x14ac:dyDescent="0.2">
      <c r="A77" s="65"/>
      <c r="B77" s="55"/>
      <c r="C77" s="20"/>
      <c r="D77" s="36"/>
      <c r="E77" s="4"/>
      <c r="F77" s="5" t="str">
        <f>IFERROR(VLOOKUP(A77,数値参照用・削除不可!$A$61:$C$88,3,FALSE),"")</f>
        <v/>
      </c>
      <c r="G77" s="1" t="str">
        <f t="shared" si="0"/>
        <v/>
      </c>
      <c r="H77" s="46"/>
      <c r="I77" s="5"/>
    </row>
    <row r="78" spans="1:9" ht="15.75" hidden="1" customHeight="1" x14ac:dyDescent="0.2">
      <c r="A78" s="65"/>
      <c r="B78" s="55"/>
      <c r="C78" s="20"/>
      <c r="D78" s="36"/>
      <c r="E78" s="4"/>
      <c r="F78" s="5" t="str">
        <f>IFERROR(VLOOKUP(A78,数値参照用・削除不可!$A$61:$C$88,3,FALSE),"")</f>
        <v/>
      </c>
      <c r="G78" s="1" t="str">
        <f t="shared" si="0"/>
        <v/>
      </c>
      <c r="H78" s="46"/>
      <c r="I78" s="5"/>
    </row>
    <row r="79" spans="1:9" ht="15.75" hidden="1" customHeight="1" x14ac:dyDescent="0.2">
      <c r="A79" s="65"/>
      <c r="B79" s="55"/>
      <c r="C79" s="20"/>
      <c r="D79" s="36"/>
      <c r="E79" s="4"/>
      <c r="F79" s="5" t="str">
        <f>IFERROR(VLOOKUP(A79,数値参照用・削除不可!$A$61:$C$88,3,FALSE),"")</f>
        <v/>
      </c>
      <c r="G79" s="1" t="str">
        <f t="shared" si="0"/>
        <v/>
      </c>
      <c r="H79" s="46"/>
      <c r="I79" s="5"/>
    </row>
    <row r="80" spans="1:9" ht="15.75" hidden="1" customHeight="1" x14ac:dyDescent="0.2">
      <c r="A80" s="65"/>
      <c r="B80" s="55"/>
      <c r="C80" s="20"/>
      <c r="D80" s="36"/>
      <c r="E80" s="4"/>
      <c r="F80" s="5" t="str">
        <f>IFERROR(VLOOKUP(A80,数値参照用・削除不可!$A$61:$C$88,3,FALSE),"")</f>
        <v/>
      </c>
      <c r="G80" s="1" t="str">
        <f t="shared" si="0"/>
        <v/>
      </c>
      <c r="H80" s="46"/>
      <c r="I80" s="5"/>
    </row>
    <row r="81" spans="1:9" ht="15.75" hidden="1" customHeight="1" x14ac:dyDescent="0.2">
      <c r="A81" s="65"/>
      <c r="B81" s="55"/>
      <c r="C81" s="20"/>
      <c r="D81" s="36"/>
      <c r="E81" s="4"/>
      <c r="F81" s="5" t="str">
        <f>IFERROR(VLOOKUP(A81,数値参照用・削除不可!$A$61:$C$88,3,FALSE),"")</f>
        <v/>
      </c>
      <c r="G81" s="1" t="str">
        <f t="shared" si="0"/>
        <v/>
      </c>
      <c r="H81" s="46"/>
      <c r="I81" s="5"/>
    </row>
    <row r="82" spans="1:9" ht="15.75" hidden="1" customHeight="1" x14ac:dyDescent="0.2">
      <c r="A82" s="65"/>
      <c r="B82" s="55"/>
      <c r="C82" s="20"/>
      <c r="D82" s="36"/>
      <c r="E82" s="4"/>
      <c r="F82" s="5" t="str">
        <f>IFERROR(VLOOKUP(A82,数値参照用・削除不可!$A$61:$C$88,3,FALSE),"")</f>
        <v/>
      </c>
      <c r="G82" s="1" t="str">
        <f t="shared" si="0"/>
        <v/>
      </c>
      <c r="H82" s="46"/>
      <c r="I82" s="5"/>
    </row>
    <row r="83" spans="1:9" ht="15.75" hidden="1" customHeight="1" x14ac:dyDescent="0.2">
      <c r="A83" s="65"/>
      <c r="B83" s="55"/>
      <c r="C83" s="20"/>
      <c r="D83" s="36"/>
      <c r="E83" s="4"/>
      <c r="F83" s="5" t="str">
        <f>IFERROR(VLOOKUP(A83,数値参照用・削除不可!$A$61:$C$88,3,FALSE),"")</f>
        <v/>
      </c>
      <c r="G83" s="1" t="str">
        <f t="shared" si="0"/>
        <v/>
      </c>
      <c r="H83" s="46"/>
      <c r="I83" s="5"/>
    </row>
    <row r="84" spans="1:9" ht="15.75" hidden="1" customHeight="1" x14ac:dyDescent="0.2">
      <c r="A84" s="65"/>
      <c r="B84" s="55"/>
      <c r="C84" s="20"/>
      <c r="D84" s="36"/>
      <c r="E84" s="4"/>
      <c r="F84" s="5" t="str">
        <f>IFERROR(VLOOKUP(A84,数値参照用・削除不可!$A$61:$C$88,3,FALSE),"")</f>
        <v/>
      </c>
      <c r="G84" s="1" t="str">
        <f t="shared" si="0"/>
        <v/>
      </c>
      <c r="H84" s="46"/>
      <c r="I84" s="5"/>
    </row>
    <row r="85" spans="1:9" ht="15.75" hidden="1" customHeight="1" x14ac:dyDescent="0.2">
      <c r="A85" s="65"/>
      <c r="B85" s="55"/>
      <c r="C85" s="20"/>
      <c r="D85" s="36"/>
      <c r="E85" s="4"/>
      <c r="F85" s="5" t="str">
        <f>IFERROR(VLOOKUP(A85,数値参照用・削除不可!$A$61:$C$88,3,FALSE),"")</f>
        <v/>
      </c>
      <c r="G85" s="1" t="str">
        <f t="shared" ref="G85:G119" si="1">IFERROR(ROUNDDOWN(D85/F85,3),"")</f>
        <v/>
      </c>
      <c r="H85" s="46"/>
      <c r="I85" s="5"/>
    </row>
    <row r="86" spans="1:9" ht="15.75" hidden="1" customHeight="1" x14ac:dyDescent="0.2">
      <c r="A86" s="65"/>
      <c r="B86" s="55"/>
      <c r="C86" s="20"/>
      <c r="D86" s="36"/>
      <c r="E86" s="4"/>
      <c r="F86" s="5" t="str">
        <f>IFERROR(VLOOKUP(A86,数値参照用・削除不可!$A$61:$C$88,3,FALSE),"")</f>
        <v/>
      </c>
      <c r="G86" s="1" t="str">
        <f t="shared" si="1"/>
        <v/>
      </c>
      <c r="H86" s="46"/>
      <c r="I86" s="5"/>
    </row>
    <row r="87" spans="1:9" ht="15.75" hidden="1" customHeight="1" x14ac:dyDescent="0.2">
      <c r="A87" s="65"/>
      <c r="B87" s="55"/>
      <c r="C87" s="20"/>
      <c r="D87" s="36"/>
      <c r="E87" s="4"/>
      <c r="F87" s="5" t="str">
        <f>IFERROR(VLOOKUP(A87,数値参照用・削除不可!$A$61:$C$88,3,FALSE),"")</f>
        <v/>
      </c>
      <c r="G87" s="1" t="str">
        <f t="shared" si="1"/>
        <v/>
      </c>
      <c r="H87" s="46"/>
      <c r="I87" s="5"/>
    </row>
    <row r="88" spans="1:9" ht="15.75" hidden="1" customHeight="1" x14ac:dyDescent="0.2">
      <c r="A88" s="65"/>
      <c r="B88" s="55"/>
      <c r="C88" s="20"/>
      <c r="D88" s="36"/>
      <c r="E88" s="4"/>
      <c r="F88" s="5" t="str">
        <f>IFERROR(VLOOKUP(A88,数値参照用・削除不可!$A$61:$C$88,3,FALSE),"")</f>
        <v/>
      </c>
      <c r="G88" s="1" t="str">
        <f t="shared" si="1"/>
        <v/>
      </c>
      <c r="H88" s="46"/>
      <c r="I88" s="5"/>
    </row>
    <row r="89" spans="1:9" ht="15.75" hidden="1" customHeight="1" x14ac:dyDescent="0.2">
      <c r="A89" s="65"/>
      <c r="B89" s="55"/>
      <c r="C89" s="20"/>
      <c r="D89" s="36"/>
      <c r="E89" s="4"/>
      <c r="F89" s="5" t="str">
        <f>IFERROR(VLOOKUP(A89,数値参照用・削除不可!$A$61:$C$88,3,FALSE),"")</f>
        <v/>
      </c>
      <c r="G89" s="1" t="str">
        <f t="shared" si="1"/>
        <v/>
      </c>
      <c r="H89" s="46"/>
      <c r="I89" s="5"/>
    </row>
    <row r="90" spans="1:9" ht="15.75" hidden="1" customHeight="1" x14ac:dyDescent="0.2">
      <c r="A90" s="65"/>
      <c r="B90" s="55"/>
      <c r="C90" s="20"/>
      <c r="D90" s="36"/>
      <c r="E90" s="4"/>
      <c r="F90" s="5" t="str">
        <f>IFERROR(VLOOKUP(A90,数値参照用・削除不可!$A$61:$C$88,3,FALSE),"")</f>
        <v/>
      </c>
      <c r="G90" s="1" t="str">
        <f t="shared" si="1"/>
        <v/>
      </c>
      <c r="H90" s="46"/>
      <c r="I90" s="5"/>
    </row>
    <row r="91" spans="1:9" ht="15.75" hidden="1" customHeight="1" x14ac:dyDescent="0.2">
      <c r="A91" s="65"/>
      <c r="B91" s="55"/>
      <c r="C91" s="20"/>
      <c r="D91" s="36"/>
      <c r="E91" s="4"/>
      <c r="F91" s="5" t="str">
        <f>IFERROR(VLOOKUP(A91,数値参照用・削除不可!$A$61:$C$88,3,FALSE),"")</f>
        <v/>
      </c>
      <c r="G91" s="1" t="str">
        <f t="shared" si="1"/>
        <v/>
      </c>
      <c r="H91" s="46"/>
      <c r="I91" s="5"/>
    </row>
    <row r="92" spans="1:9" ht="15.75" hidden="1" customHeight="1" x14ac:dyDescent="0.2">
      <c r="A92" s="65"/>
      <c r="B92" s="55"/>
      <c r="C92" s="20"/>
      <c r="D92" s="36"/>
      <c r="E92" s="4"/>
      <c r="F92" s="5" t="str">
        <f>IFERROR(VLOOKUP(A92,数値参照用・削除不可!$A$61:$C$88,3,FALSE),"")</f>
        <v/>
      </c>
      <c r="G92" s="1" t="str">
        <f t="shared" si="1"/>
        <v/>
      </c>
      <c r="H92" s="46"/>
      <c r="I92" s="5"/>
    </row>
    <row r="93" spans="1:9" ht="15.75" hidden="1" customHeight="1" x14ac:dyDescent="0.2">
      <c r="A93" s="65"/>
      <c r="B93" s="55"/>
      <c r="C93" s="20"/>
      <c r="D93" s="36"/>
      <c r="E93" s="4"/>
      <c r="F93" s="5" t="str">
        <f>IFERROR(VLOOKUP(A93,数値参照用・削除不可!$A$61:$C$88,3,FALSE),"")</f>
        <v/>
      </c>
      <c r="G93" s="1" t="str">
        <f t="shared" si="1"/>
        <v/>
      </c>
      <c r="H93" s="46"/>
      <c r="I93" s="5"/>
    </row>
    <row r="94" spans="1:9" ht="15.75" hidden="1" customHeight="1" x14ac:dyDescent="0.2">
      <c r="A94" s="65"/>
      <c r="B94" s="55"/>
      <c r="C94" s="20"/>
      <c r="D94" s="36"/>
      <c r="E94" s="4"/>
      <c r="F94" s="5" t="str">
        <f>IFERROR(VLOOKUP(A94,数値参照用・削除不可!$A$61:$C$88,3,FALSE),"")</f>
        <v/>
      </c>
      <c r="G94" s="1" t="str">
        <f t="shared" si="1"/>
        <v/>
      </c>
      <c r="H94" s="46"/>
      <c r="I94" s="5"/>
    </row>
    <row r="95" spans="1:9" ht="15.75" hidden="1" customHeight="1" x14ac:dyDescent="0.2">
      <c r="A95" s="65"/>
      <c r="B95" s="55"/>
      <c r="C95" s="20"/>
      <c r="D95" s="36"/>
      <c r="E95" s="4"/>
      <c r="F95" s="5" t="str">
        <f>IFERROR(VLOOKUP(A95,数値参照用・削除不可!$A$61:$C$88,3,FALSE),"")</f>
        <v/>
      </c>
      <c r="G95" s="1" t="str">
        <f t="shared" si="1"/>
        <v/>
      </c>
      <c r="H95" s="46"/>
      <c r="I95" s="5"/>
    </row>
    <row r="96" spans="1:9" ht="15.75" hidden="1" customHeight="1" x14ac:dyDescent="0.2">
      <c r="A96" s="65"/>
      <c r="B96" s="55"/>
      <c r="C96" s="20"/>
      <c r="D96" s="36"/>
      <c r="E96" s="4"/>
      <c r="F96" s="5" t="str">
        <f>IFERROR(VLOOKUP(A96,数値参照用・削除不可!$A$61:$C$88,3,FALSE),"")</f>
        <v/>
      </c>
      <c r="G96" s="1" t="str">
        <f t="shared" si="1"/>
        <v/>
      </c>
      <c r="H96" s="46"/>
      <c r="I96" s="5"/>
    </row>
    <row r="97" spans="1:9" ht="15.75" hidden="1" customHeight="1" x14ac:dyDescent="0.2">
      <c r="A97" s="65"/>
      <c r="B97" s="55"/>
      <c r="C97" s="20"/>
      <c r="D97" s="36"/>
      <c r="E97" s="4"/>
      <c r="F97" s="5" t="str">
        <f>IFERROR(VLOOKUP(A97,数値参照用・削除不可!$A$61:$C$88,3,FALSE),"")</f>
        <v/>
      </c>
      <c r="G97" s="1" t="str">
        <f t="shared" si="1"/>
        <v/>
      </c>
      <c r="H97" s="46"/>
      <c r="I97" s="5"/>
    </row>
    <row r="98" spans="1:9" ht="15.75" hidden="1" customHeight="1" x14ac:dyDescent="0.2">
      <c r="A98" s="65"/>
      <c r="B98" s="55"/>
      <c r="C98" s="20"/>
      <c r="D98" s="36"/>
      <c r="E98" s="4"/>
      <c r="F98" s="5" t="str">
        <f>IFERROR(VLOOKUP(A98,数値参照用・削除不可!$A$61:$C$88,3,FALSE),"")</f>
        <v/>
      </c>
      <c r="G98" s="1" t="str">
        <f t="shared" si="1"/>
        <v/>
      </c>
      <c r="H98" s="46"/>
      <c r="I98" s="5"/>
    </row>
    <row r="99" spans="1:9" ht="15.75" hidden="1" customHeight="1" x14ac:dyDescent="0.2">
      <c r="A99" s="65"/>
      <c r="B99" s="55"/>
      <c r="C99" s="20"/>
      <c r="D99" s="36"/>
      <c r="E99" s="4"/>
      <c r="F99" s="5" t="str">
        <f>IFERROR(VLOOKUP(A99,数値参照用・削除不可!$A$61:$C$88,3,FALSE),"")</f>
        <v/>
      </c>
      <c r="G99" s="1" t="str">
        <f t="shared" si="1"/>
        <v/>
      </c>
      <c r="H99" s="46"/>
      <c r="I99" s="5"/>
    </row>
    <row r="100" spans="1:9" ht="15.75" hidden="1" customHeight="1" x14ac:dyDescent="0.2">
      <c r="A100" s="65"/>
      <c r="B100" s="55"/>
      <c r="C100" s="20"/>
      <c r="D100" s="36"/>
      <c r="E100" s="4"/>
      <c r="F100" s="5" t="str">
        <f>IFERROR(VLOOKUP(A100,数値参照用・削除不可!$A$61:$C$88,3,FALSE),"")</f>
        <v/>
      </c>
      <c r="G100" s="1" t="str">
        <f t="shared" si="1"/>
        <v/>
      </c>
      <c r="H100" s="46"/>
      <c r="I100" s="5"/>
    </row>
    <row r="101" spans="1:9" ht="15.75" hidden="1" customHeight="1" x14ac:dyDescent="0.2">
      <c r="A101" s="65"/>
      <c r="B101" s="55"/>
      <c r="C101" s="20"/>
      <c r="D101" s="36"/>
      <c r="E101" s="4"/>
      <c r="F101" s="5" t="str">
        <f>IFERROR(VLOOKUP(A101,数値参照用・削除不可!$A$61:$C$88,3,FALSE),"")</f>
        <v/>
      </c>
      <c r="G101" s="1" t="str">
        <f t="shared" si="1"/>
        <v/>
      </c>
      <c r="H101" s="46"/>
      <c r="I101" s="5"/>
    </row>
    <row r="102" spans="1:9" ht="15.75" hidden="1" customHeight="1" x14ac:dyDescent="0.2">
      <c r="A102" s="65"/>
      <c r="B102" s="55"/>
      <c r="C102" s="20"/>
      <c r="D102" s="36"/>
      <c r="E102" s="4"/>
      <c r="F102" s="5" t="str">
        <f>IFERROR(VLOOKUP(A102,数値参照用・削除不可!$A$61:$C$88,3,FALSE),"")</f>
        <v/>
      </c>
      <c r="G102" s="1" t="str">
        <f t="shared" si="1"/>
        <v/>
      </c>
      <c r="H102" s="46"/>
      <c r="I102" s="5"/>
    </row>
    <row r="103" spans="1:9" ht="15.75" hidden="1" customHeight="1" x14ac:dyDescent="0.2">
      <c r="A103" s="65"/>
      <c r="B103" s="55"/>
      <c r="C103" s="20"/>
      <c r="D103" s="36"/>
      <c r="E103" s="4"/>
      <c r="F103" s="5" t="str">
        <f>IFERROR(VLOOKUP(A103,数値参照用・削除不可!$A$61:$C$88,3,FALSE),"")</f>
        <v/>
      </c>
      <c r="G103" s="1" t="str">
        <f t="shared" si="1"/>
        <v/>
      </c>
      <c r="H103" s="46"/>
      <c r="I103" s="5"/>
    </row>
    <row r="104" spans="1:9" ht="15.75" hidden="1" customHeight="1" x14ac:dyDescent="0.2">
      <c r="A104" s="65"/>
      <c r="B104" s="55"/>
      <c r="C104" s="20"/>
      <c r="D104" s="36"/>
      <c r="E104" s="4"/>
      <c r="F104" s="5" t="str">
        <f>IFERROR(VLOOKUP(A104,数値参照用・削除不可!$A$61:$C$88,3,FALSE),"")</f>
        <v/>
      </c>
      <c r="G104" s="1" t="str">
        <f t="shared" si="1"/>
        <v/>
      </c>
      <c r="H104" s="46"/>
      <c r="I104" s="5"/>
    </row>
    <row r="105" spans="1:9" ht="15.75" hidden="1" customHeight="1" x14ac:dyDescent="0.2">
      <c r="A105" s="65"/>
      <c r="B105" s="55"/>
      <c r="C105" s="20"/>
      <c r="D105" s="36"/>
      <c r="E105" s="4"/>
      <c r="F105" s="5" t="str">
        <f>IFERROR(VLOOKUP(A105,数値参照用・削除不可!$A$61:$C$88,3,FALSE),"")</f>
        <v/>
      </c>
      <c r="G105" s="1" t="str">
        <f t="shared" si="1"/>
        <v/>
      </c>
      <c r="H105" s="46"/>
      <c r="I105" s="5"/>
    </row>
    <row r="106" spans="1:9" ht="15.75" hidden="1" customHeight="1" x14ac:dyDescent="0.2">
      <c r="A106" s="65"/>
      <c r="B106" s="55"/>
      <c r="C106" s="20"/>
      <c r="D106" s="36"/>
      <c r="E106" s="4"/>
      <c r="F106" s="5" t="str">
        <f>IFERROR(VLOOKUP(A106,数値参照用・削除不可!$A$61:$C$88,3,FALSE),"")</f>
        <v/>
      </c>
      <c r="G106" s="1" t="str">
        <f t="shared" si="1"/>
        <v/>
      </c>
      <c r="H106" s="46"/>
      <c r="I106" s="5"/>
    </row>
    <row r="107" spans="1:9" ht="15.75" hidden="1" customHeight="1" x14ac:dyDescent="0.2">
      <c r="A107" s="65"/>
      <c r="B107" s="55"/>
      <c r="C107" s="20"/>
      <c r="D107" s="36"/>
      <c r="E107" s="4"/>
      <c r="F107" s="5" t="str">
        <f>IFERROR(VLOOKUP(A107,数値参照用・削除不可!$A$61:$C$88,3,FALSE),"")</f>
        <v/>
      </c>
      <c r="G107" s="1" t="str">
        <f t="shared" si="1"/>
        <v/>
      </c>
      <c r="H107" s="46"/>
      <c r="I107" s="5"/>
    </row>
    <row r="108" spans="1:9" ht="15.75" hidden="1" customHeight="1" x14ac:dyDescent="0.2">
      <c r="A108" s="65"/>
      <c r="B108" s="55"/>
      <c r="C108" s="20"/>
      <c r="D108" s="36"/>
      <c r="E108" s="4"/>
      <c r="F108" s="5" t="str">
        <f>IFERROR(VLOOKUP(A108,数値参照用・削除不可!$A$61:$C$88,3,FALSE),"")</f>
        <v/>
      </c>
      <c r="G108" s="1" t="str">
        <f t="shared" si="1"/>
        <v/>
      </c>
      <c r="H108" s="46"/>
      <c r="I108" s="5"/>
    </row>
    <row r="109" spans="1:9" ht="15.75" hidden="1" customHeight="1" x14ac:dyDescent="0.2">
      <c r="A109" s="65"/>
      <c r="B109" s="55"/>
      <c r="C109" s="20"/>
      <c r="D109" s="36"/>
      <c r="E109" s="4"/>
      <c r="F109" s="5" t="str">
        <f>IFERROR(VLOOKUP(A109,数値参照用・削除不可!$A$61:$C$88,3,FALSE),"")</f>
        <v/>
      </c>
      <c r="G109" s="1" t="str">
        <f t="shared" si="1"/>
        <v/>
      </c>
      <c r="H109" s="46"/>
      <c r="I109" s="5"/>
    </row>
    <row r="110" spans="1:9" ht="15.75" hidden="1" customHeight="1" x14ac:dyDescent="0.2">
      <c r="A110" s="65"/>
      <c r="B110" s="55"/>
      <c r="C110" s="20"/>
      <c r="D110" s="36"/>
      <c r="E110" s="4"/>
      <c r="F110" s="5" t="str">
        <f>IFERROR(VLOOKUP(A110,数値参照用・削除不可!$A$61:$C$88,3,FALSE),"")</f>
        <v/>
      </c>
      <c r="G110" s="1" t="str">
        <f t="shared" si="1"/>
        <v/>
      </c>
      <c r="H110" s="46"/>
      <c r="I110" s="5"/>
    </row>
    <row r="111" spans="1:9" ht="15.75" hidden="1" customHeight="1" x14ac:dyDescent="0.2">
      <c r="A111" s="65"/>
      <c r="B111" s="55"/>
      <c r="C111" s="20"/>
      <c r="D111" s="36"/>
      <c r="E111" s="4"/>
      <c r="F111" s="5" t="str">
        <f>IFERROR(VLOOKUP(A111,数値参照用・削除不可!$A$61:$C$88,3,FALSE),"")</f>
        <v/>
      </c>
      <c r="G111" s="1" t="str">
        <f t="shared" si="1"/>
        <v/>
      </c>
      <c r="H111" s="46"/>
      <c r="I111" s="5"/>
    </row>
    <row r="112" spans="1:9" ht="15.75" hidden="1" customHeight="1" x14ac:dyDescent="0.2">
      <c r="A112" s="65"/>
      <c r="B112" s="55"/>
      <c r="C112" s="20"/>
      <c r="D112" s="36"/>
      <c r="E112" s="4"/>
      <c r="F112" s="5" t="str">
        <f>IFERROR(VLOOKUP(A112,数値参照用・削除不可!$A$61:$C$88,3,FALSE),"")</f>
        <v/>
      </c>
      <c r="G112" s="1" t="str">
        <f t="shared" si="1"/>
        <v/>
      </c>
      <c r="H112" s="46"/>
      <c r="I112" s="5"/>
    </row>
    <row r="113" spans="1:12" ht="15.75" hidden="1" customHeight="1" x14ac:dyDescent="0.2">
      <c r="A113" s="65"/>
      <c r="B113" s="55"/>
      <c r="C113" s="20"/>
      <c r="D113" s="36"/>
      <c r="E113" s="4"/>
      <c r="F113" s="5" t="str">
        <f>IFERROR(VLOOKUP(A113,数値参照用・削除不可!$A$61:$C$88,3,FALSE),"")</f>
        <v/>
      </c>
      <c r="G113" s="1" t="str">
        <f t="shared" si="1"/>
        <v/>
      </c>
      <c r="H113" s="46"/>
      <c r="I113" s="5"/>
    </row>
    <row r="114" spans="1:12" ht="15.75" hidden="1" customHeight="1" x14ac:dyDescent="0.2">
      <c r="A114" s="65"/>
      <c r="B114" s="55"/>
      <c r="C114" s="20"/>
      <c r="D114" s="36"/>
      <c r="E114" s="4"/>
      <c r="F114" s="5" t="str">
        <f>IFERROR(VLOOKUP(A114,数値参照用・削除不可!$A$61:$C$88,3,FALSE),"")</f>
        <v/>
      </c>
      <c r="G114" s="1" t="str">
        <f t="shared" si="1"/>
        <v/>
      </c>
      <c r="H114" s="46"/>
      <c r="I114" s="5"/>
    </row>
    <row r="115" spans="1:12" ht="15.75" hidden="1" customHeight="1" x14ac:dyDescent="0.2">
      <c r="A115" s="65"/>
      <c r="B115" s="55"/>
      <c r="C115" s="20"/>
      <c r="D115" s="36"/>
      <c r="E115" s="4"/>
      <c r="F115" s="5" t="str">
        <f>IFERROR(VLOOKUP(A115,数値参照用・削除不可!$A$61:$C$88,3,FALSE),"")</f>
        <v/>
      </c>
      <c r="G115" s="1" t="str">
        <f t="shared" si="1"/>
        <v/>
      </c>
      <c r="H115" s="46"/>
      <c r="I115" s="5"/>
    </row>
    <row r="116" spans="1:12" ht="15.75" hidden="1" customHeight="1" x14ac:dyDescent="0.2">
      <c r="A116" s="65"/>
      <c r="B116" s="55"/>
      <c r="C116" s="20"/>
      <c r="D116" s="36"/>
      <c r="E116" s="4"/>
      <c r="F116" s="5" t="str">
        <f>IFERROR(VLOOKUP(A116,数値参照用・削除不可!$A$61:$C$88,3,FALSE),"")</f>
        <v/>
      </c>
      <c r="G116" s="1" t="str">
        <f t="shared" si="1"/>
        <v/>
      </c>
      <c r="H116" s="46"/>
      <c r="I116" s="5"/>
    </row>
    <row r="117" spans="1:12" ht="15.75" hidden="1" customHeight="1" x14ac:dyDescent="0.2">
      <c r="A117" s="65"/>
      <c r="B117" s="55"/>
      <c r="C117" s="20"/>
      <c r="D117" s="36"/>
      <c r="E117" s="4"/>
      <c r="F117" s="5" t="str">
        <f>IFERROR(VLOOKUP(A117,数値参照用・削除不可!$A$61:$C$88,3,FALSE),"")</f>
        <v/>
      </c>
      <c r="G117" s="1" t="str">
        <f t="shared" si="1"/>
        <v/>
      </c>
      <c r="H117" s="46"/>
      <c r="I117" s="5"/>
    </row>
    <row r="118" spans="1:12" ht="15.75" hidden="1" customHeight="1" x14ac:dyDescent="0.2">
      <c r="A118" s="65"/>
      <c r="B118" s="55"/>
      <c r="C118" s="20"/>
      <c r="D118" s="36"/>
      <c r="E118" s="4"/>
      <c r="F118" s="5" t="str">
        <f>IFERROR(VLOOKUP(A118,数値参照用・削除不可!$A$61:$C$88,3,FALSE),"")</f>
        <v/>
      </c>
      <c r="G118" s="1" t="str">
        <f t="shared" si="1"/>
        <v/>
      </c>
      <c r="H118" s="46"/>
      <c r="I118" s="5"/>
    </row>
    <row r="119" spans="1:12" ht="15.75" hidden="1" customHeight="1" x14ac:dyDescent="0.2">
      <c r="A119" s="66"/>
      <c r="B119" s="56"/>
      <c r="C119" s="24"/>
      <c r="D119" s="50"/>
      <c r="E119" s="4"/>
      <c r="F119" s="5" t="str">
        <f>IFERROR(VLOOKUP(A119,数値参照用・削除不可!$A$61:$C$88,3,FALSE),"")</f>
        <v/>
      </c>
      <c r="G119" s="1" t="str">
        <f t="shared" si="1"/>
        <v/>
      </c>
      <c r="H119" s="46"/>
      <c r="I119" s="5"/>
    </row>
    <row r="120" spans="1:12" ht="20.25" customHeight="1" thickBot="1" x14ac:dyDescent="0.25">
      <c r="A120" s="87" t="str">
        <f>IF(D121=F120,"","↑入力されている行が非表示になっています。確認してください。")</f>
        <v/>
      </c>
      <c r="B120" s="87"/>
      <c r="C120" s="87"/>
      <c r="D120" s="87"/>
      <c r="E120" s="43"/>
      <c r="F120" s="6">
        <f>SUBTOTAL(109,D20:D119)</f>
        <v>0</v>
      </c>
      <c r="G120" s="43"/>
      <c r="J120" s="5"/>
      <c r="K120" s="5"/>
      <c r="L120" s="5"/>
    </row>
    <row r="121" spans="1:12" ht="32.25" customHeight="1" thickTop="1" thickBot="1" x14ac:dyDescent="0.25">
      <c r="A121" s="88" t="str">
        <f>IF(D121&gt;G121,"１者当たりの申請上限数量を超えています。確認してください→","")</f>
        <v/>
      </c>
      <c r="B121" s="88"/>
      <c r="C121" s="26" t="s">
        <v>23</v>
      </c>
      <c r="D121" s="58">
        <f>SUM(D20:D119)</f>
        <v>0</v>
      </c>
      <c r="F121" s="51" t="str">
        <f>B12&amp;B14</f>
        <v>CPTPPバターその他の油脂及びデイリースプレッド</v>
      </c>
      <c r="G121" s="1">
        <f>IFERROR(VLOOKUP(F121,数値参照用・削除不可!$A$89:$B$102,2,FALSE),"")</f>
        <v>1240000</v>
      </c>
      <c r="H121" s="6"/>
      <c r="J121" s="5"/>
      <c r="K121" s="5"/>
      <c r="L121" s="5"/>
    </row>
    <row r="122" spans="1:12" ht="15.75" customHeight="1" thickTop="1" x14ac:dyDescent="0.2">
      <c r="A122" s="4"/>
      <c r="C122" s="1" t="s">
        <v>24</v>
      </c>
      <c r="D122" s="57">
        <f>SUM(G20:G119)</f>
        <v>0</v>
      </c>
      <c r="J122" s="5"/>
      <c r="K122" s="5"/>
      <c r="L122" s="5"/>
    </row>
    <row r="123" spans="1:12" ht="30.75" customHeight="1" x14ac:dyDescent="0.2">
      <c r="A123" s="89" t="str">
        <f>IF(B14="","3.○○の輸入通関実績と計画","3."&amp;B14&amp;"の輸入通関実績と計画")</f>
        <v>3.バターその他の油脂及びデイリースプレッドの輸入通関実績と計画</v>
      </c>
      <c r="B123" s="89"/>
      <c r="C123" s="89"/>
      <c r="D123" s="89"/>
      <c r="E123" s="89"/>
      <c r="J123" s="5"/>
      <c r="K123" s="5"/>
      <c r="L123" s="5"/>
    </row>
    <row r="124" spans="1:12" s="6" customFormat="1" ht="25.5" customHeight="1" x14ac:dyDescent="0.2">
      <c r="A124" s="94"/>
      <c r="B124" s="97" t="s">
        <v>176</v>
      </c>
      <c r="C124" s="98"/>
      <c r="D124" s="99" t="s">
        <v>177</v>
      </c>
      <c r="E124" s="100"/>
      <c r="F124" s="13"/>
      <c r="G124" s="13"/>
      <c r="I124" s="8"/>
      <c r="K124" s="9"/>
      <c r="L124" s="9"/>
    </row>
    <row r="125" spans="1:12" s="6" customFormat="1" ht="12.75" customHeight="1" x14ac:dyDescent="0.2">
      <c r="A125" s="95"/>
      <c r="B125" s="101" t="str">
        <f>IF($B$14="","枠内外を問わずTPP締約国から輸入した○○","枠内外を問わずTPP締約国から輸入した"&amp;$B$14)</f>
        <v>枠内外を問わずTPP締約国から輸入したバターその他の油脂及びデイリースプレッド</v>
      </c>
      <c r="C125" s="47"/>
      <c r="D125" s="103" t="str">
        <f>IF($B$14="","枠内外を問わずTPP締約国から輸入する○○","枠内外を問わずTPP締約国から輸入する"&amp;$B$14)</f>
        <v>枠内外を問わずTPP締約国から輸入するバターその他の油脂及びデイリースプレッド</v>
      </c>
      <c r="E125" s="47"/>
      <c r="I125" s="8"/>
      <c r="K125" s="9"/>
      <c r="L125" s="9"/>
    </row>
    <row r="126" spans="1:12" ht="62.25" customHeight="1" x14ac:dyDescent="0.2">
      <c r="A126" s="96"/>
      <c r="B126" s="102"/>
      <c r="C126" s="48" t="str">
        <f>IF($B$14="","うちCPTPPの関割を利用して輸入した○○","うちCPTPPの関割を利用して輸入した"&amp;$B$14)</f>
        <v>うちCPTPPの関割を利用して輸入したバターその他の油脂及びデイリースプレッド</v>
      </c>
      <c r="D126" s="104"/>
      <c r="E126" s="48" t="str">
        <f>IF($B$14="","うち今回の申請でCPTPPの関割を利用して輸入する○○","うち今回の申請でCPTPPの関割を利用して輸入する"&amp;$B$14)</f>
        <v>うち今回の申請でCPTPPの関割を利用して輸入するバターその他の油脂及びデイリースプレッド</v>
      </c>
      <c r="I126" s="42"/>
      <c r="J126" s="6"/>
      <c r="K126" s="6"/>
      <c r="L126" s="6"/>
    </row>
    <row r="127" spans="1:12" s="6" customFormat="1" ht="33" customHeight="1" thickBot="1" x14ac:dyDescent="0.25">
      <c r="A127" s="76" t="s">
        <v>25</v>
      </c>
      <c r="B127" s="27"/>
      <c r="C127" s="28"/>
      <c r="D127" s="29">
        <f>B131</f>
        <v>0</v>
      </c>
      <c r="E127" s="30">
        <f>C131</f>
        <v>0</v>
      </c>
      <c r="I127" s="11"/>
      <c r="J127" s="12"/>
      <c r="K127" s="12"/>
      <c r="L127" s="11"/>
    </row>
    <row r="128" spans="1:12" s="6" customFormat="1" ht="33" customHeight="1" thickTop="1" thickBot="1" x14ac:dyDescent="0.25">
      <c r="A128" s="77" t="s">
        <v>26</v>
      </c>
      <c r="B128" s="31"/>
      <c r="C128" s="32"/>
      <c r="D128" s="33"/>
      <c r="E128" s="52">
        <f>D122</f>
        <v>0</v>
      </c>
      <c r="I128" s="11"/>
      <c r="J128" s="13"/>
      <c r="K128" s="13"/>
    </row>
    <row r="129" spans="1:11" s="6" customFormat="1" ht="33" customHeight="1" thickTop="1" thickBot="1" x14ac:dyDescent="0.25">
      <c r="A129" s="77" t="s">
        <v>27</v>
      </c>
      <c r="B129" s="34"/>
      <c r="C129" s="32"/>
      <c r="D129" s="33"/>
      <c r="E129" s="35"/>
      <c r="I129" s="14"/>
      <c r="J129" s="8"/>
      <c r="K129" s="8"/>
    </row>
    <row r="130" spans="1:11" s="6" customFormat="1" ht="33" customHeight="1" thickTop="1" thickBot="1" x14ac:dyDescent="0.25">
      <c r="A130" s="77" t="s">
        <v>28</v>
      </c>
      <c r="B130" s="31"/>
      <c r="C130" s="36"/>
      <c r="D130" s="37"/>
      <c r="E130" s="53"/>
      <c r="I130" s="11"/>
      <c r="J130" s="13"/>
      <c r="K130" s="13"/>
    </row>
    <row r="131" spans="1:11" s="6" customFormat="1" ht="33" customHeight="1" thickTop="1" x14ac:dyDescent="0.2">
      <c r="A131" s="78" t="s">
        <v>29</v>
      </c>
      <c r="B131" s="38">
        <f>B127+SUM(B128:B129)-B130</f>
        <v>0</v>
      </c>
      <c r="C131" s="39">
        <f>C127+SUM(C128:C129)-C130</f>
        <v>0</v>
      </c>
      <c r="D131" s="40">
        <f>D127+SUM(D128:D129)-D130</f>
        <v>0</v>
      </c>
      <c r="E131" s="39">
        <f>E127+SUM(E128:E129)-E130</f>
        <v>0</v>
      </c>
      <c r="I131" s="11"/>
      <c r="J131" s="13"/>
      <c r="K131" s="13"/>
    </row>
  </sheetData>
  <sheetProtection algorithmName="SHA-512" hashValue="NyK/ec14KhCFjrFEHsiyBqaWG+Rz6Mc5wXN2IQmX1zoEfHEeazQhST0h2ZIb0t6od3kvEhW4f+Pg+s/YKcnbBA==" saltValue="WWklIll0fUs7ox6U2Sic8A==" spinCount="100000" sheet="1" formatRows="0"/>
  <mergeCells count="20">
    <mergeCell ref="B1:E1"/>
    <mergeCell ref="A124:A126"/>
    <mergeCell ref="B124:C124"/>
    <mergeCell ref="D124:E124"/>
    <mergeCell ref="B125:B126"/>
    <mergeCell ref="D125:D126"/>
    <mergeCell ref="A121:B121"/>
    <mergeCell ref="A123:E123"/>
    <mergeCell ref="B14:C14"/>
    <mergeCell ref="A17:G17"/>
    <mergeCell ref="A18:E18"/>
    <mergeCell ref="B9:D9"/>
    <mergeCell ref="B12:C12"/>
    <mergeCell ref="B13:C13"/>
    <mergeCell ref="B3:E3"/>
    <mergeCell ref="A120:D120"/>
    <mergeCell ref="B4:E4"/>
    <mergeCell ref="B5:E5"/>
    <mergeCell ref="B7:D7"/>
    <mergeCell ref="B8:D8"/>
  </mergeCells>
  <phoneticPr fontId="14"/>
  <conditionalFormatting sqref="B7:D9 B12:C14 A20:B119 D20:D119">
    <cfRule type="containsBlanks" dxfId="3" priority="3" stopIfTrue="1">
      <formula>LEN(TRIM(A7))=0</formula>
    </cfRule>
  </conditionalFormatting>
  <conditionalFormatting sqref="B127:E131">
    <cfRule type="containsBlanks" dxfId="2" priority="4" stopIfTrue="1">
      <formula>LEN(TRIM(B127))=0</formula>
    </cfRule>
  </conditionalFormatting>
  <conditionalFormatting sqref="C20:C119">
    <cfRule type="expression" dxfId="1" priority="2" stopIfTrue="1">
      <formula>AND(B20="その他",C20="")</formula>
    </cfRule>
  </conditionalFormatting>
  <conditionalFormatting sqref="D121">
    <cfRule type="expression" dxfId="0" priority="1">
      <formula>$D$121&gt;$G$121</formula>
    </cfRule>
  </conditionalFormatting>
  <dataValidations count="2">
    <dataValidation type="list" allowBlank="1" showInputMessage="1" showErrorMessage="1" sqref="B20 B21 B22 B23 B25:B119 B24" xr:uid="{EF11707D-ED53-4697-B5B7-9575F5A0845A}">
      <formula1>INDIRECT($A20)</formula1>
    </dataValidation>
    <dataValidation type="list" allowBlank="1" showInputMessage="1" showErrorMessage="1" sqref="A20:A119" xr:uid="{84264EDC-41C6-41E3-ADB1-0BEF965C37CF}">
      <formula1>INDIRECT($B$14)</formula1>
    </dataValidation>
  </dataValidations>
  <pageMargins left="0.43307086614173229" right="0.23622047244094491" top="0.74803149606299213" bottom="0.74803149606299213" header="0.31496062992125984" footer="0.31496062992125984"/>
  <pageSetup paperSize="9" scale="84"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D222E76-EA22-415F-BAAE-41132FB902BD}">
          <x14:formula1>
            <xm:f>数値参照用・削除不可!$C$11:$C$13</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67" zoomScale="98" zoomScaleNormal="98" workbookViewId="0">
      <selection activeCell="B103" sqref="B103"/>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30</v>
      </c>
      <c r="B1" t="s">
        <v>31</v>
      </c>
      <c r="C1" t="s">
        <v>32</v>
      </c>
    </row>
    <row r="2" spans="1:11" x14ac:dyDescent="0.2">
      <c r="B2" t="s">
        <v>33</v>
      </c>
      <c r="C2" t="s">
        <v>34</v>
      </c>
      <c r="D2" t="s">
        <v>13</v>
      </c>
      <c r="E2" t="s">
        <v>35</v>
      </c>
      <c r="F2" t="s">
        <v>36</v>
      </c>
    </row>
    <row r="3" spans="1:11" x14ac:dyDescent="0.2">
      <c r="C3" t="s">
        <v>37</v>
      </c>
      <c r="D3" t="s">
        <v>38</v>
      </c>
    </row>
    <row r="4" spans="1:11" x14ac:dyDescent="0.2">
      <c r="C4" t="s">
        <v>39</v>
      </c>
      <c r="D4" t="s">
        <v>40</v>
      </c>
    </row>
    <row r="5" spans="1:11" s="16" customFormat="1" x14ac:dyDescent="0.2">
      <c r="B5" s="16" t="s">
        <v>41</v>
      </c>
      <c r="C5" s="16" t="s">
        <v>13</v>
      </c>
      <c r="D5" s="16" t="s">
        <v>42</v>
      </c>
      <c r="E5" s="16" t="s">
        <v>43</v>
      </c>
    </row>
    <row r="6" spans="1:11" x14ac:dyDescent="0.2">
      <c r="C6" t="s">
        <v>35</v>
      </c>
      <c r="D6" t="s">
        <v>44</v>
      </c>
    </row>
    <row r="7" spans="1:11" x14ac:dyDescent="0.2">
      <c r="C7" t="s">
        <v>36</v>
      </c>
      <c r="D7" t="s">
        <v>44</v>
      </c>
      <c r="E7" t="s">
        <v>45</v>
      </c>
    </row>
    <row r="8" spans="1:11" x14ac:dyDescent="0.2">
      <c r="C8" t="s">
        <v>38</v>
      </c>
      <c r="D8" t="s">
        <v>42</v>
      </c>
      <c r="E8" t="s">
        <v>46</v>
      </c>
    </row>
    <row r="9" spans="1:11" x14ac:dyDescent="0.2">
      <c r="C9" t="s">
        <v>40</v>
      </c>
      <c r="D9" t="s">
        <v>44</v>
      </c>
    </row>
    <row r="10" spans="1:11" s="16" customFormat="1" x14ac:dyDescent="0.2">
      <c r="B10" s="16" t="s">
        <v>47</v>
      </c>
      <c r="C10" s="16" t="s">
        <v>48</v>
      </c>
      <c r="D10" s="16" t="s">
        <v>49</v>
      </c>
    </row>
    <row r="11" spans="1:11" x14ac:dyDescent="0.2">
      <c r="C11" t="s">
        <v>50</v>
      </c>
      <c r="D11" t="s">
        <v>51</v>
      </c>
      <c r="E11" t="s">
        <v>52</v>
      </c>
      <c r="F11" t="s">
        <v>53</v>
      </c>
      <c r="G11" t="s">
        <v>54</v>
      </c>
      <c r="H11" t="s">
        <v>55</v>
      </c>
    </row>
    <row r="12" spans="1:11" x14ac:dyDescent="0.2">
      <c r="C12" t="s">
        <v>56</v>
      </c>
      <c r="D12" t="s">
        <v>57</v>
      </c>
      <c r="E12" t="s">
        <v>58</v>
      </c>
      <c r="F12" t="s">
        <v>59</v>
      </c>
      <c r="G12" t="s">
        <v>60</v>
      </c>
      <c r="H12" t="s">
        <v>61</v>
      </c>
      <c r="I12" t="s">
        <v>62</v>
      </c>
    </row>
    <row r="13" spans="1:11" x14ac:dyDescent="0.2">
      <c r="C13" t="s">
        <v>63</v>
      </c>
      <c r="D13" t="s">
        <v>64</v>
      </c>
      <c r="E13" t="s">
        <v>65</v>
      </c>
      <c r="F13" t="s">
        <v>66</v>
      </c>
      <c r="G13" t="s">
        <v>67</v>
      </c>
      <c r="H13" t="s">
        <v>68</v>
      </c>
      <c r="I13" t="s">
        <v>69</v>
      </c>
      <c r="J13" t="s">
        <v>70</v>
      </c>
    </row>
    <row r="14" spans="1:11" x14ac:dyDescent="0.2">
      <c r="C14" t="s">
        <v>43</v>
      </c>
      <c r="D14" t="s">
        <v>71</v>
      </c>
      <c r="E14" t="s">
        <v>72</v>
      </c>
    </row>
    <row r="15" spans="1:11" x14ac:dyDescent="0.2">
      <c r="C15" t="s">
        <v>42</v>
      </c>
      <c r="D15" t="s">
        <v>73</v>
      </c>
      <c r="E15" t="s">
        <v>74</v>
      </c>
    </row>
    <row r="16" spans="1:11" x14ac:dyDescent="0.2">
      <c r="C16" t="s">
        <v>75</v>
      </c>
      <c r="D16" t="s">
        <v>76</v>
      </c>
      <c r="E16" t="s">
        <v>77</v>
      </c>
      <c r="F16" t="s">
        <v>78</v>
      </c>
      <c r="G16" t="s">
        <v>79</v>
      </c>
      <c r="H16" t="s">
        <v>80</v>
      </c>
      <c r="I16" t="s">
        <v>81</v>
      </c>
      <c r="J16" t="s">
        <v>82</v>
      </c>
      <c r="K16" t="s">
        <v>83</v>
      </c>
    </row>
    <row r="17" spans="1:23" x14ac:dyDescent="0.2">
      <c r="C17" t="s">
        <v>84</v>
      </c>
      <c r="D17" t="s">
        <v>57</v>
      </c>
      <c r="E17" t="s">
        <v>58</v>
      </c>
      <c r="F17" t="s">
        <v>59</v>
      </c>
      <c r="G17" t="s">
        <v>60</v>
      </c>
      <c r="H17" t="s">
        <v>61</v>
      </c>
      <c r="I17" t="s">
        <v>62</v>
      </c>
      <c r="J17" t="s">
        <v>64</v>
      </c>
      <c r="K17" t="s">
        <v>65</v>
      </c>
      <c r="L17" t="s">
        <v>66</v>
      </c>
      <c r="M17" t="s">
        <v>67</v>
      </c>
      <c r="N17" t="s">
        <v>71</v>
      </c>
      <c r="O17" t="s">
        <v>72</v>
      </c>
      <c r="P17" t="s">
        <v>68</v>
      </c>
      <c r="Q17" t="s">
        <v>69</v>
      </c>
      <c r="R17" t="s">
        <v>70</v>
      </c>
      <c r="S17" t="s">
        <v>51</v>
      </c>
      <c r="T17" t="s">
        <v>52</v>
      </c>
      <c r="U17" t="s">
        <v>53</v>
      </c>
      <c r="V17" t="s">
        <v>54</v>
      </c>
      <c r="W17" t="s">
        <v>55</v>
      </c>
    </row>
    <row r="18" spans="1:23" x14ac:dyDescent="0.2">
      <c r="C18" t="s">
        <v>46</v>
      </c>
      <c r="D18" t="s">
        <v>85</v>
      </c>
      <c r="E18" t="s">
        <v>49</v>
      </c>
      <c r="F18" t="s">
        <v>86</v>
      </c>
      <c r="G18" t="s">
        <v>87</v>
      </c>
      <c r="H18" t="s">
        <v>88</v>
      </c>
      <c r="I18" t="s">
        <v>89</v>
      </c>
    </row>
    <row r="19" spans="1:23" x14ac:dyDescent="0.2">
      <c r="C19" t="s">
        <v>44</v>
      </c>
      <c r="D19" t="s">
        <v>87</v>
      </c>
    </row>
    <row r="20" spans="1:23" x14ac:dyDescent="0.2">
      <c r="C20" t="s">
        <v>45</v>
      </c>
      <c r="D20" t="s">
        <v>76</v>
      </c>
      <c r="E20" t="s">
        <v>79</v>
      </c>
    </row>
    <row r="21" spans="1:23" x14ac:dyDescent="0.2">
      <c r="C21" t="s">
        <v>90</v>
      </c>
      <c r="D21" t="s">
        <v>91</v>
      </c>
      <c r="E21" t="s">
        <v>92</v>
      </c>
    </row>
    <row r="22" spans="1:23" x14ac:dyDescent="0.2">
      <c r="C22" s="60" t="s">
        <v>93</v>
      </c>
      <c r="D22" t="s">
        <v>92</v>
      </c>
      <c r="E22" t="s">
        <v>94</v>
      </c>
      <c r="F22" t="s">
        <v>95</v>
      </c>
      <c r="G22" t="s">
        <v>96</v>
      </c>
      <c r="H22" t="s">
        <v>97</v>
      </c>
    </row>
    <row r="23" spans="1:23" s="16" customFormat="1" x14ac:dyDescent="0.2">
      <c r="A23" s="16" t="s">
        <v>56</v>
      </c>
      <c r="B23" s="16" t="s">
        <v>98</v>
      </c>
      <c r="C23" s="16" t="s">
        <v>57</v>
      </c>
      <c r="D23" s="16" t="s">
        <v>99</v>
      </c>
      <c r="E23" s="16" t="s">
        <v>100</v>
      </c>
    </row>
    <row r="24" spans="1:23" x14ac:dyDescent="0.2">
      <c r="A24" t="s">
        <v>56</v>
      </c>
      <c r="C24" t="s">
        <v>58</v>
      </c>
      <c r="D24" t="s">
        <v>99</v>
      </c>
      <c r="E24" t="s">
        <v>100</v>
      </c>
    </row>
    <row r="25" spans="1:23" x14ac:dyDescent="0.2">
      <c r="A25" t="s">
        <v>56</v>
      </c>
      <c r="C25" t="s">
        <v>59</v>
      </c>
      <c r="D25" t="s">
        <v>99</v>
      </c>
      <c r="E25" t="s">
        <v>100</v>
      </c>
    </row>
    <row r="26" spans="1:23" x14ac:dyDescent="0.2">
      <c r="A26" t="s">
        <v>56</v>
      </c>
      <c r="C26" t="s">
        <v>60</v>
      </c>
      <c r="D26" t="s">
        <v>99</v>
      </c>
      <c r="E26" t="s">
        <v>100</v>
      </c>
    </row>
    <row r="27" spans="1:23" x14ac:dyDescent="0.2">
      <c r="A27" t="s">
        <v>56</v>
      </c>
      <c r="C27" t="s">
        <v>61</v>
      </c>
      <c r="D27" t="s">
        <v>99</v>
      </c>
      <c r="E27" t="s">
        <v>100</v>
      </c>
    </row>
    <row r="28" spans="1:23" x14ac:dyDescent="0.2">
      <c r="A28" t="s">
        <v>56</v>
      </c>
      <c r="C28" t="s">
        <v>62</v>
      </c>
      <c r="D28" t="s">
        <v>99</v>
      </c>
      <c r="E28" t="s">
        <v>100</v>
      </c>
    </row>
    <row r="29" spans="1:23" x14ac:dyDescent="0.2">
      <c r="A29" t="s">
        <v>101</v>
      </c>
      <c r="C29" t="s">
        <v>64</v>
      </c>
      <c r="D29" t="s">
        <v>99</v>
      </c>
      <c r="E29" t="s">
        <v>100</v>
      </c>
    </row>
    <row r="30" spans="1:23" x14ac:dyDescent="0.2">
      <c r="A30" t="s">
        <v>101</v>
      </c>
      <c r="C30" t="s">
        <v>65</v>
      </c>
      <c r="D30" t="s">
        <v>99</v>
      </c>
      <c r="E30" t="s">
        <v>100</v>
      </c>
    </row>
    <row r="31" spans="1:23" x14ac:dyDescent="0.2">
      <c r="A31" t="s">
        <v>101</v>
      </c>
      <c r="C31" t="s">
        <v>66</v>
      </c>
      <c r="D31" t="s">
        <v>99</v>
      </c>
      <c r="E31" t="s">
        <v>100</v>
      </c>
    </row>
    <row r="32" spans="1:23" x14ac:dyDescent="0.2">
      <c r="A32" t="s">
        <v>101</v>
      </c>
      <c r="C32" t="s">
        <v>67</v>
      </c>
      <c r="D32" t="s">
        <v>99</v>
      </c>
      <c r="E32" t="s">
        <v>100</v>
      </c>
    </row>
    <row r="33" spans="1:9" x14ac:dyDescent="0.2">
      <c r="A33" t="s">
        <v>102</v>
      </c>
      <c r="C33" t="s">
        <v>68</v>
      </c>
      <c r="D33" t="s">
        <v>99</v>
      </c>
      <c r="E33" t="s">
        <v>100</v>
      </c>
    </row>
    <row r="34" spans="1:9" x14ac:dyDescent="0.2">
      <c r="A34" t="s">
        <v>102</v>
      </c>
      <c r="C34" t="s">
        <v>69</v>
      </c>
      <c r="D34" t="s">
        <v>99</v>
      </c>
      <c r="E34" t="s">
        <v>100</v>
      </c>
    </row>
    <row r="35" spans="1:9" x14ac:dyDescent="0.2">
      <c r="A35" t="s">
        <v>102</v>
      </c>
      <c r="C35" t="s">
        <v>70</v>
      </c>
      <c r="D35" t="s">
        <v>99</v>
      </c>
      <c r="E35" t="s">
        <v>100</v>
      </c>
    </row>
    <row r="36" spans="1:9" x14ac:dyDescent="0.2">
      <c r="A36" t="s">
        <v>42</v>
      </c>
      <c r="C36" t="s">
        <v>73</v>
      </c>
      <c r="D36" t="s">
        <v>103</v>
      </c>
      <c r="E36" t="s">
        <v>104</v>
      </c>
    </row>
    <row r="37" spans="1:9" x14ac:dyDescent="0.2">
      <c r="A37" t="s">
        <v>42</v>
      </c>
      <c r="C37" t="s">
        <v>74</v>
      </c>
      <c r="D37" t="s">
        <v>103</v>
      </c>
      <c r="E37" t="s">
        <v>104</v>
      </c>
    </row>
    <row r="38" spans="1:9" x14ac:dyDescent="0.2">
      <c r="A38" t="s">
        <v>43</v>
      </c>
      <c r="C38" t="s">
        <v>71</v>
      </c>
      <c r="D38" t="s">
        <v>105</v>
      </c>
      <c r="E38" t="s">
        <v>106</v>
      </c>
    </row>
    <row r="39" spans="1:9" x14ac:dyDescent="0.2">
      <c r="A39" t="s">
        <v>43</v>
      </c>
      <c r="C39" t="s">
        <v>72</v>
      </c>
      <c r="D39" t="s">
        <v>107</v>
      </c>
      <c r="E39" t="s">
        <v>106</v>
      </c>
    </row>
    <row r="40" spans="1:9" x14ac:dyDescent="0.2">
      <c r="A40" t="s">
        <v>108</v>
      </c>
      <c r="C40" t="s">
        <v>76</v>
      </c>
      <c r="D40" t="s">
        <v>109</v>
      </c>
      <c r="E40" t="s">
        <v>100</v>
      </c>
    </row>
    <row r="41" spans="1:9" x14ac:dyDescent="0.2">
      <c r="A41" t="s">
        <v>110</v>
      </c>
      <c r="C41" t="s">
        <v>77</v>
      </c>
      <c r="D41" t="s">
        <v>109</v>
      </c>
      <c r="E41" t="s">
        <v>100</v>
      </c>
    </row>
    <row r="42" spans="1:9" x14ac:dyDescent="0.2">
      <c r="A42" t="s">
        <v>111</v>
      </c>
      <c r="C42" t="s">
        <v>78</v>
      </c>
      <c r="D42" t="s">
        <v>109</v>
      </c>
      <c r="E42" t="s">
        <v>100</v>
      </c>
    </row>
    <row r="43" spans="1:9" x14ac:dyDescent="0.2">
      <c r="A43" t="s">
        <v>108</v>
      </c>
      <c r="C43" t="s">
        <v>79</v>
      </c>
      <c r="D43" t="s">
        <v>109</v>
      </c>
      <c r="E43" t="s">
        <v>100</v>
      </c>
    </row>
    <row r="44" spans="1:9" x14ac:dyDescent="0.2">
      <c r="A44" t="s">
        <v>112</v>
      </c>
      <c r="C44" t="s">
        <v>80</v>
      </c>
      <c r="D44" t="s">
        <v>109</v>
      </c>
      <c r="E44" t="s">
        <v>100</v>
      </c>
    </row>
    <row r="45" spans="1:9" x14ac:dyDescent="0.2">
      <c r="A45" t="s">
        <v>112</v>
      </c>
      <c r="C45" t="s">
        <v>81</v>
      </c>
      <c r="D45" t="s">
        <v>109</v>
      </c>
      <c r="E45" t="s">
        <v>100</v>
      </c>
    </row>
    <row r="46" spans="1:9" x14ac:dyDescent="0.2">
      <c r="A46" t="s">
        <v>112</v>
      </c>
      <c r="C46" t="s">
        <v>82</v>
      </c>
      <c r="D46" t="s">
        <v>109</v>
      </c>
      <c r="E46" t="s">
        <v>100</v>
      </c>
    </row>
    <row r="47" spans="1:9" x14ac:dyDescent="0.2">
      <c r="A47" t="s">
        <v>112</v>
      </c>
      <c r="C47" t="s">
        <v>83</v>
      </c>
      <c r="D47" t="s">
        <v>109</v>
      </c>
      <c r="E47" t="s">
        <v>100</v>
      </c>
    </row>
    <row r="48" spans="1:9" x14ac:dyDescent="0.2">
      <c r="A48" t="s">
        <v>113</v>
      </c>
      <c r="C48" t="s">
        <v>51</v>
      </c>
      <c r="D48" t="s">
        <v>114</v>
      </c>
      <c r="E48" t="s">
        <v>115</v>
      </c>
      <c r="F48" t="s">
        <v>116</v>
      </c>
      <c r="G48" t="s">
        <v>117</v>
      </c>
      <c r="H48" t="s">
        <v>118</v>
      </c>
      <c r="I48" t="s">
        <v>100</v>
      </c>
    </row>
    <row r="49" spans="1:9" x14ac:dyDescent="0.2">
      <c r="A49" t="s">
        <v>113</v>
      </c>
      <c r="C49" t="s">
        <v>52</v>
      </c>
      <c r="D49" t="s">
        <v>114</v>
      </c>
      <c r="E49" t="s">
        <v>115</v>
      </c>
      <c r="F49" t="s">
        <v>116</v>
      </c>
      <c r="G49" t="s">
        <v>117</v>
      </c>
      <c r="H49" t="s">
        <v>118</v>
      </c>
      <c r="I49" t="s">
        <v>100</v>
      </c>
    </row>
    <row r="50" spans="1:9" x14ac:dyDescent="0.2">
      <c r="A50" t="s">
        <v>119</v>
      </c>
      <c r="C50" t="s">
        <v>53</v>
      </c>
      <c r="D50" t="s">
        <v>114</v>
      </c>
      <c r="E50" t="s">
        <v>115</v>
      </c>
      <c r="F50" t="s">
        <v>116</v>
      </c>
      <c r="G50" t="s">
        <v>117</v>
      </c>
      <c r="H50" t="s">
        <v>118</v>
      </c>
      <c r="I50" t="s">
        <v>100</v>
      </c>
    </row>
    <row r="51" spans="1:9" x14ac:dyDescent="0.2">
      <c r="A51" t="s">
        <v>113</v>
      </c>
      <c r="C51" t="s">
        <v>54</v>
      </c>
      <c r="D51" t="s">
        <v>114</v>
      </c>
      <c r="E51" t="s">
        <v>115</v>
      </c>
      <c r="F51" t="s">
        <v>116</v>
      </c>
      <c r="G51" t="s">
        <v>117</v>
      </c>
      <c r="H51" t="s">
        <v>118</v>
      </c>
      <c r="I51" t="s">
        <v>100</v>
      </c>
    </row>
    <row r="52" spans="1:9" x14ac:dyDescent="0.2">
      <c r="A52" t="s">
        <v>120</v>
      </c>
      <c r="C52" t="s">
        <v>55</v>
      </c>
      <c r="D52" t="s">
        <v>121</v>
      </c>
      <c r="E52" t="s">
        <v>122</v>
      </c>
      <c r="F52" t="s">
        <v>100</v>
      </c>
    </row>
    <row r="53" spans="1:9" x14ac:dyDescent="0.2">
      <c r="A53" t="s">
        <v>123</v>
      </c>
      <c r="C53" t="s">
        <v>85</v>
      </c>
      <c r="D53" t="s">
        <v>124</v>
      </c>
      <c r="E53" t="s">
        <v>100</v>
      </c>
    </row>
    <row r="54" spans="1:9" x14ac:dyDescent="0.2">
      <c r="A54" t="s">
        <v>125</v>
      </c>
      <c r="C54" t="s">
        <v>49</v>
      </c>
      <c r="D54" t="s">
        <v>124</v>
      </c>
      <c r="E54" t="s">
        <v>126</v>
      </c>
      <c r="F54" t="s">
        <v>127</v>
      </c>
      <c r="G54" t="s">
        <v>128</v>
      </c>
      <c r="H54" t="s">
        <v>100</v>
      </c>
    </row>
    <row r="55" spans="1:9" x14ac:dyDescent="0.2">
      <c r="A55" t="s">
        <v>129</v>
      </c>
      <c r="C55" t="s">
        <v>86</v>
      </c>
      <c r="D55" t="s">
        <v>130</v>
      </c>
      <c r="E55" t="s">
        <v>100</v>
      </c>
    </row>
    <row r="56" spans="1:9" x14ac:dyDescent="0.2">
      <c r="A56" t="s">
        <v>131</v>
      </c>
      <c r="C56" t="s">
        <v>87</v>
      </c>
      <c r="D56" t="s">
        <v>124</v>
      </c>
      <c r="E56" t="s">
        <v>44</v>
      </c>
      <c r="F56" t="s">
        <v>100</v>
      </c>
    </row>
    <row r="57" spans="1:9" x14ac:dyDescent="0.2">
      <c r="A57" t="s">
        <v>132</v>
      </c>
      <c r="C57" t="s">
        <v>88</v>
      </c>
      <c r="D57" t="s">
        <v>124</v>
      </c>
      <c r="E57" t="s">
        <v>133</v>
      </c>
      <c r="F57" t="s">
        <v>100</v>
      </c>
    </row>
    <row r="58" spans="1:9" x14ac:dyDescent="0.2">
      <c r="A58" t="s">
        <v>134</v>
      </c>
      <c r="C58" t="s">
        <v>89</v>
      </c>
      <c r="D58" t="s">
        <v>124</v>
      </c>
      <c r="E58" t="s">
        <v>135</v>
      </c>
      <c r="F58" t="s">
        <v>136</v>
      </c>
      <c r="G58" t="s">
        <v>137</v>
      </c>
      <c r="H58" t="s">
        <v>100</v>
      </c>
    </row>
    <row r="59" spans="1:9" s="16" customFormat="1" x14ac:dyDescent="0.2">
      <c r="B59" s="16" t="s">
        <v>138</v>
      </c>
      <c r="C59" s="16" t="s">
        <v>139</v>
      </c>
    </row>
    <row r="60" spans="1:9" x14ac:dyDescent="0.2">
      <c r="C60" t="s">
        <v>140</v>
      </c>
    </row>
    <row r="61" spans="1:9" s="16" customFormat="1" x14ac:dyDescent="0.2">
      <c r="A61" s="16" t="s">
        <v>141</v>
      </c>
      <c r="B61" s="16" t="s">
        <v>56</v>
      </c>
      <c r="C61" s="16">
        <v>6.48</v>
      </c>
    </row>
    <row r="62" spans="1:9" x14ac:dyDescent="0.2">
      <c r="A62" t="s">
        <v>142</v>
      </c>
      <c r="B62" t="s">
        <v>56</v>
      </c>
      <c r="C62">
        <v>6.48</v>
      </c>
    </row>
    <row r="63" spans="1:9" x14ac:dyDescent="0.2">
      <c r="A63" t="s">
        <v>143</v>
      </c>
      <c r="B63" t="s">
        <v>56</v>
      </c>
      <c r="C63">
        <v>6.48</v>
      </c>
    </row>
    <row r="64" spans="1:9" x14ac:dyDescent="0.2">
      <c r="A64" t="s">
        <v>144</v>
      </c>
      <c r="B64" t="s">
        <v>56</v>
      </c>
      <c r="C64">
        <v>6.84</v>
      </c>
    </row>
    <row r="65" spans="1:3" x14ac:dyDescent="0.2">
      <c r="A65" t="s">
        <v>145</v>
      </c>
      <c r="B65" t="s">
        <v>56</v>
      </c>
      <c r="C65">
        <v>6.84</v>
      </c>
    </row>
    <row r="66" spans="1:3" x14ac:dyDescent="0.2">
      <c r="A66" t="s">
        <v>146</v>
      </c>
      <c r="B66" t="s">
        <v>56</v>
      </c>
      <c r="C66">
        <v>6.84</v>
      </c>
    </row>
    <row r="67" spans="1:3" x14ac:dyDescent="0.2">
      <c r="A67" t="s">
        <v>64</v>
      </c>
      <c r="B67" t="s">
        <v>63</v>
      </c>
      <c r="C67">
        <v>8.9</v>
      </c>
    </row>
    <row r="68" spans="1:3" x14ac:dyDescent="0.2">
      <c r="A68" t="s">
        <v>65</v>
      </c>
      <c r="B68" t="s">
        <v>63</v>
      </c>
      <c r="C68">
        <v>13.43</v>
      </c>
    </row>
    <row r="69" spans="1:3" x14ac:dyDescent="0.2">
      <c r="A69" t="s">
        <v>147</v>
      </c>
      <c r="B69" t="s">
        <v>63</v>
      </c>
      <c r="C69">
        <v>8.9</v>
      </c>
    </row>
    <row r="70" spans="1:3" x14ac:dyDescent="0.2">
      <c r="A70" t="s">
        <v>148</v>
      </c>
      <c r="B70" t="s">
        <v>63</v>
      </c>
      <c r="C70">
        <v>13.43</v>
      </c>
    </row>
    <row r="71" spans="1:3" x14ac:dyDescent="0.2">
      <c r="A71" t="s">
        <v>149</v>
      </c>
      <c r="B71" t="s">
        <v>63</v>
      </c>
      <c r="C71">
        <v>6.48</v>
      </c>
    </row>
    <row r="72" spans="1:3" x14ac:dyDescent="0.2">
      <c r="A72" t="s">
        <v>150</v>
      </c>
      <c r="B72" t="s">
        <v>63</v>
      </c>
      <c r="C72">
        <v>8.57</v>
      </c>
    </row>
    <row r="73" spans="1:3" x14ac:dyDescent="0.2">
      <c r="A73" t="s">
        <v>151</v>
      </c>
      <c r="B73" t="s">
        <v>63</v>
      </c>
      <c r="C73">
        <v>13.43</v>
      </c>
    </row>
    <row r="74" spans="1:3" x14ac:dyDescent="0.2">
      <c r="A74" t="s">
        <v>152</v>
      </c>
      <c r="B74" t="s">
        <v>43</v>
      </c>
      <c r="C74">
        <v>6.69</v>
      </c>
    </row>
    <row r="75" spans="1:3" x14ac:dyDescent="0.2">
      <c r="A75" t="s">
        <v>153</v>
      </c>
      <c r="B75" t="s">
        <v>43</v>
      </c>
      <c r="C75">
        <v>3.65</v>
      </c>
    </row>
    <row r="76" spans="1:3" x14ac:dyDescent="0.2">
      <c r="A76" t="s">
        <v>154</v>
      </c>
      <c r="B76" t="s">
        <v>45</v>
      </c>
    </row>
    <row r="77" spans="1:3" x14ac:dyDescent="0.2">
      <c r="A77" t="s">
        <v>91</v>
      </c>
      <c r="B77" t="s">
        <v>90</v>
      </c>
    </row>
    <row r="78" spans="1:3" x14ac:dyDescent="0.2">
      <c r="A78" t="s">
        <v>92</v>
      </c>
    </row>
    <row r="79" spans="1:3" x14ac:dyDescent="0.2">
      <c r="A79" t="s">
        <v>155</v>
      </c>
      <c r="B79" t="s">
        <v>45</v>
      </c>
    </row>
    <row r="80" spans="1:3" x14ac:dyDescent="0.2">
      <c r="A80" t="s">
        <v>94</v>
      </c>
      <c r="B80" t="s">
        <v>93</v>
      </c>
    </row>
    <row r="81" spans="1:3" x14ac:dyDescent="0.2">
      <c r="A81" t="s">
        <v>95</v>
      </c>
      <c r="B81" t="s">
        <v>93</v>
      </c>
    </row>
    <row r="82" spans="1:3" x14ac:dyDescent="0.2">
      <c r="A82" t="s">
        <v>96</v>
      </c>
      <c r="B82" t="s">
        <v>93</v>
      </c>
    </row>
    <row r="83" spans="1:3" x14ac:dyDescent="0.2">
      <c r="A83" t="s">
        <v>97</v>
      </c>
      <c r="B83" t="s">
        <v>93</v>
      </c>
    </row>
    <row r="84" spans="1:3" x14ac:dyDescent="0.2">
      <c r="A84" t="s">
        <v>156</v>
      </c>
      <c r="B84" t="s">
        <v>50</v>
      </c>
      <c r="C84">
        <v>12.34</v>
      </c>
    </row>
    <row r="85" spans="1:3" x14ac:dyDescent="0.2">
      <c r="A85" t="s">
        <v>157</v>
      </c>
      <c r="B85" t="s">
        <v>50</v>
      </c>
      <c r="C85">
        <v>15.05</v>
      </c>
    </row>
    <row r="86" spans="1:3" x14ac:dyDescent="0.2">
      <c r="A86" t="s">
        <v>158</v>
      </c>
      <c r="B86" t="s">
        <v>50</v>
      </c>
      <c r="C86">
        <v>12.34</v>
      </c>
    </row>
    <row r="87" spans="1:3" x14ac:dyDescent="0.2">
      <c r="A87" t="s">
        <v>159</v>
      </c>
      <c r="B87" t="s">
        <v>50</v>
      </c>
      <c r="C87">
        <v>12.34</v>
      </c>
    </row>
    <row r="88" spans="1:3" x14ac:dyDescent="0.2">
      <c r="A88" t="s">
        <v>160</v>
      </c>
      <c r="B88" t="s">
        <v>50</v>
      </c>
      <c r="C88">
        <v>15.05</v>
      </c>
    </row>
    <row r="89" spans="1:3" s="16" customFormat="1" x14ac:dyDescent="0.2">
      <c r="A89" s="16" t="s">
        <v>161</v>
      </c>
      <c r="B89" s="61">
        <v>1240000</v>
      </c>
      <c r="C89" s="59" t="s">
        <v>162</v>
      </c>
    </row>
    <row r="90" spans="1:3" x14ac:dyDescent="0.2">
      <c r="A90" t="s">
        <v>163</v>
      </c>
      <c r="B90" s="62">
        <v>650000</v>
      </c>
    </row>
    <row r="91" spans="1:3" x14ac:dyDescent="0.2">
      <c r="A91" t="s">
        <v>164</v>
      </c>
      <c r="B91" s="62">
        <v>180000</v>
      </c>
    </row>
    <row r="92" spans="1:3" x14ac:dyDescent="0.2">
      <c r="A92" t="s">
        <v>165</v>
      </c>
      <c r="B92" s="62">
        <v>238000</v>
      </c>
    </row>
    <row r="93" spans="1:3" x14ac:dyDescent="0.2">
      <c r="A93" t="s">
        <v>166</v>
      </c>
      <c r="B93" s="62">
        <v>70000</v>
      </c>
    </row>
    <row r="94" spans="1:3" x14ac:dyDescent="0.2">
      <c r="A94" t="s">
        <v>167</v>
      </c>
      <c r="B94" s="62">
        <v>240000</v>
      </c>
    </row>
    <row r="95" spans="1:3" x14ac:dyDescent="0.2">
      <c r="A95" t="s">
        <v>168</v>
      </c>
      <c r="B95" s="62">
        <v>81000</v>
      </c>
    </row>
    <row r="96" spans="1:3" x14ac:dyDescent="0.2">
      <c r="A96" t="s">
        <v>169</v>
      </c>
      <c r="B96" s="62"/>
    </row>
    <row r="97" spans="1:2" x14ac:dyDescent="0.2">
      <c r="A97" t="s">
        <v>170</v>
      </c>
      <c r="B97" s="62">
        <v>70000</v>
      </c>
    </row>
    <row r="98" spans="1:2" x14ac:dyDescent="0.2">
      <c r="A98" t="s">
        <v>171</v>
      </c>
      <c r="B98" s="62">
        <v>236000</v>
      </c>
    </row>
    <row r="99" spans="1:2" x14ac:dyDescent="0.2">
      <c r="A99" t="s">
        <v>172</v>
      </c>
      <c r="B99" s="62">
        <v>620000</v>
      </c>
    </row>
    <row r="100" spans="1:2" x14ac:dyDescent="0.2">
      <c r="A100" t="s">
        <v>173</v>
      </c>
      <c r="B100" s="62">
        <v>523000</v>
      </c>
    </row>
    <row r="101" spans="1:2" x14ac:dyDescent="0.2">
      <c r="A101" t="s">
        <v>174</v>
      </c>
      <c r="B101" s="62">
        <v>28000</v>
      </c>
    </row>
    <row r="102" spans="1:2" x14ac:dyDescent="0.2">
      <c r="A102" t="s">
        <v>175</v>
      </c>
      <c r="B102" s="62">
        <v>820000</v>
      </c>
    </row>
    <row r="103" spans="1:2" s="16" customFormat="1" x14ac:dyDescent="0.2"/>
  </sheetData>
  <sheetProtection algorithmName="SHA-512" hashValue="hHeyVTMM+V6JtAN7LrNsj796GHiMKBUbqdEZAQu43uBjFr+NeiQy6szl+K/FjA8vaf4D0hFsv6zrFI0/238Pug==" saltValue="/BJaSDO+xLdgGxExPCbTK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879719-7047-478A-B478-75AFDA386F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735B48-5CF6-4169-9D69-FB69D6CA20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66</vt:i4>
      </vt:variant>
    </vt:vector>
  </HeadingPairs>
  <TitlesOfParts>
    <vt:vector size="68" baseType="lpstr">
      <vt:lpstr>様式</vt:lpstr>
      <vt:lpstr>数値参照用・削除不可</vt:lpstr>
      <vt:lpstr>_040210129</vt:lpstr>
      <vt:lpstr>_040210212</vt:lpstr>
      <vt:lpstr>_040210229</vt:lpstr>
      <vt:lpstr>_040221119</vt:lpstr>
      <vt:lpstr>_040221129</vt:lpstr>
      <vt:lpstr>_040221131</vt:lpstr>
      <vt:lpstr>_040221141</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2025-08-06T07:49:28Z</dcterms:modified>
  <cp:category/>
  <cp:contentStatus/>
</cp:coreProperties>
</file>