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defaultThemeVersion="124226"/>
  <mc:AlternateContent xmlns:mc="http://schemas.openxmlformats.org/markup-compatibility/2006">
    <mc:Choice Requires="x15">
      <x15ac:absPath xmlns:x15ac="http://schemas.microsoft.com/office/spreadsheetml/2010/11/ac" url="https://digitalgojp.sharepoint.com/sites/MAFF_FS00018/Lib0006/07　関税分室/貿易企画班/1 EPA関割/3 公表/2025年度（R7年度）公表/令和７年度公表（担当課共有フォルダ）/日EU/22 ホエイ/01_R7年度公表（様式）セット版を保存して下さい/"/>
    </mc:Choice>
  </mc:AlternateContent>
  <xr:revisionPtr revIDLastSave="26" documentId="13_ncr:1_{1B2F93A8-1BC3-4F23-92CE-E9E954551E4E}" xr6:coauthVersionLast="47" xr6:coauthVersionMax="47" xr10:uidLastSave="{0085160B-E4BE-47E5-B1E0-8EBD4D9ED07F}"/>
  <bookViews>
    <workbookView xWindow="28680" yWindow="-120" windowWidth="29040" windowHeight="15720" xr2:uid="{00000000-000D-0000-FFFF-FFFF00000000}"/>
  </bookViews>
  <sheets>
    <sheet name="様式" sheetId="7" r:id="rId1"/>
    <sheet name="数値参照用・削除不可" sheetId="4" r:id="rId2"/>
  </sheets>
  <definedNames>
    <definedName name="_040210129">数値参照用・削除不可!$D$23:$E$23</definedName>
    <definedName name="_040210212">数値参照用・削除不可!$D$24:$E$24</definedName>
    <definedName name="_040210229">数値参照用・削除不可!$D$25:$E$25</definedName>
    <definedName name="_040221119">数値参照用・削除不可!$D$29:$E$29</definedName>
    <definedName name="_040221129">数値参照用・削除不可!$D$30:$E$30</definedName>
    <definedName name="_040221212">数値参照用・削除不可!$D$26:$E$26</definedName>
    <definedName name="_040221229">数値参照用・削除不可!$D$27:$E$27</definedName>
    <definedName name="_040229119">数値参照用・削除不可!$D$31:$E$31</definedName>
    <definedName name="_040229129">数値参照用・削除不可!$D$32:$E$32</definedName>
    <definedName name="_040229291">数値参照用・削除不可!$D$28:$E$28</definedName>
    <definedName name="_040291129">数値参照用・削除不可!$D$36:$E$36</definedName>
    <definedName name="_040291290">数値参照用・削除不可!$D$37:$E$37</definedName>
    <definedName name="_040299129">数値参照用・削除不可!$D$38:$E$38</definedName>
    <definedName name="_040299290">数値参照用・削除不可!$D$39:$E$39</definedName>
    <definedName name="_040390113">数値参照用・削除不可!$D$33:$E$33</definedName>
    <definedName name="_040390123">数値参照用・削除不可!$D$34:$E$34</definedName>
    <definedName name="_040390133">数値参照用・削除不可!$D$35:$E$35</definedName>
    <definedName name="_040410125">数値参照用・削除不可!$D$40:$E$40</definedName>
    <definedName name="_040410135">数値参照用・削除不可!$D$41:$E$41</definedName>
    <definedName name="_040410145">数値参照用・削除不可!$D$42:$E$42</definedName>
    <definedName name="_040410165">数値参照用・削除不可!$D$43:$E$43</definedName>
    <definedName name="_040410185">数値参照用・削除不可!$D$44:$E$44</definedName>
    <definedName name="_040490118">数値参照用・削除不可!$D$45:$E$45</definedName>
    <definedName name="_040490128">数値参照用・削除不可!$D$46:$E$46</definedName>
    <definedName name="_040490138">数値参照用・削除不可!$D$47:$E$47</definedName>
    <definedName name="_040510129">数値参照用・削除不可!$D$48:$I$48</definedName>
    <definedName name="_040510229">数値参照用・削除不可!$D$49:$I$49</definedName>
    <definedName name="_040520090">数値参照用・削除不可!$D$50:$I$50</definedName>
    <definedName name="_040590190">数値参照用・削除不可!$D$51:$I$51</definedName>
    <definedName name="_040590229">数値参照用・削除不可!$D$52:$F$52</definedName>
    <definedName name="_040610020">数値参照用・削除不可!$D$53:$E$53</definedName>
    <definedName name="_040610090">数値参照用・削除不可!$D$54:$H$54</definedName>
    <definedName name="_040620100">数値参照用・削除不可!$D$55:$E$55</definedName>
    <definedName name="_040630000">数値参照用・削除不可!$D$56:$F$56</definedName>
    <definedName name="_040640090">数値参照用・削除不可!$D$57:$F$57</definedName>
    <definedName name="_040690090">数値参照用・削除不可!$D$58:$H$58</definedName>
    <definedName name="CPTPP">数値参照用・削除不可!$D$2:$F$2</definedName>
    <definedName name="CPTPP締約国">数値参照用・削除不可!$D$5:$E$5</definedName>
    <definedName name="EU">数値参照用・削除不可!$D$8:$E$8</definedName>
    <definedName name="_xlnm.Print_Area" localSheetId="0">様式!$A$1:$H$203</definedName>
    <definedName name="_xlnm.Print_Titles" localSheetId="0">様式!$7:$10</definedName>
    <definedName name="TPP国別">数値参照用・削除不可!$E$2:$F$2</definedName>
    <definedName name="アメリカ合衆国">数値参照用・削除不可!$D$9</definedName>
    <definedName name="オーストラリア">数値参照用・削除不可!$D$7:$E$7</definedName>
    <definedName name="シュレッドチーズ原料用フレッシュチーズ">数値参照用・削除不可!$D$10</definedName>
    <definedName name="チーズ">数値参照用・削除不可!$D$18:$I$18</definedName>
    <definedName name="ニュージーランド">数値参照用・削除不可!$D$6</definedName>
    <definedName name="バター_脱脂粉乳_粉乳_バターミルクパウダー及び加糖れん乳">数値参照用・削除不可!$D$17:$W$17</definedName>
    <definedName name="バターその他の油脂及びデイリースプレッド">数値参照用・削除不可!$D$11:$H$11</definedName>
    <definedName name="プロセスチーズ">数値参照用・削除不可!$D$19</definedName>
    <definedName name="ホエイ">数値参照用・削除不可!$D$16:$K$16</definedName>
    <definedName name="ホエイパーミエイト">数値参照用・削除不可!$D$21:$E$21</definedName>
    <definedName name="加糖れん乳">数値参照用・削除不可!$D$14:$E$14</definedName>
    <definedName name="協定">数値参照用・削除不可!$C$2:$C$4</definedName>
    <definedName name="原産国">数値参照用・削除不可!$C$5:$C$9</definedName>
    <definedName name="申請">数値参照用・削除不可!$C$59:$C$60</definedName>
    <definedName name="脱脂粉乳">数値参照用・削除不可!$D$12:$I$12</definedName>
    <definedName name="日EU協定">数値参照用・削除不可!$D$3</definedName>
    <definedName name="日米貿易協定">数値参照用・削除不可!$D$4</definedName>
    <definedName name="乳幼児粉乳等用">数値参照用・削除不可!$D$22:$H$22</definedName>
    <definedName name="番号">数値参照用・削除不可!$C$23:$C$58</definedName>
    <definedName name="粉乳及びバターミルクパウダー">数値参照用・削除不可!$D$13:$J$13</definedName>
    <definedName name="無機質を濃縮したホエイ">数値参照用・削除不可!$D$20:$E$20</definedName>
    <definedName name="無糖れん乳">数値参照用・削除不可!$D$15:$E$15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00" i="7" l="1"/>
  <c r="C201" i="7" l="1"/>
  <c r="C138" i="7"/>
  <c r="C158" i="7"/>
  <c r="H158" i="7"/>
  <c r="G158" i="7"/>
  <c r="F158" i="7"/>
  <c r="E158" i="7"/>
  <c r="D158" i="7"/>
  <c r="C148" i="7" l="1"/>
  <c r="I170" i="7" l="1" a="1"/>
  <c r="I170" i="7" s="1"/>
  <c r="A123" i="7" l="1"/>
  <c r="J170" i="7" l="1" a="1"/>
  <c r="J170" i="7" s="1"/>
  <c r="A19" i="7" l="1"/>
  <c r="F140" i="7" l="1"/>
  <c r="G9" i="7" l="1"/>
  <c r="G8" i="7"/>
  <c r="G7" i="7"/>
  <c r="D12" i="7"/>
  <c r="E15" i="7"/>
  <c r="A200" i="7"/>
  <c r="C173" i="7"/>
  <c r="C13" i="7" a="1"/>
  <c r="C13" i="7" s="1"/>
  <c r="A146" i="7" a="1"/>
  <c r="A146" i="7" s="1"/>
  <c r="A136" i="7" a="1"/>
  <c r="A136" i="7" s="1"/>
  <c r="A126" i="7" a="1"/>
  <c r="A126" i="7" s="1"/>
  <c r="A125" i="7"/>
  <c r="C145" i="7" l="1"/>
  <c r="E141" i="7" s="1"/>
  <c r="E145" i="7" s="1"/>
  <c r="D169" i="7"/>
  <c r="H169" i="7"/>
  <c r="G169" i="7"/>
  <c r="F169" i="7"/>
  <c r="E169" i="7"/>
  <c r="D157" i="7"/>
  <c r="H157" i="7"/>
  <c r="H163" i="7" s="1"/>
  <c r="H170" i="7" s="1"/>
  <c r="G157" i="7"/>
  <c r="G163" i="7" s="1"/>
  <c r="G170" i="7" s="1"/>
  <c r="F157" i="7"/>
  <c r="F163" i="7" s="1"/>
  <c r="F170" i="7" s="1"/>
  <c r="E157" i="7"/>
  <c r="E163" i="7" s="1"/>
  <c r="E170" i="7" s="1"/>
  <c r="H203" i="7"/>
  <c r="F203" i="7"/>
  <c r="D203" i="7"/>
  <c r="H202" i="7"/>
  <c r="G202" i="7"/>
  <c r="F202" i="7"/>
  <c r="E202" i="7"/>
  <c r="D202" i="7"/>
  <c r="H201" i="7"/>
  <c r="F201" i="7"/>
  <c r="D201" i="7"/>
  <c r="H200" i="7"/>
  <c r="G200" i="7"/>
  <c r="F200" i="7"/>
  <c r="E200" i="7"/>
  <c r="D178" i="7"/>
  <c r="F175" i="7" s="1"/>
  <c r="F178" i="7" s="1"/>
  <c r="C178" i="7"/>
  <c r="E175" i="7" s="1"/>
  <c r="E178" i="7" s="1"/>
  <c r="D145" i="7"/>
  <c r="F141" i="7" s="1"/>
  <c r="F145" i="7" s="1"/>
  <c r="D135" i="7"/>
  <c r="F131" i="7" s="1"/>
  <c r="C135" i="7"/>
  <c r="E131" i="7" s="1"/>
  <c r="E135" i="7" s="1"/>
  <c r="C153" i="7"/>
  <c r="C152" i="7"/>
  <c r="A202" i="7"/>
  <c r="C160" i="7"/>
  <c r="E173" i="7"/>
  <c r="E138" i="7"/>
  <c r="C168" i="7"/>
  <c r="C167" i="7"/>
  <c r="C166" i="7"/>
  <c r="C165" i="7"/>
  <c r="C156" i="7"/>
  <c r="C155" i="7"/>
  <c r="C154" i="7"/>
  <c r="C151" i="7"/>
  <c r="E139" i="7"/>
  <c r="D140" i="7"/>
  <c r="C139" i="7"/>
  <c r="F130" i="7"/>
  <c r="E129" i="7"/>
  <c r="D130" i="7"/>
  <c r="C129" i="7"/>
  <c r="C169" i="7" l="1"/>
  <c r="C200" i="7"/>
  <c r="C202" i="7"/>
  <c r="C203" i="7"/>
  <c r="C157" i="7"/>
  <c r="D163" i="7"/>
  <c r="D170" i="7" s="1"/>
  <c r="F135" i="7" l="1"/>
  <c r="C163" i="7"/>
  <c r="C164" i="7"/>
  <c r="C170" i="7"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tc={543B316B-B7DD-48D5-B372-87B985A6DD9F}</author>
    <author>tc={847B556E-874E-42BC-8E6C-A2BD3E0BFBB9}</author>
    <author>tc={3C62EB5C-CFCC-4193-96F5-943D76BA70D3}</author>
    <author>tc={6501E4A0-90AE-4984-B183-CCA07C3AF620}</author>
    <author>tc={4CF995D9-9CEA-4B1A-914D-0FBB50769C0F}</author>
    <author>tc={213525B8-2F50-488E-B781-BD6507213833}</author>
    <author>tc={B2D39DBD-29E1-4484-A135-88CB7526FAF0}</author>
    <author>tc={21DABEC8-13D1-4896-B3A2-9748C2B4A35D}</author>
    <author>tc={9409BF73-0C6A-4B99-8F9F-85581BCAE056}</author>
    <author>tc={E253B58E-C38B-499D-B71D-7B571BA69555}</author>
    <author>tc={1A5DE291-BCB4-4D23-B824-659E12B6AB5F}</author>
    <author>tc={732B8799-91C0-4350-96A5-2F9CDEE0464E}</author>
    <author>tc={33264B20-F2D7-443A-B61E-2E6B9C62613F}</author>
    <author>tc={E05706D7-7817-43CB-8A4F-E1137C834485}</author>
    <author>tc={2430A594-D3DA-44E8-B87B-11CC4B7B6659}</author>
    <author>tc={63EA29D7-8D5D-4542-8C9F-334E31C318D6}</author>
    <author>tc={84EDF950-ABE0-473A-A2A0-B8A5AA07437C}</author>
    <author>tc={F955185C-14CB-40D9-834E-3B1108DED1EE}</author>
    <author>tc={02CF7D71-854A-4D2E-8390-042D8B3CB1A8}</author>
    <author>tc={35C2F03C-CA36-44F9-ABEA-B3AB9E9366DB}</author>
    <author>tc={8E4848A1-1D7B-4246-A138-28474B655FA9}</author>
    <author>tc={BAFBCA4E-EF09-4F13-82BB-DB04B8B66EE2}</author>
    <author>tc={AAEBB2C7-BDB5-4E59-84F9-E307E4858971}</author>
    <author>tc={64B2AF4A-B82E-4518-B65C-76B1BE4CDA57}</author>
    <author>tc={838F7089-F37E-4D92-9B42-DBAC2ABB3B1B}</author>
    <author>tc={EBF4E47B-70E9-4531-A334-4F9803E578C0}</author>
    <author>tc={3310A9DD-8385-43E5-A92F-0F23EC56C092}</author>
    <author>tc={47FBC1AC-E37C-4371-980D-D63DABE8DDDB}</author>
    <author>tc={3F8D1C67-D837-4DC6-8F44-14BB38779C54}</author>
    <author>tc={6F4E6CD3-BC37-44B2-A40C-8BDB7631AB2B}</author>
    <author>tc={86147D6F-A2D4-4D0D-840A-285510EECE2E}</author>
    <author>tc={C1DDEAB6-6331-4FAF-BB60-3B645AD84E0B}</author>
    <author>tc={9A1D718A-BE0B-43DB-9334-9470C6C0CC66}</author>
    <author>tc={3BFF3169-8E37-44F5-B43C-BCC9DE2E61B9}</author>
    <author>tc={C1238414-478E-44C6-AF50-011B211BF584}</author>
    <author>tc={B3C7D34B-2B58-41C9-821C-02D23EEE0F58}</author>
    <author>tc={3A5CCDFA-EECE-47E3-9EBA-F0E6F88432A7}</author>
    <author>tc={E6CDBD31-E042-48D3-851A-DDA660B1A696}</author>
    <author>tc={1D267DF0-73B9-467E-8B1C-F40D547F2172}</author>
    <author>tc={E47D40DD-3B9D-4955-8D1E-C68CCA33DE9A}</author>
    <author>tc={03E2452A-8469-4D45-91F3-11C1BC2BCC62}</author>
    <author>tc={168C4177-B130-4268-B25D-8F931145F5A2}</author>
    <author>tc={168ADBAB-B9DB-4939-AECA-DC5B93710EED}</author>
    <author>tc={2284D873-37A2-4B1E-AEC3-5485CB483F46}</author>
    <author>tc={BF88D5DA-6901-4C5F-9122-EBB7DDF25EAF}</author>
    <author>tc={BB91538D-541B-4508-9087-BA776B225205}</author>
    <author>tc={D3327981-ADAD-49DF-9006-241FE8A9F00F}</author>
    <author>tc={14E13AFC-1786-4530-910D-6F71D889E4E7}</author>
    <author>tc={BE7667FB-73D2-476D-8927-C51A01EE8384}</author>
    <author>tc={CE8BB0DB-F8AE-42F8-B6D0-1248EC2382B2}</author>
    <author>tc={F8995A75-787D-405C-A44D-AE4168987E42}</author>
    <author>tc={4E9A9972-9157-4C59-BD8A-080DED4DAD34}</author>
    <author>tc={C7E4AE36-0DA7-4506-9D38-8171079D3937}</author>
    <author>tc={44E5783C-FC54-4C54-B0B2-1DF296763ED0}</author>
    <author>tc={ABAF5DA1-C50A-459D-ABD4-73DE0DFAC4A5}</author>
    <author>tc={908621B0-D4F8-4E0B-82EE-4B9FDB0E7E08}</author>
    <author>tc={2200FD23-D5A6-4621-8DA2-3345C6FF8141}</author>
    <author>tc={CD97E182-60DE-4BBA-8ADE-0B59E9BD9152}</author>
    <author>tc={CE64CA4F-6308-44F1-8068-38BC580CFD40}</author>
    <author>tc={953246A6-229F-4F0B-8E1C-5378553E568E}</author>
    <author>tc={EC1D49C8-341F-4F39-95AF-5601D97EB233}</author>
    <author>tc={BDD2E4F7-832A-4280-8B14-C5160ACD6D03}</author>
    <author>tc={CB2B0577-6466-421B-B3CF-052ED513A6C6}</author>
    <author>tc={8778F45F-94B2-41F0-8CA0-7CDE88F09EAF}</author>
  </authors>
  <commentList>
    <comment ref="A7" authorId="0" shapeId="0" xr:uid="{543B316B-B7DD-48D5-B372-87B985A6DD9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847B556E-874E-42BC-8E6C-A2BD3E0BFBB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3C62EB5C-CFCC-4193-96F5-943D76BA70D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6501E4A0-90AE-4984-B183-CCA07C3AF62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5" authorId="4" shapeId="0" xr:uid="{4CF995D9-9CEA-4B1A-914D-0FBB50769C0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22" authorId="5" shapeId="0" xr:uid="{213525B8-2F50-488E-B781-BD650721383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輸入する品目を選択してください。
「1.申請内容」において「申請する」を選択されていない品目の関税番号を選択すると、セルが赤くなります。その場合は、「1.申請内容」の入力内容を確認してください。</t>
      </text>
    </comment>
    <comment ref="C22" authorId="6" shapeId="0" xr:uid="{B2D39DBD-29E1-4484-A135-88CB7526FAF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D22" authorId="7" shapeId="0" xr:uid="{21DABEC8-13D1-4896-B3A2-9748C2B4A35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F22" authorId="8" shapeId="0" xr:uid="{9409BF73-0C6A-4B99-8F9F-85581BCAE05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 ref="H22" authorId="9" shapeId="0" xr:uid="{E253B58E-C38B-499D-B71D-7B571BA6955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ホエイの成分及びその構成比率(%)を記入してください。成分ごとに改行(Alt+Enter)で区切り、印刷の際は全ての成分の情報が表示されるよう、行の高さや列の幅を調整してください。
無機質を濃縮したホエイの場合は、乳に由来する無機質(灰分)、蛋白質、乳糖及び水分の各々の含有割合を明記してください。</t>
      </text>
    </comment>
    <comment ref="C129" authorId="10" shapeId="0" xr:uid="{1A5DE291-BCB4-4D23-B824-659E12B6AB5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E129" authorId="11" shapeId="0" xr:uid="{732B8799-91C0-4350-96A5-2F9CDEE0464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D130" authorId="12" shapeId="0" xr:uid="{33264B20-F2D7-443A-B61E-2E6B9C62613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前年度に輸入した割当対象物品のうち、本関税割当てを利用して輸入した物品について、在庫などの数量を入力してください。</t>
      </text>
    </comment>
    <comment ref="F130" authorId="13" shapeId="0" xr:uid="{E05706D7-7817-43CB-8A4F-E1137C83448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今年度に輸入する割当対象物品のうち、本関税割当てを利用して輸入する割当対象物品について、在庫などの数量を入力してください。</t>
      </text>
    </comment>
    <comment ref="A131" authorId="14" shapeId="0" xr:uid="{2430A594-D3DA-44E8-B87B-11CC4B7B665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無機質を濃縮したホエイとして申請する全ての割当対象物品の合計在庫数量を入力してください。</t>
      </text>
    </comment>
    <comment ref="A132" authorId="15" shapeId="0" xr:uid="{63EA29D7-8D5D-4542-8C9F-334E31C318D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無機質を濃縮したホエイとして申請する全ての割当対象物品の合計輸入数量を入力してください。
申請者名義で輸入通関した合計数量を入力し、日本国内で他社から購入したものは含めないでください。</t>
      </text>
    </comment>
    <comment ref="C132" authorId="16" shapeId="0" xr:uid="{84EDF950-ABE0-473A-A2A0-B8A5AA07437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F132" authorId="17" shapeId="0" xr:uid="{F955185C-14CB-40D9-834E-3B1108DED1E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このセルと同じ数量を申請書の「数量及び単位」の欄に記入してください。
ホエイの輸入計画数量の合計が、１者当たりの申請上限数量を越えると、セルが赤くなります。</t>
      </text>
    </comment>
    <comment ref="A133" authorId="18" shapeId="0" xr:uid="{02CF7D71-854A-4D2E-8390-042D8B3CB1A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無機質を濃縮したホエイとして申請する全ての割当対象物品の合計購入数量を入力してください。
日本国内で他社から購入した数量を入力してください。</t>
      </text>
    </comment>
    <comment ref="A134" authorId="19" shapeId="0" xr:uid="{35C2F03C-CA36-44F9-ABEA-B3AB9E9366D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無機質を濃縮したホエイとして申請する全ての割当対象物品の使用・販売・廃棄数量の合計を入力してください。</t>
      </text>
    </comment>
    <comment ref="C134" authorId="20" shapeId="0" xr:uid="{8E4848A1-1D7B-4246-A138-28474B655FA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F134" authorId="21" shapeId="0" xr:uid="{BAFBCA4E-EF09-4F13-82BB-DB04B8B66EE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C139" authorId="22" shapeId="0" xr:uid="{AAEBB2C7-BDB5-4E59-84F9-E307E485897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E139" authorId="23" shapeId="0" xr:uid="{64B2AF4A-B82E-4518-B65C-76B1BE4CDA5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D140" authorId="24" shapeId="0" xr:uid="{838F7089-F37E-4D92-9B42-DBAC2ABB3B1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前年度に輸入した割当対象物品のうち、本関税割当てを利用して輸入した割当対象物品について、在庫などの数量を入力してください。</t>
      </text>
    </comment>
    <comment ref="F140" authorId="25" shapeId="0" xr:uid="{EBF4E47B-70E9-4531-A334-4F9803E578C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今年度に輸入する割当対象物品のうち、本関税割当てを利用して輸入する割当対象物品について、在庫などの数量を入力してください。</t>
      </text>
    </comment>
    <comment ref="A141" authorId="26" shapeId="0" xr:uid="{3310A9DD-8385-43E5-A92F-0F23EC56C09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ホエイパーミエイトとして申請する全ての割当対象物品の合計在庫数量を入力してください。</t>
      </text>
    </comment>
    <comment ref="A142" authorId="27" shapeId="0" xr:uid="{47FBC1AC-E37C-4371-980D-D63DABE8DDD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ホエイパーミエイトとして申請する全ての割当対象物品の合計輸入数量を入力してください。
申請者名義で輸入通関した合計数量を入力し、日本国内で他社から購入したものは含めないでください。</t>
      </text>
    </comment>
    <comment ref="C142" authorId="28" shapeId="0" xr:uid="{3F8D1C67-D837-4DC6-8F44-14BB38779C5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F142" authorId="29" shapeId="0" xr:uid="{6F4E6CD3-BC37-44B2-A40C-8BDB7631AB2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このセルと同じ数量を申請書の「数量及び単位」の欄に記入してください。
ホエイの輸入計画数量の合計が、１者当たりの申請上限数量を越えると、セルが赤くなります。</t>
      </text>
    </comment>
    <comment ref="A143" authorId="30" shapeId="0" xr:uid="{86147D6F-A2D4-4D0D-840A-285510EECE2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ホエイパーミエイトとして申請する全ての割当対象物品の合計購入数量を入力してください。
日本国内で他社から購入した数量を入力してください。</t>
      </text>
    </comment>
    <comment ref="A144" authorId="31" shapeId="0" xr:uid="{C1DDEAB6-6331-4FAF-BB60-3B645AD84E0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ホエイパーミエイトとして申請する全ての割当対象物品の使用・販売・廃棄数量の合計を入力してください。</t>
      </text>
    </comment>
    <comment ref="C144" authorId="32" shapeId="0" xr:uid="{9A1D718A-BE0B-43DB-9334-9470C6C0CC6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F144" authorId="33" shapeId="0" xr:uid="{3BFF3169-8E37-44F5-B43C-BCC9DE2E61B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A151" authorId="34" shapeId="0" xr:uid="{C1238414-478E-44C6-AF50-011B211BF5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乳幼児用粉乳等用ホエイ等として申請する全ての割当対象物品の合計在庫数量を入力してください。</t>
      </text>
    </comment>
    <comment ref="A152" authorId="35" shapeId="0" xr:uid="{B3C7D34B-2B58-41C9-821C-02D23EEE0F5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乳幼児用粉乳等用ホエイ等として申請する全ての割当対象物品の合計輸入数量を入力してください。
申請者名義で輸入通関した合計数量を入力し、日本国内で他社から購入したものは含めないでください。</t>
      </text>
    </comment>
    <comment ref="D152" authorId="36" shapeId="0" xr:uid="{3A5CCDFA-EECE-47E3-9EBA-F0E6F88432A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WTOの関税割当てを申請する場合は、このセルと同じ数量を申請書の「実績」の「輸入」欄に記入してください。</t>
      </text>
    </comment>
    <comment ref="E152" authorId="37" shapeId="0" xr:uid="{E6CDBD31-E042-48D3-851A-DDA660B1A69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CPTPPの関税割当てを申請する場合は、このセルと同じ数量を申請書の「実績」の「輸入」欄に記入してください。</t>
      </text>
    </comment>
    <comment ref="F152" authorId="38" shapeId="0" xr:uid="{1D267DF0-73B9-467E-8B1C-F40D547F2172}">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日EU協定の関税割当てを申請する場合は、このセルと同じ数量を申請書の「実績」の「輸入」欄に記入してください。
</t>
      </text>
    </comment>
    <comment ref="G152" authorId="39" shapeId="0" xr:uid="{E47D40DD-3B9D-4955-8D1E-C68CCA33DE9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日米協定の関税割当てを申請する場合は、このセルと同じ数量を申請書の「実績」の「輸入」欄に記入してください。</t>
      </text>
    </comment>
    <comment ref="A153" authorId="40" shapeId="0" xr:uid="{03E2452A-8469-4D45-91F3-11C1BC2BCC6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乳幼児用粉乳等用ホエイ等として申請する全ての割当対象物品の合計購入数量を入力してください。
日本国内で他社から購入した数量を入力してください。</t>
      </text>
    </comment>
    <comment ref="A154" authorId="41" shapeId="0" xr:uid="{168C4177-B130-4268-B25D-8F931145F5A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乳幼児用粉乳用等ホエイ等を粉乳向けに使用した数量を入力してください。</t>
      </text>
    </comment>
    <comment ref="A155" authorId="42" shapeId="0" xr:uid="{168ADBAB-B9DB-4939-AECA-DC5B93710EE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乳幼児用粉乳等用ホエイ等を液状乳向けに使用した数量を入力してください。</t>
      </text>
    </comment>
    <comment ref="A156" authorId="43" shapeId="0" xr:uid="{2284D873-37A2-4B1E-AEC3-5485CB483F4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乳幼児用粉乳等用ホエイ等を廃棄した数量を入力してください。</t>
      </text>
    </comment>
    <comment ref="D157" authorId="44" shapeId="0" xr:uid="{BF88D5DA-6901-4C5F-9122-EBB7DDF25EA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WTOの関税割当てを申請する場合は、このセルと同じ数量を申請書の「実績」の「使用」欄に記入してください。</t>
      </text>
    </comment>
    <comment ref="E157" authorId="45" shapeId="0" xr:uid="{BB91538D-541B-4508-9087-BA776B22520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CPTPPの関税割当てを申請する場合は、このセルと同じ数量を申請書の「実績」の「使用」欄に記入してください。</t>
      </text>
    </comment>
    <comment ref="F157" authorId="46" shapeId="0" xr:uid="{D3327981-ADAD-49DF-9006-241FE8A9F00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日EU協定の関税割当てを申請する場合は、このセルと同じ数量を申請書の「実績」の「使用」欄に記入してください。</t>
      </text>
    </comment>
    <comment ref="G157" authorId="47" shapeId="0" xr:uid="{14E13AFC-1786-4530-910D-6F71D889E4E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日米協定の関税割当てを申請する場合は、このセルと同じ数量を申請書の「実績」の「使用」欄に記入してください。</t>
      </text>
    </comment>
    <comment ref="A164" authorId="48" shapeId="0" xr:uid="{BE7667FB-73D2-476D-8927-C51A01EE83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乳幼児用粉乳等用ホエイ等として申請する全ての割当対象物品の合計輸入数量を入力してください。
申請者名義で輸入通関した合計数量を入力し、日本国内で他社から購入するものは含めないでください。</t>
      </text>
    </comment>
    <comment ref="D164" authorId="49" shapeId="0" xr:uid="{CE8BB0DB-F8AE-42F8-B6D0-1248EC2382B2}">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WTOの関税割当てを申請する場合は、このセルと同じ数量を申請書の「数量及び単位」の欄に記入してください。
ホエイの輸入計画数量の合計が、１者当たりの申請上限数量を越えると、セルが赤くなります。
</t>
      </text>
    </comment>
    <comment ref="E164" authorId="50" shapeId="0" xr:uid="{F8995A75-787D-405C-A44D-AE4168987E4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CPTPPの関税割当てを申請する場合は、このセルと同じ数量を申請書の「数量及び単位」の欄に記入してください。
ホエイの輸入計画数量の合計が、１者当たりの申請上限数量を越えると、セルが赤くなります。</t>
      </text>
    </comment>
    <comment ref="F164" authorId="51" shapeId="0" xr:uid="{4E9A9972-9157-4C59-BD8A-080DED4DAD3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日EU協定の関税割当てを申請する場合は、このセルと同じ数量を申請書の「数量及び単位」の欄に記入してください。
ホエイの輸入計画数量の合計が、１者当たりの申請上限数量を越えると、セルが赤くなります。</t>
      </text>
    </comment>
    <comment ref="G164" authorId="52" shapeId="0" xr:uid="{C7E4AE36-0DA7-4506-9D38-8171079D393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日米協定の関税割当てを申請する場合は、このセルと同じ数量を申請書の「数量及び単位」の欄に記入してください。
ホエイの輸入計画数量の合計が、１者当たりの申請上限数量を越えると、セルが赤くなります。</t>
      </text>
    </comment>
    <comment ref="A165" authorId="53" shapeId="0" xr:uid="{44E5783C-FC54-4C54-B0B2-1DF296763ED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乳幼児用粉乳等用ホエイ等として申請する全ての割当対象物品の合計購入数量を入力してください。
日本国内で他社から購入する数量を入力してください。</t>
      </text>
    </comment>
    <comment ref="A166" authorId="54" shapeId="0" xr:uid="{ABAF5DA1-C50A-459D-ABD4-73DE0DFAC4A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乳幼児用粉乳等用ホエイ等を粉乳向けに使用する数量を入力してください。</t>
      </text>
    </comment>
    <comment ref="A167" authorId="55" shapeId="0" xr:uid="{908621B0-D4F8-4E0B-82EE-4B9FDB0E7E0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乳幼児用粉乳等用ホエイ等を液状乳向けに使用する数量を入力してください。</t>
      </text>
    </comment>
    <comment ref="A168" authorId="56" shapeId="0" xr:uid="{2200FD23-D5A6-4621-8DA2-3345C6FF814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乳幼児用粉乳等用ホエイ等を廃棄する数量を入力してください。</t>
      </text>
    </comment>
    <comment ref="D169" authorId="57" shapeId="0" xr:uid="{CD97E182-60DE-4BBA-8ADE-0B59E9BD9152}">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WTOの関税割当てを申請する場合は、このセルと同じ数量を申請書の「主な使用の計画」欄に記入してください。
</t>
      </text>
    </comment>
    <comment ref="E169" authorId="58" shapeId="0" xr:uid="{CE64CA4F-6308-44F1-8068-38BC580CFD4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CPTPPの関税割当てを申請する場合は、このセルと同じ数量を申請書の「主な使用の計画」欄に記入してください。</t>
      </text>
    </comment>
    <comment ref="F169" authorId="59" shapeId="0" xr:uid="{953246A6-229F-4F0B-8E1C-5378553E568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日EU協定の関税割当てを申請する場合は、このセルと同じ数量を申請書の「主な使用の計画」欄に記入してください。</t>
      </text>
    </comment>
    <comment ref="G169" authorId="60" shapeId="0" xr:uid="{EC1D49C8-341F-4F39-95AF-5601D97EB23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日米協定の関税割当てを申請する場合は、このセルと同じ数量を申請書の「主な使用の計画」欄に記入してください。</t>
      </text>
    </comment>
    <comment ref="A175" authorId="61" shapeId="0" xr:uid="{BDD2E4F7-832A-4280-8B14-C5160ACD6D0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乳幼児用粉乳等の在庫数量を入力してください。</t>
      </text>
    </comment>
    <comment ref="A176" authorId="62" shapeId="0" xr:uid="{CB2B0577-6466-421B-B3CF-052ED513A6C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乳幼児用粉乳等の製造数量を入力してください。</t>
      </text>
    </comment>
    <comment ref="A177" authorId="63" shapeId="0" xr:uid="{8778F45F-94B2-41F0-8CA0-7CDE88F09EA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乳幼児用粉乳等の使用・販売・廃棄数量の合計を入力してください。</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<sst xmlns="http://schemas.openxmlformats.org/spreadsheetml/2006/main" count="464" uniqueCount="227">
  <si>
    <t>（別記様式1-1）</t>
    <phoneticPr fontId="1"/>
  </si>
  <si>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3"/>
  </si>
  <si>
    <t>↓この列は印刷しないでください。</t>
    <rPh sb="3" eb="4">
      <t>レツ</t>
    </rPh>
    <rPh sb="5" eb="7">
      <t>インサツ</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</si>
  <si>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</si>
  <si>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</si>
  <si>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</si>
  <si>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申請者名：</t>
    <rPh sb="0" eb="3">
      <t>シンセイシャ</t>
    </rPh>
    <rPh sb="3" eb="4">
      <t>メイ</t>
    </rPh>
    <phoneticPr fontId="1"/>
  </si>
  <si>
    <t>代表者名：</t>
    <rPh sb="0" eb="3">
      <t>ダイヒョウシャ</t>
    </rPh>
    <rPh sb="3" eb="4">
      <t>メイ</t>
    </rPh>
    <phoneticPr fontId="1"/>
  </si>
  <si>
    <t>住所：</t>
    <rPh sb="0" eb="2">
      <t>ジュウショ</t>
    </rPh>
    <phoneticPr fontId="1"/>
  </si>
  <si>
    <t>1.申請内容</t>
    <rPh sb="2" eb="4">
      <t>シンセイ</t>
    </rPh>
    <rPh sb="4" eb="6">
      <t>ナイヨウ</t>
    </rPh>
    <phoneticPr fontId="3"/>
  </si>
  <si>
    <t>関税割当てを申請する協定：</t>
    <rPh sb="0" eb="2">
      <t>カンゼイ</t>
    </rPh>
    <rPh sb="2" eb="4">
      <t>ワリア</t>
    </rPh>
    <rPh sb="6" eb="8">
      <t>シンセイ</t>
    </rPh>
    <rPh sb="10" eb="12">
      <t>キョウテイ</t>
    </rPh>
    <phoneticPr fontId="1"/>
  </si>
  <si>
    <t>日EU協定</t>
    <rPh sb="0" eb="1">
      <t>ニチ</t>
    </rPh>
    <rPh sb="3" eb="5">
      <t>キョウテイ</t>
    </rPh>
    <phoneticPr fontId="2"/>
  </si>
  <si>
    <t>原産地・原産国：</t>
    <rPh sb="0" eb="3">
      <t>ゲンサンチ</t>
    </rPh>
    <rPh sb="4" eb="7">
      <t>ゲンサンコク</t>
    </rPh>
    <phoneticPr fontId="1"/>
  </si>
  <si>
    <t>関税割当て：</t>
    <rPh sb="0" eb="2">
      <t>カンゼイ</t>
    </rPh>
    <rPh sb="2" eb="4">
      <t>ワリア</t>
    </rPh>
    <phoneticPr fontId="1"/>
  </si>
  <si>
    <t>各品目の申請の有無：</t>
    <rPh sb="0" eb="3">
      <t>カクヒンモク</t>
    </rPh>
    <rPh sb="4" eb="6">
      <t>シンセイ</t>
    </rPh>
    <rPh sb="7" eb="9">
      <t>ウム</t>
    </rPh>
    <phoneticPr fontId="1"/>
  </si>
  <si>
    <t>無機質を濃縮したホエイ：</t>
    <rPh sb="0" eb="3">
      <t>ムキシツ</t>
    </rPh>
    <rPh sb="4" eb="6">
      <t>ノウシュク</t>
    </rPh>
    <phoneticPr fontId="3"/>
  </si>
  <si>
    <t>ホエイパーミエイト：</t>
    <phoneticPr fontId="3"/>
  </si>
  <si>
    <t>乳幼児粉乳等用：</t>
    <rPh sb="0" eb="3">
      <t>ニュウヨウジ</t>
    </rPh>
    <rPh sb="3" eb="5">
      <t>フンニュウ</t>
    </rPh>
    <rPh sb="5" eb="6">
      <t>トウ</t>
    </rPh>
    <rPh sb="6" eb="7">
      <t>ヨウ</t>
    </rPh>
    <phoneticPr fontId="3"/>
  </si>
  <si>
    <t>・左側の項目から順番に入力してください。</t>
    <rPh sb="1" eb="3">
      <t>ヒダリガワ</t>
    </rPh>
    <rPh sb="4" eb="6">
      <t>コウモク</t>
    </rPh>
    <rPh sb="8" eb="10">
      <t>ジュンバン</t>
    </rPh>
    <rPh sb="11" eb="13">
      <t>ニュウリョク</t>
    </rPh>
    <phoneticPr fontId="3"/>
  </si>
  <si>
    <t>・33行目以降、非表示となっている行があります。行が足りない場合は、非表示にされた行を再表示し、必要項目を入力した後、無記入の行を非表示にしてください。</t>
    <rPh sb="3" eb="4">
      <t>ギョウ</t>
    </rPh>
    <rPh sb="4" eb="7">
      <t>メイコウ</t>
    </rPh>
    <phoneticPr fontId="3"/>
  </si>
  <si>
    <t>品目</t>
    <rPh sb="0" eb="2">
      <t>ヒンモク</t>
    </rPh>
    <phoneticPr fontId="3"/>
  </si>
  <si>
    <t>関税番号9桁</t>
    <rPh sb="0" eb="2">
      <t>カンゼイ</t>
    </rPh>
    <rPh sb="2" eb="4">
      <t>バンゴウ</t>
    </rPh>
    <rPh sb="5" eb="6">
      <t>ケタ</t>
    </rPh>
    <phoneticPr fontId="1"/>
  </si>
  <si>
    <t>形状・性状</t>
    <rPh sb="0" eb="2">
      <t>ケイジョウ</t>
    </rPh>
    <rPh sb="3" eb="5">
      <t>セイジョウ</t>
    </rPh>
    <phoneticPr fontId="3"/>
  </si>
  <si>
    <t>詳細（形状・性状が「その他」の場合に入力）</t>
    <rPh sb="0" eb="2">
      <t>ショウサイ</t>
    </rPh>
    <rPh sb="3" eb="5">
      <t>ケイジョウ</t>
    </rPh>
    <rPh sb="6" eb="8">
      <t>セイジョウ</t>
    </rPh>
    <rPh sb="12" eb="13">
      <t>タ</t>
    </rPh>
    <rPh sb="15" eb="17">
      <t>バアイ</t>
    </rPh>
    <rPh sb="18" eb="20">
      <t>ニュウリョク</t>
    </rPh>
    <phoneticPr fontId="1"/>
  </si>
  <si>
    <t>成分及び重量構成比</t>
    <rPh sb="0" eb="2">
      <t>セイブン</t>
    </rPh>
    <rPh sb="2" eb="3">
      <t>オヨ</t>
    </rPh>
    <rPh sb="4" eb="6">
      <t>ジュウリョウ</t>
    </rPh>
    <rPh sb="6" eb="9">
      <t>コウセイヒ</t>
    </rPh>
    <phoneticPr fontId="3"/>
  </si>
  <si>
    <t>＜無機質を濃縮したホエイ＞</t>
    <rPh sb="1" eb="4">
      <t>ムキシツ</t>
    </rPh>
    <rPh sb="5" eb="7">
      <t>ノウシュク</t>
    </rPh>
    <phoneticPr fontId="3"/>
  </si>
  <si>
    <t>2024年度（見込み含）実績</t>
    <phoneticPr fontId="1"/>
  </si>
  <si>
    <t>2025年度計画</t>
    <rPh sb="6" eb="8">
      <t>ケイカク</t>
    </rPh>
    <phoneticPr fontId="1"/>
  </si>
  <si>
    <t>期首在庫(kg)</t>
    <rPh sb="0" eb="2">
      <t>キシュ</t>
    </rPh>
    <rPh sb="2" eb="4">
      <t>ザイコ</t>
    </rPh>
    <phoneticPr fontId="1"/>
  </si>
  <si>
    <t>自ら輸入した数量(kg)</t>
    <rPh sb="0" eb="1">
      <t>ミズカ</t>
    </rPh>
    <rPh sb="2" eb="4">
      <t>スウリョウ</t>
    </rPh>
    <phoneticPr fontId="1"/>
  </si>
  <si>
    <t>他社から購入した数量(kg)</t>
    <rPh sb="0" eb="2">
      <t>タシャ</t>
    </rPh>
    <rPh sb="4" eb="6">
      <t>コウニュウ</t>
    </rPh>
    <rPh sb="8" eb="10">
      <t>スウリョウ</t>
    </rPh>
    <phoneticPr fontId="1"/>
  </si>
  <si>
    <t>使用・販売・廃棄数量(kg)</t>
    <rPh sb="0" eb="2">
      <t>シヨウ</t>
    </rPh>
    <rPh sb="3" eb="5">
      <t>ハンバイ</t>
    </rPh>
    <rPh sb="6" eb="8">
      <t>ハイキ</t>
    </rPh>
    <rPh sb="8" eb="10">
      <t>スウリョウ</t>
    </rPh>
    <phoneticPr fontId="1"/>
  </si>
  <si>
    <t>期末在庫(kg)</t>
    <rPh sb="0" eb="2">
      <t>キマツ</t>
    </rPh>
    <rPh sb="2" eb="4">
      <t>ザイコ</t>
    </rPh>
    <phoneticPr fontId="1"/>
  </si>
  <si>
    <t>＜ホエイパーミエイト＞</t>
    <phoneticPr fontId="3"/>
  </si>
  <si>
    <t>自ら輸入した数量(kg)</t>
    <rPh sb="0" eb="1">
      <t>ミズカ</t>
    </rPh>
    <rPh sb="2" eb="4">
      <t>ユニュウ</t>
    </rPh>
    <rPh sb="6" eb="8">
      <t>スウリョウ</t>
    </rPh>
    <phoneticPr fontId="1"/>
  </si>
  <si>
    <t>＜乳幼児用粉乳等用ホエイ等＞</t>
    <rPh sb="1" eb="4">
      <t>ニュウヨウジ</t>
    </rPh>
    <rPh sb="4" eb="5">
      <t>ヨウ</t>
    </rPh>
    <rPh sb="5" eb="7">
      <t>フンニュウ</t>
    </rPh>
    <rPh sb="7" eb="8">
      <t>トウ</t>
    </rPh>
    <rPh sb="8" eb="9">
      <t>ヨウ</t>
    </rPh>
    <rPh sb="12" eb="13">
      <t>トウ</t>
    </rPh>
    <phoneticPr fontId="3"/>
  </si>
  <si>
    <t>全世界から輸入した乳幼児用調製粉乳等用ホエイ等</t>
    <rPh sb="0" eb="3">
      <t>ゼンセカイ</t>
    </rPh>
    <rPh sb="5" eb="7">
      <t>ユニュウ</t>
    </rPh>
    <rPh sb="9" eb="12">
      <t>ニュウヨウジ</t>
    </rPh>
    <rPh sb="12" eb="13">
      <t>ヨウ</t>
    </rPh>
    <rPh sb="13" eb="15">
      <t>チョウセイ</t>
    </rPh>
    <rPh sb="15" eb="17">
      <t>フンニュウ</t>
    </rPh>
    <rPh sb="17" eb="18">
      <t>トウ</t>
    </rPh>
    <rPh sb="18" eb="19">
      <t>ヨウ</t>
    </rPh>
    <rPh sb="22" eb="23">
      <t>トウ</t>
    </rPh>
    <phoneticPr fontId="3"/>
  </si>
  <si>
    <t>うちWTOの関税割当てを利用して輸入したもの</t>
    <rPh sb="6" eb="8">
      <t>カンゼイ</t>
    </rPh>
    <rPh sb="8" eb="10">
      <t>ワリア</t>
    </rPh>
    <rPh sb="12" eb="14">
      <t>リヨウ</t>
    </rPh>
    <rPh sb="16" eb="18">
      <t>ユニュウ</t>
    </rPh>
    <phoneticPr fontId="3"/>
  </si>
  <si>
    <t>うちCPTPPの関税割当てを利用して輸入したもの</t>
    <rPh sb="8" eb="10">
      <t>カンゼイ</t>
    </rPh>
    <rPh sb="10" eb="12">
      <t>ワリア</t>
    </rPh>
    <rPh sb="14" eb="16">
      <t>リヨウ</t>
    </rPh>
    <rPh sb="18" eb="20">
      <t>ユニュウ</t>
    </rPh>
    <phoneticPr fontId="3"/>
  </si>
  <si>
    <t>うち日EU協定の関税割当てを利用して輸入したもの</t>
    <rPh sb="2" eb="3">
      <t>ニチ</t>
    </rPh>
    <rPh sb="5" eb="7">
      <t>キョウテイ</t>
    </rPh>
    <rPh sb="8" eb="10">
      <t>カンゼイ</t>
    </rPh>
    <rPh sb="10" eb="12">
      <t>ワリア</t>
    </rPh>
    <rPh sb="14" eb="16">
      <t>リヨウ</t>
    </rPh>
    <rPh sb="18" eb="20">
      <t>ユニュウ</t>
    </rPh>
    <phoneticPr fontId="3"/>
  </si>
  <si>
    <t>うち日米協定の関税割当てを利用して輸入したもの</t>
    <rPh sb="2" eb="4">
      <t>ニチベイ</t>
    </rPh>
    <rPh sb="4" eb="6">
      <t>キョウテイ</t>
    </rPh>
    <rPh sb="7" eb="9">
      <t>カンゼイ</t>
    </rPh>
    <rPh sb="9" eb="11">
      <t>ワリア</t>
    </rPh>
    <rPh sb="13" eb="15">
      <t>リヨウ</t>
    </rPh>
    <rPh sb="17" eb="19">
      <t>ユニュウ</t>
    </rPh>
    <phoneticPr fontId="3"/>
  </si>
  <si>
    <t>うち枠外税率で輸入したもの</t>
    <rPh sb="2" eb="4">
      <t>ワクガイ</t>
    </rPh>
    <rPh sb="4" eb="6">
      <t>ゼイリツ</t>
    </rPh>
    <rPh sb="7" eb="9">
      <t>ユニュウ</t>
    </rPh>
    <phoneticPr fontId="3"/>
  </si>
  <si>
    <t>×</t>
    <phoneticPr fontId="3"/>
  </si>
  <si>
    <t>粉乳向け使用数量(kg)</t>
    <rPh sb="0" eb="2">
      <t>フンニュウ</t>
    </rPh>
    <rPh sb="2" eb="3">
      <t>ム</t>
    </rPh>
    <rPh sb="4" eb="6">
      <t>シヨウ</t>
    </rPh>
    <rPh sb="6" eb="8">
      <t>スウリョウ</t>
    </rPh>
    <phoneticPr fontId="1"/>
  </si>
  <si>
    <t>液状乳向け使用数量(kg)</t>
    <rPh sb="0" eb="2">
      <t>エキジョウ</t>
    </rPh>
    <rPh sb="2" eb="3">
      <t>ニュウ</t>
    </rPh>
    <rPh sb="3" eb="4">
      <t>ム</t>
    </rPh>
    <rPh sb="5" eb="7">
      <t>シヨウ</t>
    </rPh>
    <rPh sb="7" eb="9">
      <t>スウリョウ</t>
    </rPh>
    <phoneticPr fontId="1"/>
  </si>
  <si>
    <t>廃棄数量(kg)</t>
    <rPh sb="0" eb="2">
      <t>ハイキ</t>
    </rPh>
    <rPh sb="2" eb="4">
      <t>スウリョウ</t>
    </rPh>
    <phoneticPr fontId="3"/>
  </si>
  <si>
    <t>使用・廃棄数量の合計(kg)</t>
    <rPh sb="0" eb="2">
      <t>シヨウ</t>
    </rPh>
    <rPh sb="3" eb="5">
      <t>ハイキ</t>
    </rPh>
    <rPh sb="5" eb="7">
      <t>スウリョウ</t>
    </rPh>
    <rPh sb="8" eb="10">
      <t>ゴウケイ</t>
    </rPh>
    <phoneticPr fontId="3"/>
  </si>
  <si>
    <t>全世界から輸入する乳幼児用調製粉乳等用ホエイ等</t>
    <rPh sb="0" eb="3">
      <t>ゼンセカイ</t>
    </rPh>
    <rPh sb="5" eb="7">
      <t>ユニュウ</t>
    </rPh>
    <rPh sb="9" eb="12">
      <t>ニュウヨウジ</t>
    </rPh>
    <rPh sb="12" eb="13">
      <t>ヨウ</t>
    </rPh>
    <rPh sb="13" eb="15">
      <t>チョウセイ</t>
    </rPh>
    <rPh sb="15" eb="17">
      <t>フンニュウ</t>
    </rPh>
    <rPh sb="17" eb="18">
      <t>トウ</t>
    </rPh>
    <rPh sb="18" eb="19">
      <t>ヨウ</t>
    </rPh>
    <rPh sb="22" eb="23">
      <t>トウ</t>
    </rPh>
    <phoneticPr fontId="3"/>
  </si>
  <si>
    <t>うちWTOの関税割当てを利用して輸入するもの</t>
    <rPh sb="6" eb="8">
      <t>カンゼイ</t>
    </rPh>
    <rPh sb="8" eb="10">
      <t>ワリア</t>
    </rPh>
    <rPh sb="12" eb="14">
      <t>リヨウ</t>
    </rPh>
    <rPh sb="16" eb="18">
      <t>ユニュウ</t>
    </rPh>
    <phoneticPr fontId="3"/>
  </si>
  <si>
    <t>うちCPTPPの関税割当てを利用して輸入するもの</t>
    <rPh sb="8" eb="10">
      <t>カンゼイ</t>
    </rPh>
    <rPh sb="10" eb="12">
      <t>ワリア</t>
    </rPh>
    <rPh sb="14" eb="16">
      <t>リヨウ</t>
    </rPh>
    <rPh sb="18" eb="20">
      <t>ユニュウ</t>
    </rPh>
    <phoneticPr fontId="3"/>
  </si>
  <si>
    <t>うち日EU協定の関税割当てを利用して輸入するもの</t>
    <rPh sb="2" eb="3">
      <t>ニチ</t>
    </rPh>
    <rPh sb="5" eb="7">
      <t>キョウテイ</t>
    </rPh>
    <rPh sb="8" eb="10">
      <t>カンゼイ</t>
    </rPh>
    <rPh sb="10" eb="12">
      <t>ワリア</t>
    </rPh>
    <rPh sb="14" eb="16">
      <t>リヨウ</t>
    </rPh>
    <rPh sb="18" eb="20">
      <t>ユニュウ</t>
    </rPh>
    <phoneticPr fontId="3"/>
  </si>
  <si>
    <t>うち日米協定の関税割当てを利用して輸入するもの</t>
    <rPh sb="2" eb="4">
      <t>ニチベイ</t>
    </rPh>
    <rPh sb="4" eb="6">
      <t>キョウテイ</t>
    </rPh>
    <rPh sb="7" eb="9">
      <t>カンゼイ</t>
    </rPh>
    <rPh sb="9" eb="11">
      <t>ワリア</t>
    </rPh>
    <rPh sb="13" eb="15">
      <t>リヨウ</t>
    </rPh>
    <rPh sb="17" eb="19">
      <t>ユニュウ</t>
    </rPh>
    <phoneticPr fontId="3"/>
  </si>
  <si>
    <t>うち枠外税率で輸入するもの</t>
    <rPh sb="2" eb="4">
      <t>ワクガイ</t>
    </rPh>
    <rPh sb="4" eb="6">
      <t>ゼイリツ</t>
    </rPh>
    <rPh sb="7" eb="9">
      <t>ユニュウ</t>
    </rPh>
    <phoneticPr fontId="3"/>
  </si>
  <si>
    <t>自ら輸入する数量(kg)</t>
    <rPh sb="0" eb="1">
      <t>ミズカ</t>
    </rPh>
    <rPh sb="2" eb="4">
      <t>ユニュウ</t>
    </rPh>
    <rPh sb="6" eb="8">
      <t>スウリョウ</t>
    </rPh>
    <phoneticPr fontId="1"/>
  </si>
  <si>
    <t>他社から購入する数量(kg)</t>
    <rPh sb="0" eb="2">
      <t>タシャ</t>
    </rPh>
    <rPh sb="4" eb="6">
      <t>コウニュウ</t>
    </rPh>
    <rPh sb="8" eb="10">
      <t>スウリョウ</t>
    </rPh>
    <phoneticPr fontId="1"/>
  </si>
  <si>
    <t>ホエイ全体</t>
    <rPh sb="3" eb="5">
      <t>ゼンタイ</t>
    </rPh>
    <phoneticPr fontId="3"/>
  </si>
  <si>
    <t>上限数量</t>
    <rPh sb="0" eb="2">
      <t>ジョウゲン</t>
    </rPh>
    <rPh sb="2" eb="4">
      <t>スウリョウ</t>
    </rPh>
    <phoneticPr fontId="3"/>
  </si>
  <si>
    <t>３．乳幼児粉乳等の製造実績・計画</t>
    <rPh sb="9" eb="11">
      <t>セイゾウ</t>
    </rPh>
    <rPh sb="11" eb="13">
      <t>ジッセキ</t>
    </rPh>
    <rPh sb="14" eb="16">
      <t>ケイカク</t>
    </rPh>
    <phoneticPr fontId="3"/>
  </si>
  <si>
    <t>調整粉乳</t>
    <rPh sb="0" eb="2">
      <t>チョウセイ</t>
    </rPh>
    <rPh sb="2" eb="4">
      <t>フンニュウ</t>
    </rPh>
    <phoneticPr fontId="3"/>
  </si>
  <si>
    <t>調製液状乳</t>
    <rPh sb="0" eb="2">
      <t>チョウセイ</t>
    </rPh>
    <rPh sb="2" eb="4">
      <t>エキジョウ</t>
    </rPh>
    <rPh sb="4" eb="5">
      <t>ニュウ</t>
    </rPh>
    <phoneticPr fontId="3"/>
  </si>
  <si>
    <t>製造数量(kg)</t>
    <rPh sb="0" eb="2">
      <t>セイゾウ</t>
    </rPh>
    <rPh sb="2" eb="4">
      <t>スウリョウ</t>
    </rPh>
    <phoneticPr fontId="1"/>
  </si>
  <si>
    <t>4.乳幼児調製粉等の工場名・所在地及び最大製造可能数量（委託製造を含む）</t>
    <rPh sb="3" eb="5">
      <t>コウジョウ</t>
    </rPh>
    <rPh sb="8" eb="10">
      <t>サイダイ</t>
    </rPh>
    <rPh sb="10" eb="12">
      <t>セイゾウ</t>
    </rPh>
    <rPh sb="12" eb="13">
      <t>メイ</t>
    </rPh>
    <rPh sb="14" eb="17">
      <t>ショザイチ</t>
    </rPh>
    <rPh sb="17" eb="18">
      <t>オヨ</t>
    </rPh>
    <rPh sb="19" eb="21">
      <t>サイダイ</t>
    </rPh>
    <rPh sb="21" eb="23">
      <t>イタク</t>
    </rPh>
    <rPh sb="23" eb="25">
      <t>セイゾウ</t>
    </rPh>
    <rPh sb="26" eb="27">
      <t>フク</t>
    </rPh>
    <phoneticPr fontId="3"/>
  </si>
  <si>
    <t>・最大製造可能数量には、製造機械能力における上限値を入力してください。</t>
    <rPh sb="1" eb="3">
      <t>サイダイ</t>
    </rPh>
    <rPh sb="3" eb="5">
      <t>セイゾウ</t>
    </rPh>
    <rPh sb="5" eb="7">
      <t>カノウ</t>
    </rPh>
    <rPh sb="7" eb="9">
      <t>スウリョウ</t>
    </rPh>
    <rPh sb="12" eb="14">
      <t>セイゾウ</t>
    </rPh>
    <rPh sb="14" eb="16">
      <t>キカイ</t>
    </rPh>
    <rPh sb="16" eb="18">
      <t>ノウリョク</t>
    </rPh>
    <rPh sb="22" eb="25">
      <t>ジョウゲンチ</t>
    </rPh>
    <rPh sb="26" eb="28">
      <t>ニュウリョク</t>
    </rPh>
    <phoneticPr fontId="3"/>
  </si>
  <si>
    <t>工場名（及び委託先会社名）</t>
    <rPh sb="0" eb="2">
      <t>コウジョウ</t>
    </rPh>
    <rPh sb="2" eb="3">
      <t>メイ</t>
    </rPh>
    <rPh sb="4" eb="5">
      <t>オヨ</t>
    </rPh>
    <rPh sb="6" eb="9">
      <t>イタクサキ</t>
    </rPh>
    <rPh sb="9" eb="12">
      <t>カイシャメイ</t>
    </rPh>
    <phoneticPr fontId="3"/>
  </si>
  <si>
    <t>所在地</t>
    <rPh sb="0" eb="3">
      <t>ショザイチ</t>
    </rPh>
    <phoneticPr fontId="3"/>
  </si>
  <si>
    <t>最大製造可能数量</t>
    <rPh sb="0" eb="2">
      <t>サイダイ</t>
    </rPh>
    <rPh sb="2" eb="4">
      <t>セイゾウ</t>
    </rPh>
    <rPh sb="4" eb="6">
      <t>カノウ</t>
    </rPh>
    <rPh sb="6" eb="8">
      <t>スウリョウ</t>
    </rPh>
    <phoneticPr fontId="3"/>
  </si>
  <si>
    <t>調製粉乳ベース
(kg/時間)</t>
    <rPh sb="0" eb="2">
      <t>チョウセイ</t>
    </rPh>
    <rPh sb="2" eb="4">
      <t>フンニュウ</t>
    </rPh>
    <rPh sb="12" eb="14">
      <t>ジカン</t>
    </rPh>
    <phoneticPr fontId="3"/>
  </si>
  <si>
    <t>調製液状乳ベース
(kg/時間)</t>
    <rPh sb="0" eb="2">
      <t>チョウセイ</t>
    </rPh>
    <rPh sb="2" eb="4">
      <t>エキジョウ</t>
    </rPh>
    <rPh sb="4" eb="5">
      <t>ニュウ</t>
    </rPh>
    <phoneticPr fontId="3"/>
  </si>
  <si>
    <t>5．乳幼児用粉乳等に対する輸入ホエイの添加率</t>
    <rPh sb="2" eb="5">
      <t>ニュウヨウジ</t>
    </rPh>
    <rPh sb="5" eb="6">
      <t>ヨウ</t>
    </rPh>
    <rPh sb="6" eb="8">
      <t>フンニュウ</t>
    </rPh>
    <rPh sb="8" eb="9">
      <t>トウ</t>
    </rPh>
    <rPh sb="10" eb="11">
      <t>タイ</t>
    </rPh>
    <rPh sb="13" eb="15">
      <t>ユニュウ</t>
    </rPh>
    <rPh sb="19" eb="22">
      <t>テンカリツ</t>
    </rPh>
    <phoneticPr fontId="3"/>
  </si>
  <si>
    <r>
      <t>・項目２～３までの入力により</t>
    </r>
    <r>
      <rPr>
        <sz val="12"/>
        <color indexed="10"/>
        <rFont val="ＭＳ Ｐゴシック"/>
        <family val="3"/>
        <charset val="128"/>
      </rPr>
      <t>自動計算</t>
    </r>
    <r>
      <rPr>
        <sz val="12"/>
        <color indexed="8"/>
        <rFont val="ＭＳ Ｐゴシック"/>
        <family val="3"/>
        <charset val="128"/>
      </rPr>
      <t>されます。</t>
    </r>
    <rPh sb="1" eb="3">
      <t>コウモク</t>
    </rPh>
    <rPh sb="9" eb="11">
      <t>ニュウリョク</t>
    </rPh>
    <rPh sb="14" eb="16">
      <t>ジドウ</t>
    </rPh>
    <rPh sb="16" eb="18">
      <t>ケイサン</t>
    </rPh>
    <phoneticPr fontId="3"/>
  </si>
  <si>
    <t>・書面により乳幼児用調製粉乳等用ホエイを申請する場合は、項目４まで印刷してください。</t>
    <rPh sb="1" eb="3">
      <t>ショメン</t>
    </rPh>
    <rPh sb="6" eb="9">
      <t>ニュウヨウジ</t>
    </rPh>
    <rPh sb="9" eb="12">
      <t>ヨウチョウセイ</t>
    </rPh>
    <rPh sb="12" eb="14">
      <t>フンニュウ</t>
    </rPh>
    <rPh sb="14" eb="16">
      <t>トウヨウ</t>
    </rPh>
    <rPh sb="20" eb="22">
      <t>シンセイ</t>
    </rPh>
    <rPh sb="24" eb="26">
      <t>バアイ</t>
    </rPh>
    <rPh sb="28" eb="30">
      <t>コウモク</t>
    </rPh>
    <rPh sb="33" eb="35">
      <t>インサツ</t>
    </rPh>
    <phoneticPr fontId="3"/>
  </si>
  <si>
    <t>うちWTOの関税割当てを利用して輸入</t>
    <rPh sb="6" eb="8">
      <t>カンゼイ</t>
    </rPh>
    <rPh sb="8" eb="10">
      <t>ワリア</t>
    </rPh>
    <rPh sb="12" eb="14">
      <t>リヨウ</t>
    </rPh>
    <rPh sb="16" eb="18">
      <t>ユニュウ</t>
    </rPh>
    <phoneticPr fontId="3"/>
  </si>
  <si>
    <t>うちCPTPPの関税割当てを利用して輸入</t>
    <rPh sb="8" eb="10">
      <t>カンゼイ</t>
    </rPh>
    <rPh sb="10" eb="12">
      <t>ワリア</t>
    </rPh>
    <rPh sb="14" eb="16">
      <t>リヨウ</t>
    </rPh>
    <rPh sb="18" eb="20">
      <t>ユニュウ</t>
    </rPh>
    <phoneticPr fontId="3"/>
  </si>
  <si>
    <t>うち日EU協定の関税割当てを利用して輸入</t>
    <rPh sb="2" eb="3">
      <t>ニチ</t>
    </rPh>
    <rPh sb="5" eb="7">
      <t>キョウテイ</t>
    </rPh>
    <rPh sb="8" eb="10">
      <t>カンゼイ</t>
    </rPh>
    <rPh sb="10" eb="12">
      <t>ワリア</t>
    </rPh>
    <rPh sb="14" eb="16">
      <t>リヨウ</t>
    </rPh>
    <rPh sb="18" eb="20">
      <t>ユニュウ</t>
    </rPh>
    <phoneticPr fontId="3"/>
  </si>
  <si>
    <t>うち日米協定の関税割当てを利用して輸入</t>
    <rPh sb="2" eb="4">
      <t>ニチベイ</t>
    </rPh>
    <rPh sb="4" eb="6">
      <t>キョウテイ</t>
    </rPh>
    <rPh sb="7" eb="9">
      <t>カンゼイ</t>
    </rPh>
    <rPh sb="9" eb="11">
      <t>ワリア</t>
    </rPh>
    <rPh sb="13" eb="15">
      <t>リヨウ</t>
    </rPh>
    <rPh sb="17" eb="19">
      <t>ユニュウ</t>
    </rPh>
    <phoneticPr fontId="3"/>
  </si>
  <si>
    <t>うち枠外税率で輸入</t>
    <rPh sb="2" eb="4">
      <t>ワクガイ</t>
    </rPh>
    <rPh sb="4" eb="6">
      <t>ゼイリツ</t>
    </rPh>
    <rPh sb="7" eb="9">
      <t>ユニュウ</t>
    </rPh>
    <phoneticPr fontId="3"/>
  </si>
  <si>
    <t>粉乳</t>
    <rPh sb="0" eb="2">
      <t>フンニュウ</t>
    </rPh>
    <phoneticPr fontId="3"/>
  </si>
  <si>
    <t>液状乳</t>
    <rPh sb="0" eb="2">
      <t>エキジョウ</t>
    </rPh>
    <rPh sb="2" eb="3">
      <t>ニュウ</t>
    </rPh>
    <phoneticPr fontId="3"/>
  </si>
  <si>
    <t>×</t>
  </si>
  <si>
    <t>備考</t>
    <rPh sb="0" eb="2">
      <t>ビコウ</t>
    </rPh>
    <phoneticPr fontId="2"/>
  </si>
  <si>
    <t>名前</t>
    <rPh sb="0" eb="2">
      <t>ナマエ</t>
    </rPh>
    <phoneticPr fontId="2"/>
  </si>
  <si>
    <t>詳細</t>
    <rPh sb="0" eb="2">
      <t>ショウサイ</t>
    </rPh>
    <phoneticPr fontId="2"/>
  </si>
  <si>
    <t>協定</t>
    <rPh sb="0" eb="2">
      <t>キョウテイ</t>
    </rPh>
    <phoneticPr fontId="2"/>
  </si>
  <si>
    <t>CPTPP</t>
    <phoneticPr fontId="2"/>
  </si>
  <si>
    <t>CPTPP締約国</t>
    <rPh sb="5" eb="7">
      <t>テイヤク</t>
    </rPh>
    <rPh sb="7" eb="8">
      <t>コク</t>
    </rPh>
    <phoneticPr fontId="2"/>
  </si>
  <si>
    <t>ニュージーランド</t>
    <phoneticPr fontId="2"/>
  </si>
  <si>
    <t>オーストラリア</t>
    <phoneticPr fontId="2"/>
  </si>
  <si>
    <t>EU</t>
    <phoneticPr fontId="2"/>
  </si>
  <si>
    <t>日米貿易協定</t>
    <rPh sb="0" eb="2">
      <t>ニチベイ</t>
    </rPh>
    <rPh sb="2" eb="4">
      <t>ボウエキ</t>
    </rPh>
    <rPh sb="4" eb="6">
      <t>キョウテイ</t>
    </rPh>
    <phoneticPr fontId="2"/>
  </si>
  <si>
    <t>アメリカ合衆国</t>
    <rPh sb="4" eb="7">
      <t>ガッシュウコク</t>
    </rPh>
    <phoneticPr fontId="2"/>
  </si>
  <si>
    <t>原産国</t>
    <rPh sb="0" eb="3">
      <t>ゲンサンコク</t>
    </rPh>
    <phoneticPr fontId="2"/>
  </si>
  <si>
    <t>無糖れん乳</t>
    <rPh sb="0" eb="2">
      <t>ムトウ</t>
    </rPh>
    <rPh sb="4" eb="5">
      <t>ニュウ</t>
    </rPh>
    <phoneticPr fontId="2"/>
  </si>
  <si>
    <t>加糖れん乳</t>
    <rPh sb="0" eb="2">
      <t>カトウ</t>
    </rPh>
    <rPh sb="4" eb="5">
      <t>ニュウ</t>
    </rPh>
    <phoneticPr fontId="2"/>
  </si>
  <si>
    <t>プロセスチーズ</t>
    <phoneticPr fontId="2"/>
  </si>
  <si>
    <t>無機質を濃縮したホエイ</t>
    <rPh sb="0" eb="3">
      <t>ムキシツ</t>
    </rPh>
    <rPh sb="4" eb="6">
      <t>ノウシュク</t>
    </rPh>
    <phoneticPr fontId="2"/>
  </si>
  <si>
    <t>品名</t>
    <rPh sb="0" eb="2">
      <t>ヒンメイ</t>
    </rPh>
    <phoneticPr fontId="2"/>
  </si>
  <si>
    <t>シュレッドチーズ原料用フレッシュチーズ</t>
    <phoneticPr fontId="2"/>
  </si>
  <si>
    <t>_040610090</t>
    <phoneticPr fontId="2"/>
  </si>
  <si>
    <t>バターその他の油脂及びデイリースプレッド</t>
    <phoneticPr fontId="2"/>
  </si>
  <si>
    <t>_040510129</t>
    <phoneticPr fontId="2"/>
  </si>
  <si>
    <t>_040510229</t>
    <phoneticPr fontId="2"/>
  </si>
  <si>
    <t>_040520090</t>
    <phoneticPr fontId="2"/>
  </si>
  <si>
    <t>_040590190</t>
    <phoneticPr fontId="2"/>
  </si>
  <si>
    <t>_040590229</t>
    <phoneticPr fontId="2"/>
  </si>
  <si>
    <t>脱脂粉乳</t>
    <rPh sb="0" eb="2">
      <t>ダッシ</t>
    </rPh>
    <rPh sb="2" eb="4">
      <t>フンニュウ</t>
    </rPh>
    <phoneticPr fontId="2"/>
  </si>
  <si>
    <t>_040210129</t>
    <phoneticPr fontId="2"/>
  </si>
  <si>
    <t>_040210212</t>
    <phoneticPr fontId="2"/>
  </si>
  <si>
    <t>_040210229</t>
    <phoneticPr fontId="2"/>
  </si>
  <si>
    <t>_040221212</t>
    <phoneticPr fontId="2"/>
  </si>
  <si>
    <t>_040221229</t>
    <phoneticPr fontId="2"/>
  </si>
  <si>
    <t>_040229291</t>
    <phoneticPr fontId="2"/>
  </si>
  <si>
    <t>粉乳及びバターミルクパウダー</t>
    <rPh sb="0" eb="2">
      <t>フンニュウ</t>
    </rPh>
    <rPh sb="2" eb="3">
      <t>オヨ</t>
    </rPh>
    <phoneticPr fontId="2"/>
  </si>
  <si>
    <t>_040221131</t>
    <phoneticPr fontId="2"/>
  </si>
  <si>
    <t>_040221141</t>
    <phoneticPr fontId="2"/>
  </si>
  <si>
    <t>_040229119</t>
    <phoneticPr fontId="2"/>
  </si>
  <si>
    <t>_040229129</t>
    <phoneticPr fontId="2"/>
  </si>
  <si>
    <t>_040390113</t>
    <phoneticPr fontId="2"/>
  </si>
  <si>
    <t>_040390123</t>
    <phoneticPr fontId="2"/>
  </si>
  <si>
    <t>_040390133</t>
    <phoneticPr fontId="2"/>
  </si>
  <si>
    <t>_040299129</t>
    <phoneticPr fontId="2"/>
  </si>
  <si>
    <t>_040299290</t>
    <phoneticPr fontId="2"/>
  </si>
  <si>
    <t>_040291129</t>
    <phoneticPr fontId="2"/>
  </si>
  <si>
    <t>_040291290</t>
    <phoneticPr fontId="2"/>
  </si>
  <si>
    <t>ホエイ</t>
  </si>
  <si>
    <t>_040410125</t>
    <phoneticPr fontId="2"/>
  </si>
  <si>
    <t>_040410135</t>
    <phoneticPr fontId="2"/>
  </si>
  <si>
    <t>_040410145</t>
    <phoneticPr fontId="2"/>
  </si>
  <si>
    <t>_040410165</t>
    <phoneticPr fontId="2"/>
  </si>
  <si>
    <t>_040410185</t>
    <phoneticPr fontId="2"/>
  </si>
  <si>
    <t>_040490118</t>
    <phoneticPr fontId="2"/>
  </si>
  <si>
    <t>_040490128</t>
    <phoneticPr fontId="2"/>
  </si>
  <si>
    <t>_040490138</t>
    <phoneticPr fontId="2"/>
  </si>
  <si>
    <t>バター、脱脂粉乳、粉乳、バターミルクパウダー及び加糖れん乳</t>
    <rPh sb="4" eb="6">
      <t>ダッシ</t>
    </rPh>
    <rPh sb="6" eb="8">
      <t>フンニュウ</t>
    </rPh>
    <rPh sb="9" eb="11">
      <t>フンニュウ</t>
    </rPh>
    <rPh sb="22" eb="23">
      <t>オヨ</t>
    </rPh>
    <rPh sb="24" eb="26">
      <t>カトウ</t>
    </rPh>
    <rPh sb="28" eb="29">
      <t>ニュウ</t>
    </rPh>
    <phoneticPr fontId="2"/>
  </si>
  <si>
    <t>_040221119</t>
    <phoneticPr fontId="2"/>
  </si>
  <si>
    <t>_040221129</t>
    <phoneticPr fontId="2"/>
  </si>
  <si>
    <t>チーズ</t>
    <phoneticPr fontId="2"/>
  </si>
  <si>
    <t>_040610020</t>
    <phoneticPr fontId="2"/>
  </si>
  <si>
    <t>_040620100</t>
    <phoneticPr fontId="2"/>
  </si>
  <si>
    <t>_040630000</t>
    <phoneticPr fontId="2"/>
  </si>
  <si>
    <t>_040640090</t>
    <phoneticPr fontId="2"/>
  </si>
  <si>
    <t>_040690090</t>
    <phoneticPr fontId="2"/>
  </si>
  <si>
    <t>ホエイパーミエイト</t>
    <phoneticPr fontId="2"/>
  </si>
  <si>
    <t>_040410135</t>
  </si>
  <si>
    <t>_040410145</t>
  </si>
  <si>
    <t>乳幼児粉乳等用</t>
    <rPh sb="0" eb="3">
      <t>ニュウヨウジ</t>
    </rPh>
    <rPh sb="3" eb="5">
      <t>フンニュウ</t>
    </rPh>
    <rPh sb="5" eb="6">
      <t>トウ</t>
    </rPh>
    <rPh sb="6" eb="7">
      <t>ヨウ</t>
    </rPh>
    <phoneticPr fontId="2"/>
  </si>
  <si>
    <t>_040410185</t>
  </si>
  <si>
    <t>_040490118</t>
  </si>
  <si>
    <t>_040490128</t>
  </si>
  <si>
    <t>_040490138</t>
  </si>
  <si>
    <t>番号</t>
    <rPh sb="0" eb="2">
      <t>バンゴウ</t>
    </rPh>
    <phoneticPr fontId="2"/>
  </si>
  <si>
    <t>20～25kg（粉末、紙袋又は段ボール）</t>
    <rPh sb="8" eb="10">
      <t>フンマツ</t>
    </rPh>
    <rPh sb="11" eb="13">
      <t>カミブクロ</t>
    </rPh>
    <rPh sb="13" eb="14">
      <t>マタ</t>
    </rPh>
    <rPh sb="15" eb="16">
      <t>ダン</t>
    </rPh>
    <phoneticPr fontId="2"/>
  </si>
  <si>
    <t>その他</t>
    <rPh sb="2" eb="3">
      <t>タ</t>
    </rPh>
    <phoneticPr fontId="2"/>
  </si>
  <si>
    <t>全粉乳</t>
    <rPh sb="0" eb="1">
      <t>ゼン</t>
    </rPh>
    <rPh sb="1" eb="3">
      <t>フンニュウ</t>
    </rPh>
    <phoneticPr fontId="2"/>
  </si>
  <si>
    <t>BMP</t>
    <phoneticPr fontId="2"/>
  </si>
  <si>
    <t>500g以下</t>
    <rPh sb="4" eb="6">
      <t>イカ</t>
    </rPh>
    <phoneticPr fontId="17"/>
  </si>
  <si>
    <t>500g超</t>
    <rPh sb="4" eb="5">
      <t>チョウ</t>
    </rPh>
    <phoneticPr fontId="17"/>
  </si>
  <si>
    <t>500g以下（加糖れん乳）</t>
    <rPh sb="4" eb="6">
      <t>イカ</t>
    </rPh>
    <rPh sb="7" eb="9">
      <t>カトウ</t>
    </rPh>
    <rPh sb="11" eb="12">
      <t>ニュウ</t>
    </rPh>
    <phoneticPr fontId="17"/>
  </si>
  <si>
    <t>500g超（加糖れん乳）</t>
    <rPh sb="4" eb="5">
      <t>チョウ</t>
    </rPh>
    <phoneticPr fontId="17"/>
  </si>
  <si>
    <t>500g以下（加糖れん乳）</t>
    <rPh sb="4" eb="6">
      <t>イカ</t>
    </rPh>
    <phoneticPr fontId="17"/>
  </si>
  <si>
    <t>無機質</t>
    <rPh sb="0" eb="3">
      <t>ムキシツ</t>
    </rPh>
    <phoneticPr fontId="2"/>
  </si>
  <si>
    <t>15～25kg（粉末、紙袋又は段ボール）</t>
    <rPh sb="11" eb="13">
      <t>カミブクロ</t>
    </rPh>
    <rPh sb="13" eb="14">
      <t>マタ</t>
    </rPh>
    <rPh sb="15" eb="16">
      <t>ダン</t>
    </rPh>
    <phoneticPr fontId="2"/>
  </si>
  <si>
    <t>パーミエイト</t>
    <phoneticPr fontId="2"/>
  </si>
  <si>
    <t>育児・パーミエイト</t>
    <rPh sb="0" eb="2">
      <t>イクジ</t>
    </rPh>
    <phoneticPr fontId="2"/>
  </si>
  <si>
    <t>育児</t>
    <rPh sb="0" eb="2">
      <t>イクジ</t>
    </rPh>
    <phoneticPr fontId="2"/>
  </si>
  <si>
    <t>バター</t>
    <phoneticPr fontId="2"/>
  </si>
  <si>
    <t>1～300g（バター）</t>
    <phoneticPr fontId="2"/>
  </si>
  <si>
    <t>400～500ｇ(ブロック状、バター)</t>
    <rPh sb="11" eb="12">
      <t>ジョウ</t>
    </rPh>
    <phoneticPr fontId="2"/>
  </si>
  <si>
    <t>1～5kg(ブロック状、バター)</t>
    <rPh sb="10" eb="11">
      <t>ジョウ</t>
    </rPh>
    <phoneticPr fontId="2"/>
  </si>
  <si>
    <t>500g～5kg（シート状、バター)</t>
    <rPh sb="12" eb="13">
      <t>ジョウ</t>
    </rPh>
    <phoneticPr fontId="2"/>
  </si>
  <si>
    <t>10～25kg（ブロック状、バター）</t>
    <rPh sb="12" eb="13">
      <t>ジョウ</t>
    </rPh>
    <phoneticPr fontId="2"/>
  </si>
  <si>
    <t>デイリースプレッド</t>
    <phoneticPr fontId="2"/>
  </si>
  <si>
    <t>バターオイル</t>
    <phoneticPr fontId="2"/>
  </si>
  <si>
    <t>2kg以下(ビン又はボトル、バターオイル)</t>
    <rPh sb="3" eb="5">
      <t>イカ</t>
    </rPh>
    <rPh sb="8" eb="9">
      <t>マタ</t>
    </rPh>
    <phoneticPr fontId="2"/>
  </si>
  <si>
    <t>100kg～300kg（バルク、バターオイル）</t>
    <phoneticPr fontId="2"/>
  </si>
  <si>
    <t>シュレッド</t>
    <phoneticPr fontId="2"/>
  </si>
  <si>
    <t>シュレッド・ダイスタイプ</t>
    <phoneticPr fontId="2"/>
  </si>
  <si>
    <t>フレッシュ</t>
    <phoneticPr fontId="2"/>
  </si>
  <si>
    <t>モッツアレラチーズ（ソフトタイプ）</t>
    <phoneticPr fontId="2"/>
  </si>
  <si>
    <t>モッツアレラチーズ（セミハードタイプ）</t>
    <phoneticPr fontId="2"/>
  </si>
  <si>
    <t>クリームチーズ</t>
    <phoneticPr fontId="2"/>
  </si>
  <si>
    <t>粉</t>
    <rPh sb="0" eb="1">
      <t>コナ</t>
    </rPh>
    <phoneticPr fontId="2"/>
  </si>
  <si>
    <t>粉チーズ</t>
    <rPh sb="0" eb="1">
      <t>コナ</t>
    </rPh>
    <phoneticPr fontId="2"/>
  </si>
  <si>
    <t>プロセス</t>
    <phoneticPr fontId="2"/>
  </si>
  <si>
    <t>青カビ</t>
    <rPh sb="0" eb="1">
      <t>アオ</t>
    </rPh>
    <phoneticPr fontId="2"/>
  </si>
  <si>
    <t>青カビタイプ</t>
    <rPh sb="0" eb="1">
      <t>アオ</t>
    </rPh>
    <phoneticPr fontId="2"/>
  </si>
  <si>
    <t>熟成</t>
    <rPh sb="0" eb="2">
      <t>ジュクセイ</t>
    </rPh>
    <phoneticPr fontId="2"/>
  </si>
  <si>
    <t>白カビタイプ</t>
    <rPh sb="0" eb="1">
      <t>シロ</t>
    </rPh>
    <phoneticPr fontId="2"/>
  </si>
  <si>
    <t>シェーブルタイプ</t>
    <phoneticPr fontId="2"/>
  </si>
  <si>
    <t>ウォッシュタイプ</t>
    <phoneticPr fontId="2"/>
  </si>
  <si>
    <t>申請</t>
    <rPh sb="0" eb="2">
      <t>シンセイ</t>
    </rPh>
    <phoneticPr fontId="2"/>
  </si>
  <si>
    <t>申請する</t>
    <rPh sb="0" eb="2">
      <t>シンセイ</t>
    </rPh>
    <phoneticPr fontId="2"/>
  </si>
  <si>
    <t>申請しない</t>
    <rPh sb="0" eb="2">
      <t>シンセイ</t>
    </rPh>
    <phoneticPr fontId="2"/>
  </si>
  <si>
    <t>_040210129</t>
  </si>
  <si>
    <t>_040210212</t>
  </si>
  <si>
    <t>_040210229</t>
  </si>
  <si>
    <t>_040221212</t>
  </si>
  <si>
    <t>_040221229</t>
  </si>
  <si>
    <t>_040229291</t>
  </si>
  <si>
    <t>_040229119</t>
  </si>
  <si>
    <t>_040229129</t>
  </si>
  <si>
    <t>_040390113</t>
  </si>
  <si>
    <t>_040390123</t>
  </si>
  <si>
    <t>_040390133</t>
  </si>
  <si>
    <t>_040299129</t>
  </si>
  <si>
    <t>_040299290</t>
  </si>
  <si>
    <t>_040410125</t>
  </si>
  <si>
    <t>_040410165</t>
  </si>
  <si>
    <t>_040510129</t>
  </si>
  <si>
    <t>_040510229</t>
  </si>
  <si>
    <t>_040520090</t>
  </si>
  <si>
    <t>_040590190</t>
  </si>
  <si>
    <t>_040590229</t>
  </si>
  <si>
    <t>CPTPPバターその他の油脂及びデイリースプレッド</t>
    <phoneticPr fontId="2"/>
  </si>
  <si>
    <t>←申請上限数量は毎年見直し</t>
    <rPh sb="1" eb="3">
      <t>シンセイ</t>
    </rPh>
    <rPh sb="3" eb="5">
      <t>ジョウゲン</t>
    </rPh>
    <rPh sb="5" eb="7">
      <t>スウリョウ</t>
    </rPh>
    <rPh sb="8" eb="10">
      <t>マイトシ</t>
    </rPh>
    <rPh sb="10" eb="12">
      <t>ミナオ</t>
    </rPh>
    <phoneticPr fontId="2"/>
  </si>
  <si>
    <t>CPTPP脱脂粉乳</t>
    <rPh sb="5" eb="7">
      <t>ダッシ</t>
    </rPh>
    <rPh sb="7" eb="9">
      <t>フンニュウ</t>
    </rPh>
    <phoneticPr fontId="2"/>
  </si>
  <si>
    <t>CPTPP粉乳及びバターミルクパウダー</t>
    <rPh sb="5" eb="7">
      <t>フンニュウ</t>
    </rPh>
    <rPh sb="7" eb="8">
      <t>オヨ</t>
    </rPh>
    <phoneticPr fontId="2"/>
  </si>
  <si>
    <t>CPTPP無糖れん乳</t>
    <rPh sb="5" eb="7">
      <t>ムトウ</t>
    </rPh>
    <rPh sb="9" eb="10">
      <t>ニュウ</t>
    </rPh>
    <phoneticPr fontId="2"/>
  </si>
  <si>
    <t>CPTPP加糖れん乳</t>
    <rPh sb="5" eb="7">
      <t>カトウ</t>
    </rPh>
    <rPh sb="9" eb="10">
      <t>ニュウ</t>
    </rPh>
    <phoneticPr fontId="2"/>
  </si>
  <si>
    <t>CPTPP無機質を濃縮したホエイ</t>
    <rPh sb="5" eb="8">
      <t>ムキシツ</t>
    </rPh>
    <rPh sb="9" eb="11">
      <t>ノウシュク</t>
    </rPh>
    <phoneticPr fontId="2"/>
  </si>
  <si>
    <t>CPTPPホエイ</t>
    <phoneticPr fontId="2"/>
  </si>
  <si>
    <t>CPTPPプロセスチーズ</t>
    <phoneticPr fontId="2"/>
  </si>
  <si>
    <t>日EU協定無糖れん乳</t>
    <rPh sb="5" eb="7">
      <t>ムトウ</t>
    </rPh>
    <rPh sb="9" eb="10">
      <t>ニュウ</t>
    </rPh>
    <phoneticPr fontId="2"/>
  </si>
  <si>
    <t>日EU協定ホエイ</t>
    <phoneticPr fontId="2"/>
  </si>
  <si>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2"/>
  </si>
  <si>
    <t>日EU協定チーズ</t>
    <phoneticPr fontId="2"/>
  </si>
  <si>
    <t>日米貿易協定プロセスチーズ</t>
    <phoneticPr fontId="2"/>
  </si>
  <si>
    <t>日米貿易協定ホエイ</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</si>
</sst>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_);[Red]\(#,##0.000\)"/>
    <numFmt numFmtId="178" formatCode="#,##0.0_ "/>
  </numFmts>
  <fonts count="20"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2"/>
      <color indexed="8"/>
      <name val="ＭＳ Ｐゴシック"/>
      <family val="3"/>
      <charset val="128"/>
    </font>
    <font>
      <sz val="12"/>
      <color indexed="10"/>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b/>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9"/>
      <color theme="1"/>
      <name val="ＭＳ Ｐゴシック"/>
      <family val="3"/>
      <charset val="128"/>
    </font>
    <font>
      <sz val="11"/>
      <color rgb="FFFF0000"/>
      <name val="ＭＳ Ｐゴシック"/>
      <family val="3"/>
      <charset val="128"/>
      <scheme val="minor"/>
    </font>
    <font>
      <b/>
      <sz val="14"/>
      <color theme="1"/>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101">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right/>
      <top style="thin">
        <color indexed="64"/>
      </top>
      <bottom/>
      <diagonal/>
    </border>
    <border>
      <left/>
      <right/>
      <top style="thin">
        <color indexed="64"/>
      </top>
      <bottom style="thin">
        <color indexed="64"/>
      </bottom>
      <diagonal/>
    </border>
    <border>
      <left style="hair">
        <color indexed="64"/>
      </left>
      <right/>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bottom style="thin">
        <color indexed="64"/>
      </bottom>
      <diagonal/>
    </border>
    <border>
      <left style="hair">
        <color indexed="64"/>
      </left>
      <right/>
      <top style="hair">
        <color indexed="64"/>
      </top>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right style="hair">
        <color indexed="64"/>
      </right>
      <top style="hair">
        <color indexed="64"/>
      </top>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right style="thin">
        <color indexed="64"/>
      </right>
      <top/>
      <bottom style="thin">
        <color indexed="64"/>
      </bottom>
      <diagonal/>
    </border>
    <border>
      <left style="thin">
        <color indexed="64"/>
      </left>
      <right/>
      <top style="thin">
        <color indexed="64"/>
      </top>
      <bottom style="hair">
        <color indexed="64"/>
      </bottom>
      <diagonal/>
    </border>
    <border>
      <left style="thin">
        <color indexed="64"/>
      </left>
      <right style="hair">
        <color indexed="64"/>
      </right>
      <top style="hair">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hair">
        <color indexed="64"/>
      </bottom>
      <diagonal/>
    </border>
    <border>
      <left/>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right/>
      <top style="hair">
        <color indexed="64"/>
      </top>
      <bottom/>
      <diagonal/>
    </border>
    <border>
      <left style="thin">
        <color indexed="64"/>
      </left>
      <right style="hair">
        <color indexed="64"/>
      </right>
      <top style="thin">
        <color indexed="64"/>
      </top>
      <bottom/>
      <diagonal/>
    </border>
    <border>
      <left/>
      <right style="hair">
        <color indexed="64"/>
      </right>
      <top style="thin">
        <color indexed="64"/>
      </top>
      <bottom style="hair">
        <color indexed="64"/>
      </bottom>
      <diagonal/>
    </border>
    <border>
      <left style="thin">
        <color indexed="64"/>
      </left>
      <right/>
      <top style="thin">
        <color indexed="64"/>
      </top>
      <bottom style="thin">
        <color indexed="64"/>
      </bottom>
      <diagonal/>
    </border>
    <border>
      <left style="thin">
        <color indexed="64"/>
      </left>
      <right style="hair">
        <color indexed="64"/>
      </right>
      <top style="thin">
        <color theme="1"/>
      </top>
      <bottom/>
      <diagonal/>
    </border>
    <border>
      <left style="hair">
        <color indexed="64"/>
      </left>
      <right style="hair">
        <color indexed="64"/>
      </right>
      <top style="thin">
        <color theme="1"/>
      </top>
      <bottom style="hair">
        <color indexed="64"/>
      </bottom>
      <diagonal/>
    </border>
    <border>
      <left style="hair">
        <color indexed="64"/>
      </left>
      <right style="thin">
        <color theme="1"/>
      </right>
      <top style="thin">
        <color theme="1"/>
      </top>
      <bottom style="hair">
        <color indexed="64"/>
      </bottom>
      <diagonal/>
    </border>
    <border>
      <left style="thin">
        <color theme="1"/>
      </left>
      <right style="hair">
        <color theme="1"/>
      </right>
      <top style="hair">
        <color theme="1"/>
      </top>
      <bottom style="hair">
        <color theme="1"/>
      </bottom>
      <diagonal/>
    </border>
    <border>
      <left style="thin">
        <color indexed="64"/>
      </left>
      <right style="hair">
        <color indexed="64"/>
      </right>
      <top/>
      <bottom style="thin">
        <color theme="1"/>
      </bottom>
      <diagonal/>
    </border>
    <border>
      <left style="hair">
        <color indexed="64"/>
      </left>
      <right/>
      <top style="hair">
        <color indexed="64"/>
      </top>
      <bottom style="thin">
        <color theme="1"/>
      </bottom>
      <diagonal/>
    </border>
    <border>
      <left style="thin">
        <color indexed="64"/>
      </left>
      <right style="hair">
        <color indexed="64"/>
      </right>
      <top style="thin">
        <color theme="1"/>
      </top>
      <bottom style="hair">
        <color indexed="64"/>
      </bottom>
      <diagonal/>
    </border>
    <border>
      <left style="thin">
        <color indexed="64"/>
      </left>
      <right style="hair">
        <color indexed="64"/>
      </right>
      <top style="hair">
        <color indexed="64"/>
      </top>
      <bottom style="double">
        <color theme="1"/>
      </bottom>
      <diagonal/>
    </border>
    <border>
      <left/>
      <right/>
      <top/>
      <bottom style="thin">
        <color theme="1"/>
      </bottom>
      <diagonal/>
    </border>
    <border>
      <left/>
      <right style="hair">
        <color indexed="64"/>
      </right>
      <top/>
      <bottom style="thin">
        <color theme="1"/>
      </bottom>
      <diagonal/>
    </border>
    <border>
      <left style="hair">
        <color indexed="64"/>
      </left>
      <right style="hair">
        <color indexed="64"/>
      </right>
      <top/>
      <bottom style="thin">
        <color theme="1"/>
      </bottom>
      <diagonal/>
    </border>
    <border>
      <left style="hair">
        <color indexed="64"/>
      </left>
      <right style="thin">
        <color theme="1"/>
      </right>
      <top/>
      <bottom style="thin">
        <color theme="1"/>
      </bottom>
      <diagonal/>
    </border>
    <border>
      <left style="thin">
        <color indexed="64"/>
      </left>
      <right style="hair">
        <color indexed="64"/>
      </right>
      <top style="hair">
        <color indexed="64"/>
      </top>
      <bottom style="thin">
        <color theme="1"/>
      </bottom>
      <diagonal/>
    </border>
    <border>
      <left style="hair">
        <color indexed="64"/>
      </left>
      <right style="hair">
        <color indexed="64"/>
      </right>
      <top style="hair">
        <color indexed="64"/>
      </top>
      <bottom style="thin">
        <color theme="1"/>
      </bottom>
      <diagonal/>
    </border>
    <border>
      <left style="hair">
        <color indexed="64"/>
      </left>
      <right/>
      <top/>
      <bottom style="thin">
        <color theme="1"/>
      </bottom>
      <diagonal/>
    </border>
    <border>
      <left style="hair">
        <color indexed="64"/>
      </left>
      <right style="thin">
        <color theme="1"/>
      </right>
      <top style="hair">
        <color indexed="64"/>
      </top>
      <bottom style="hair">
        <color indexed="64"/>
      </bottom>
      <diagonal/>
    </border>
    <border>
      <left style="hair">
        <color indexed="64"/>
      </left>
      <right style="thin">
        <color theme="1"/>
      </right>
      <top style="hair">
        <color indexed="64"/>
      </top>
      <bottom style="thin">
        <color theme="1"/>
      </bottom>
      <diagonal/>
    </border>
    <border>
      <left style="hair">
        <color indexed="64"/>
      </left>
      <right style="hair">
        <color indexed="64"/>
      </right>
      <top style="hair">
        <color indexed="64"/>
      </top>
      <bottom style="double">
        <color theme="1"/>
      </bottom>
      <diagonal/>
    </border>
    <border>
      <left style="hair">
        <color indexed="64"/>
      </left>
      <right style="thin">
        <color theme="1"/>
      </right>
      <top style="hair">
        <color indexed="64"/>
      </top>
      <bottom style="double">
        <color theme="1"/>
      </bottom>
      <diagonal/>
    </border>
    <border>
      <left style="hair">
        <color theme="1"/>
      </left>
      <right style="thin">
        <color theme="1"/>
      </right>
      <top style="hair">
        <color theme="1"/>
      </top>
      <bottom style="hair">
        <color theme="1"/>
      </bottom>
      <diagonal/>
    </border>
    <border>
      <left style="thin">
        <color theme="1"/>
      </left>
      <right/>
      <top/>
      <bottom style="thin">
        <color theme="1"/>
      </bottom>
      <diagonal/>
    </border>
    <border>
      <left/>
      <right style="thin">
        <color indexed="64"/>
      </right>
      <top/>
      <bottom style="thin">
        <color theme="1"/>
      </bottom>
      <diagonal/>
    </border>
    <border>
      <left style="thin">
        <color theme="1"/>
      </left>
      <right style="hair">
        <color indexed="64"/>
      </right>
      <top style="hair">
        <color indexed="64"/>
      </top>
      <bottom style="hair">
        <color indexed="64"/>
      </bottom>
      <diagonal/>
    </border>
    <border>
      <left style="thin">
        <color theme="1"/>
      </left>
      <right style="hair">
        <color indexed="64"/>
      </right>
      <top style="hair">
        <color indexed="64"/>
      </top>
      <bottom style="double">
        <color theme="1"/>
      </bottom>
      <diagonal/>
    </border>
    <border>
      <left style="hair">
        <color indexed="64"/>
      </left>
      <right/>
      <top style="hair">
        <color indexed="64"/>
      </top>
      <bottom style="double">
        <color theme="1"/>
      </bottom>
      <diagonal/>
    </border>
    <border>
      <left style="thin">
        <color theme="1"/>
      </left>
      <right style="hair">
        <color indexed="64"/>
      </right>
      <top style="thin">
        <color theme="1"/>
      </top>
      <bottom style="hair">
        <color indexed="64"/>
      </bottom>
      <diagonal/>
    </border>
    <border>
      <left style="hair">
        <color indexed="64"/>
      </left>
      <right/>
      <top style="thin">
        <color theme="1"/>
      </top>
      <bottom style="hair">
        <color indexed="64"/>
      </bottom>
      <diagonal/>
    </border>
    <border>
      <left style="thin">
        <color theme="1"/>
      </left>
      <right style="hair">
        <color indexed="64"/>
      </right>
      <top style="hair">
        <color indexed="64"/>
      </top>
      <bottom style="thin">
        <color theme="1"/>
      </bottom>
      <diagonal/>
    </border>
    <border>
      <left/>
      <right style="thin">
        <color indexed="64"/>
      </right>
      <top/>
      <bottom style="hair">
        <color indexed="64"/>
      </bottom>
      <diagonal/>
    </border>
    <border>
      <left/>
      <right/>
      <top/>
      <bottom style="thin">
        <color indexed="64"/>
      </bottom>
      <diagonal/>
    </border>
    <border>
      <left style="thin">
        <color theme="1"/>
      </left>
      <right style="hair">
        <color theme="1"/>
      </right>
      <top style="double">
        <color theme="1"/>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right style="thin">
        <color indexed="64"/>
      </right>
      <top style="thin">
        <color indexed="64"/>
      </top>
      <bottom style="thin">
        <color indexed="64"/>
      </bottom>
      <diagonal/>
    </border>
    <border>
      <left style="hair">
        <color theme="1"/>
      </left>
      <right style="hair">
        <color indexed="64"/>
      </right>
      <top style="hair">
        <color indexed="64"/>
      </top>
      <bottom style="hair">
        <color indexed="64"/>
      </bottom>
      <diagonal/>
    </border>
    <border>
      <left style="thin">
        <color rgb="FFFF0000"/>
      </left>
      <right style="thin">
        <color rgb="FFFF0000"/>
      </right>
      <top style="thin">
        <color rgb="FFFF0000"/>
      </top>
      <bottom style="thin">
        <color rgb="FFFF0000"/>
      </bottom>
      <diagonal/>
    </border>
    <border>
      <left style="hair">
        <color indexed="64"/>
      </left>
      <right style="hair">
        <color indexed="64"/>
      </right>
      <top style="thin">
        <color theme="1"/>
      </top>
      <bottom style="hair">
        <color theme="1"/>
      </bottom>
      <diagonal/>
    </border>
    <border>
      <left style="hair">
        <color theme="1"/>
      </left>
      <right/>
      <top/>
      <bottom/>
      <diagonal/>
    </border>
    <border>
      <left style="hair">
        <color theme="1"/>
      </left>
      <right style="hair">
        <color indexed="64"/>
      </right>
      <top style="double">
        <color theme="1"/>
      </top>
      <bottom style="thin">
        <color theme="1"/>
      </bottom>
      <diagonal/>
    </border>
    <border>
      <left style="hair">
        <color theme="1"/>
      </left>
      <right style="hair">
        <color theme="1"/>
      </right>
      <top style="hair">
        <color theme="1"/>
      </top>
      <bottom style="hair">
        <color theme="1"/>
      </bottom>
      <diagonal/>
    </border>
    <border>
      <left style="hair">
        <color theme="1"/>
      </left>
      <right style="hair">
        <color theme="1"/>
      </right>
      <top style="double">
        <color theme="1"/>
      </top>
      <bottom style="thin">
        <color theme="1"/>
      </bottom>
      <diagonal/>
    </border>
  </borders>
  <cellStyleXfs count="1">
    <xf numFmtId="0" fontId="0" fillId="0" borderId="0">
      <alignment vertical="center"/>
    </xf>
  </cellStyleXfs>
  <cellXfs count="277">
    <xf numFmtId="0" fontId="0" fillId="0" borderId="0" xfId="0">
      <alignment vertical="center"/>
    </xf>
    <xf numFmtId="0" fontId="6" fillId="0" borderId="0" xfId="0" applyFont="1">
      <alignment vertical="center"/>
    </xf>
    <xf numFmtId="0" fontId="7" fillId="0" borderId="0" xfId="0" applyFont="1">
      <alignment vertical="center"/>
    </xf>
    <xf numFmtId="0" fontId="8" fillId="0" borderId="0" xfId="0" applyFont="1">
      <alignment vertical="center"/>
    </xf>
    <xf numFmtId="0" fontId="6" fillId="0" borderId="0" xfId="0" applyFont="1" applyAlignment="1">
      <alignment horizontal="right" vertical="center"/>
    </xf>
    <xf numFmtId="0" fontId="7" fillId="0" borderId="0" xfId="0" applyFont="1" applyAlignment="1">
      <alignment horizontal="left" vertical="top"/>
    </xf>
    <xf numFmtId="0" fontId="6" fillId="0" borderId="0" xfId="0" applyFont="1" applyAlignment="1">
      <alignment vertical="center" wrapText="1"/>
    </xf>
    <xf numFmtId="0" fontId="6" fillId="0" borderId="0" xfId="0" applyFont="1" applyAlignment="1">
      <alignment horizontal="center" vertical="center" wrapText="1"/>
    </xf>
    <xf numFmtId="0" fontId="9" fillId="0" borderId="0" xfId="0" applyFont="1" applyAlignment="1">
      <alignment horizontal="right" vertical="center" wrapText="1"/>
    </xf>
    <xf numFmtId="0" fontId="7" fillId="0" borderId="0" xfId="0" applyFont="1" applyAlignment="1">
      <alignment horizontal="right" vertical="center" wrapText="1"/>
    </xf>
    <xf numFmtId="0" fontId="7" fillId="0" borderId="0" xfId="0" applyFont="1" applyAlignment="1">
      <alignment horizontal="left" vertical="top" wrapText="1"/>
    </xf>
    <xf numFmtId="0" fontId="7" fillId="0" borderId="0" xfId="0" applyFont="1" applyAlignment="1" applyProtection="1">
      <alignment horizontal="center" vertical="center"/>
      <protection locked="0"/>
    </xf>
    <xf numFmtId="0" fontId="10" fillId="0" borderId="0" xfId="0" applyFont="1" applyAlignment="1">
      <alignment horizontal="left" vertical="center" wrapText="1"/>
    </xf>
    <xf numFmtId="0" fontId="6" fillId="0" borderId="0" xfId="0" applyFont="1" applyAlignment="1">
      <alignment horizontal="left" vertical="center"/>
    </xf>
    <xf numFmtId="0" fontId="7" fillId="0" borderId="0" xfId="0" applyFont="1" applyAlignment="1">
      <alignment vertical="center" wrapText="1"/>
    </xf>
    <xf numFmtId="0" fontId="7" fillId="0" borderId="0" xfId="0" applyFont="1" applyAlignment="1" applyProtection="1">
      <alignment horizontal="left" vertical="center" wrapText="1"/>
      <protection locked="0"/>
    </xf>
    <xf numFmtId="0" fontId="7" fillId="0" borderId="0" xfId="0" applyFont="1" applyAlignment="1">
      <alignment horizontal="left" vertical="center"/>
    </xf>
    <xf numFmtId="0" fontId="0" fillId="0" borderId="11" xfId="0" applyBorder="1">
      <alignment vertical="center"/>
    </xf>
    <xf numFmtId="0" fontId="11" fillId="0" borderId="0" xfId="0" applyFont="1" applyAlignment="1">
      <alignment horizontal="left" vertical="center"/>
    </xf>
    <xf numFmtId="0" fontId="12" fillId="0" borderId="0" xfId="0" applyFont="1">
      <alignment vertical="center"/>
    </xf>
    <xf numFmtId="0" fontId="9" fillId="0" borderId="0" xfId="0" applyFont="1" applyAlignment="1">
      <alignment horizontal="left" vertical="center"/>
    </xf>
    <xf numFmtId="0" fontId="13" fillId="0" borderId="0" xfId="0" applyFont="1" applyAlignment="1">
      <alignment horizontal="left" vertical="center"/>
    </xf>
    <xf numFmtId="0" fontId="6" fillId="0" borderId="0" xfId="0" applyFont="1" applyAlignment="1">
      <alignment horizontal="center" vertical="center"/>
    </xf>
    <xf numFmtId="0" fontId="9" fillId="0" borderId="0" xfId="0" applyFont="1">
      <alignment vertical="center"/>
    </xf>
    <xf numFmtId="0" fontId="6" fillId="0" borderId="3" xfId="0" applyFont="1" applyBorder="1" applyAlignment="1">
      <alignment horizontal="center" vertical="center"/>
    </xf>
    <xf numFmtId="0" fontId="6" fillId="0" borderId="5" xfId="0" applyFont="1" applyBorder="1" applyAlignment="1">
      <alignment horizontal="center" vertical="center"/>
    </xf>
    <xf numFmtId="0" fontId="6" fillId="0" borderId="25" xfId="0" applyFont="1" applyBorder="1" applyAlignment="1">
      <alignment horizontal="left" vertical="center" wrapText="1"/>
    </xf>
    <xf numFmtId="0" fontId="6" fillId="0" borderId="26" xfId="0" applyFont="1" applyBorder="1" applyAlignment="1">
      <alignment horizontal="left" vertical="center" wrapText="1"/>
    </xf>
    <xf numFmtId="0" fontId="6" fillId="0" borderId="0" xfId="0" applyFont="1" applyProtection="1">
      <alignment vertical="center"/>
      <protection locked="0"/>
    </xf>
    <xf numFmtId="0" fontId="6" fillId="0" borderId="37" xfId="0" applyFont="1" applyBorder="1" applyProtection="1">
      <alignment vertical="center"/>
      <protection locked="0"/>
    </xf>
    <xf numFmtId="0" fontId="6" fillId="0" borderId="18" xfId="0" applyFont="1" applyBorder="1" applyProtection="1">
      <alignment vertical="center"/>
      <protection locked="0"/>
    </xf>
    <xf numFmtId="0" fontId="6" fillId="0" borderId="24" xfId="0" applyFont="1" applyBorder="1" applyProtection="1">
      <alignment vertical="center"/>
      <protection locked="0"/>
    </xf>
    <xf numFmtId="0" fontId="10" fillId="2" borderId="22" xfId="0" applyFont="1" applyFill="1" applyBorder="1" applyAlignment="1">
      <alignment horizontal="left" vertical="center" wrapText="1"/>
    </xf>
    <xf numFmtId="0" fontId="6" fillId="2" borderId="22" xfId="0" applyFont="1" applyFill="1" applyBorder="1" applyAlignment="1">
      <alignment horizontal="left" vertical="center" wrapText="1"/>
    </xf>
    <xf numFmtId="0" fontId="6" fillId="2" borderId="18" xfId="0" applyFont="1" applyFill="1" applyBorder="1" applyAlignment="1">
      <alignment horizontal="left" vertical="center" wrapText="1"/>
    </xf>
    <xf numFmtId="0" fontId="6" fillId="0" borderId="71" xfId="0" applyFont="1" applyBorder="1" applyAlignment="1">
      <alignment horizontal="left" vertical="center" wrapText="1"/>
    </xf>
    <xf numFmtId="0" fontId="10" fillId="2" borderId="23" xfId="0" applyFont="1" applyFill="1" applyBorder="1" applyAlignment="1">
      <alignment horizontal="left" vertical="center" wrapText="1"/>
    </xf>
    <xf numFmtId="0" fontId="6" fillId="2" borderId="23" xfId="0" applyFont="1" applyFill="1" applyBorder="1" applyAlignment="1">
      <alignment vertical="center" wrapText="1"/>
    </xf>
    <xf numFmtId="0" fontId="6" fillId="2" borderId="24" xfId="0" applyFont="1" applyFill="1" applyBorder="1" applyAlignment="1">
      <alignment vertical="center" wrapText="1"/>
    </xf>
    <xf numFmtId="0" fontId="14" fillId="0" borderId="0" xfId="0" applyFont="1">
      <alignment vertical="center"/>
    </xf>
    <xf numFmtId="0" fontId="15" fillId="0" borderId="0" xfId="0" applyFont="1" applyAlignment="1">
      <alignment horizontal="left" vertical="center"/>
    </xf>
    <xf numFmtId="0" fontId="16" fillId="0" borderId="0" xfId="0" applyFont="1">
      <alignment vertical="center"/>
    </xf>
    <xf numFmtId="0" fontId="6" fillId="0" borderId="5" xfId="0" applyFont="1" applyBorder="1">
      <alignment vertical="center"/>
    </xf>
    <xf numFmtId="0" fontId="7" fillId="0" borderId="0" xfId="0" applyFont="1" applyAlignment="1">
      <alignment horizontal="center" vertical="center"/>
    </xf>
    <xf numFmtId="0" fontId="6" fillId="0" borderId="29" xfId="0" applyFont="1" applyBorder="1" applyAlignment="1">
      <alignment horizontal="right" vertical="center" shrinkToFit="1"/>
    </xf>
    <xf numFmtId="0" fontId="6" fillId="0" borderId="14" xfId="0" applyFont="1" applyBorder="1" applyAlignment="1">
      <alignment horizontal="right" vertical="center" shrinkToFit="1"/>
    </xf>
    <xf numFmtId="0" fontId="6" fillId="0" borderId="16" xfId="0" applyFont="1" applyBorder="1" applyAlignment="1">
      <alignment horizontal="right" vertical="center" shrinkToFit="1"/>
    </xf>
    <xf numFmtId="177" fontId="6" fillId="0" borderId="14" xfId="0" applyNumberFormat="1" applyFont="1" applyBorder="1" applyAlignment="1" applyProtection="1">
      <alignment horizontal="right" vertical="center" shrinkToFit="1"/>
      <protection locked="0"/>
    </xf>
    <xf numFmtId="177" fontId="6" fillId="0" borderId="35" xfId="0" applyNumberFormat="1" applyFont="1" applyBorder="1" applyAlignment="1" applyProtection="1">
      <alignment horizontal="right" vertical="center" shrinkToFit="1"/>
      <protection locked="0"/>
    </xf>
    <xf numFmtId="177" fontId="6" fillId="0" borderId="10" xfId="0" applyNumberFormat="1" applyFont="1" applyBorder="1" applyAlignment="1" applyProtection="1">
      <alignment horizontal="right" vertical="center" shrinkToFit="1"/>
      <protection locked="0"/>
    </xf>
    <xf numFmtId="177" fontId="6" fillId="0" borderId="21" xfId="0" applyNumberFormat="1" applyFont="1" applyBorder="1" applyAlignment="1">
      <alignment horizontal="right" vertical="center" shrinkToFit="1"/>
    </xf>
    <xf numFmtId="177" fontId="6" fillId="0" borderId="31" xfId="0" applyNumberFormat="1" applyFont="1" applyBorder="1" applyAlignment="1">
      <alignment horizontal="right" vertical="center" shrinkToFit="1"/>
    </xf>
    <xf numFmtId="177" fontId="6" fillId="0" borderId="18" xfId="0" applyNumberFormat="1" applyFont="1" applyBorder="1" applyAlignment="1" applyProtection="1">
      <alignment horizontal="right" vertical="center" shrinkToFit="1"/>
      <protection locked="0"/>
    </xf>
    <xf numFmtId="177" fontId="6" fillId="0" borderId="22" xfId="0" applyNumberFormat="1" applyFont="1" applyBorder="1" applyAlignment="1" applyProtection="1">
      <alignment horizontal="right" vertical="center" shrinkToFit="1"/>
      <protection locked="0"/>
    </xf>
    <xf numFmtId="177" fontId="6" fillId="0" borderId="6" xfId="0" applyNumberFormat="1" applyFont="1" applyBorder="1" applyAlignment="1">
      <alignment horizontal="right" vertical="center" shrinkToFit="1"/>
    </xf>
    <xf numFmtId="177" fontId="6" fillId="0" borderId="20" xfId="0" applyNumberFormat="1" applyFont="1" applyBorder="1" applyAlignment="1">
      <alignment horizontal="right" vertical="center" shrinkToFit="1"/>
    </xf>
    <xf numFmtId="177" fontId="6" fillId="0" borderId="58" xfId="0" applyNumberFormat="1" applyFont="1" applyBorder="1" applyAlignment="1">
      <alignment horizontal="right" vertical="center" shrinkToFit="1"/>
    </xf>
    <xf numFmtId="177" fontId="6" fillId="0" borderId="59" xfId="0" applyNumberFormat="1" applyFont="1" applyBorder="1" applyAlignment="1" applyProtection="1">
      <alignment horizontal="right" vertical="center" shrinkToFit="1"/>
      <protection locked="0"/>
    </xf>
    <xf numFmtId="177" fontId="6" fillId="0" borderId="60" xfId="0" applyNumberFormat="1" applyFont="1" applyBorder="1" applyAlignment="1" applyProtection="1">
      <alignment horizontal="right" vertical="center" shrinkToFit="1"/>
      <protection locked="0"/>
    </xf>
    <xf numFmtId="177" fontId="6" fillId="0" borderId="61" xfId="0" applyNumberFormat="1" applyFont="1" applyBorder="1" applyAlignment="1">
      <alignment horizontal="right" vertical="center" shrinkToFit="1"/>
    </xf>
    <xf numFmtId="177" fontId="6" fillId="0" borderId="1" xfId="0" applyNumberFormat="1" applyFont="1" applyBorder="1" applyAlignment="1" applyProtection="1">
      <alignment horizontal="right" vertical="center" shrinkToFit="1"/>
      <protection locked="0"/>
    </xf>
    <xf numFmtId="177" fontId="6" fillId="0" borderId="73" xfId="0" applyNumberFormat="1" applyFont="1" applyBorder="1" applyAlignment="1" applyProtection="1">
      <alignment horizontal="right" vertical="center" shrinkToFit="1"/>
      <protection locked="0"/>
    </xf>
    <xf numFmtId="177" fontId="6" fillId="0" borderId="62" xfId="0" applyNumberFormat="1" applyFont="1" applyBorder="1" applyAlignment="1" applyProtection="1">
      <alignment horizontal="right" vertical="center" shrinkToFit="1"/>
      <protection locked="0"/>
    </xf>
    <xf numFmtId="177" fontId="6" fillId="0" borderId="74" xfId="0" applyNumberFormat="1" applyFont="1" applyBorder="1" applyAlignment="1" applyProtection="1">
      <alignment horizontal="right" vertical="center" shrinkToFit="1"/>
      <protection locked="0"/>
    </xf>
    <xf numFmtId="177" fontId="6" fillId="0" borderId="64" xfId="0" applyNumberFormat="1" applyFont="1" applyBorder="1" applyAlignment="1">
      <alignment horizontal="right" vertical="center" shrinkToFit="1"/>
    </xf>
    <xf numFmtId="177" fontId="6" fillId="0" borderId="9" xfId="0" applyNumberFormat="1" applyFont="1" applyBorder="1" applyAlignment="1" applyProtection="1">
      <alignment horizontal="right" vertical="center" shrinkToFit="1"/>
      <protection locked="0"/>
    </xf>
    <xf numFmtId="177" fontId="6" fillId="0" borderId="3" xfId="0" applyNumberFormat="1" applyFont="1" applyBorder="1" applyAlignment="1">
      <alignment horizontal="right" vertical="center" shrinkToFit="1"/>
    </xf>
    <xf numFmtId="177" fontId="6" fillId="0" borderId="1" xfId="0" applyNumberFormat="1" applyFont="1" applyBorder="1" applyAlignment="1">
      <alignment horizontal="center" vertical="center" shrinkToFit="1"/>
    </xf>
    <xf numFmtId="177" fontId="6" fillId="0" borderId="65" xfId="0" applyNumberFormat="1" applyFont="1" applyBorder="1" applyAlignment="1">
      <alignment horizontal="right" vertical="center" shrinkToFit="1"/>
    </xf>
    <xf numFmtId="177" fontId="6" fillId="0" borderId="75" xfId="0" applyNumberFormat="1" applyFont="1" applyBorder="1" applyAlignment="1" applyProtection="1">
      <alignment horizontal="right" vertical="center" shrinkToFit="1"/>
      <protection locked="0"/>
    </xf>
    <xf numFmtId="177" fontId="6" fillId="0" borderId="25" xfId="0" applyNumberFormat="1" applyFont="1" applyBorder="1" applyAlignment="1" applyProtection="1">
      <alignment horizontal="right" vertical="center" shrinkToFit="1"/>
      <protection locked="0"/>
    </xf>
    <xf numFmtId="177" fontId="6" fillId="0" borderId="76" xfId="0" applyNumberFormat="1" applyFont="1" applyBorder="1" applyAlignment="1" applyProtection="1">
      <alignment horizontal="right" vertical="center" shrinkToFit="1"/>
      <protection locked="0"/>
    </xf>
    <xf numFmtId="177" fontId="6" fillId="0" borderId="66" xfId="0" applyNumberFormat="1" applyFont="1" applyBorder="1" applyAlignment="1">
      <alignment horizontal="right" vertical="center" shrinkToFit="1"/>
    </xf>
    <xf numFmtId="177" fontId="6" fillId="0" borderId="67" xfId="0" applyNumberFormat="1" applyFont="1" applyBorder="1" applyAlignment="1">
      <alignment horizontal="right" vertical="center" shrinkToFit="1"/>
    </xf>
    <xf numFmtId="177" fontId="6" fillId="0" borderId="68" xfId="0" applyNumberFormat="1" applyFont="1" applyBorder="1" applyAlignment="1">
      <alignment horizontal="right" vertical="center" shrinkToFit="1"/>
    </xf>
    <xf numFmtId="177" fontId="6" fillId="0" borderId="69" xfId="0" applyNumberFormat="1" applyFont="1" applyBorder="1" applyAlignment="1">
      <alignment horizontal="right" vertical="center" shrinkToFit="1"/>
    </xf>
    <xf numFmtId="177" fontId="6" fillId="0" borderId="32" xfId="0" applyNumberFormat="1" applyFont="1" applyBorder="1" applyAlignment="1">
      <alignment horizontal="right" vertical="center" shrinkToFit="1"/>
    </xf>
    <xf numFmtId="177" fontId="6" fillId="0" borderId="33" xfId="0" applyNumberFormat="1" applyFont="1" applyBorder="1" applyAlignment="1">
      <alignment horizontal="right" vertical="center" shrinkToFit="1"/>
    </xf>
    <xf numFmtId="177" fontId="6" fillId="0" borderId="34" xfId="0" applyNumberFormat="1" applyFont="1" applyBorder="1" applyAlignment="1">
      <alignment horizontal="right" vertical="center" shrinkToFit="1"/>
    </xf>
    <xf numFmtId="177" fontId="6" fillId="0" borderId="59" xfId="0" applyNumberFormat="1" applyFont="1" applyBorder="1" applyAlignment="1">
      <alignment horizontal="right" vertical="center" shrinkToFit="1"/>
    </xf>
    <xf numFmtId="177" fontId="6" fillId="0" borderId="60" xfId="0" applyNumberFormat="1" applyFont="1" applyBorder="1" applyAlignment="1">
      <alignment horizontal="right" vertical="center" shrinkToFit="1"/>
    </xf>
    <xf numFmtId="177" fontId="6" fillId="0" borderId="70" xfId="0" applyNumberFormat="1" applyFont="1" applyBorder="1" applyAlignment="1" applyProtection="1">
      <alignment horizontal="right" vertical="center" shrinkToFit="1"/>
      <protection locked="0"/>
    </xf>
    <xf numFmtId="177" fontId="6" fillId="0" borderId="62" xfId="0" applyNumberFormat="1" applyFont="1" applyBorder="1" applyAlignment="1">
      <alignment horizontal="right" vertical="center" shrinkToFit="1"/>
    </xf>
    <xf numFmtId="177" fontId="6" fillId="0" borderId="72" xfId="0" applyNumberFormat="1" applyFont="1" applyBorder="1" applyAlignment="1">
      <alignment horizontal="right" vertical="center" shrinkToFit="1"/>
    </xf>
    <xf numFmtId="177" fontId="6" fillId="0" borderId="3" xfId="0" applyNumberFormat="1" applyFont="1" applyBorder="1" applyAlignment="1" applyProtection="1">
      <alignment vertical="center" shrinkToFit="1"/>
      <protection locked="0"/>
    </xf>
    <xf numFmtId="177" fontId="6" fillId="0" borderId="5" xfId="0" applyNumberFormat="1" applyFont="1" applyBorder="1" applyAlignment="1" applyProtection="1">
      <alignment vertical="center" shrinkToFit="1"/>
      <protection locked="0"/>
    </xf>
    <xf numFmtId="177" fontId="6" fillId="0" borderId="3" xfId="0" applyNumberFormat="1" applyFont="1" applyBorder="1" applyAlignment="1">
      <alignment vertical="center" shrinkToFit="1"/>
    </xf>
    <xf numFmtId="177" fontId="6" fillId="0" borderId="26" xfId="0" applyNumberFormat="1" applyFont="1" applyBorder="1" applyAlignment="1">
      <alignment vertical="center" shrinkToFit="1"/>
    </xf>
    <xf numFmtId="177" fontId="6" fillId="0" borderId="36" xfId="0" applyNumberFormat="1" applyFont="1" applyBorder="1" applyAlignment="1" applyProtection="1">
      <alignment vertical="center" shrinkToFit="1"/>
      <protection locked="0"/>
    </xf>
    <xf numFmtId="177" fontId="6" fillId="0" borderId="77" xfId="0" applyNumberFormat="1" applyFont="1" applyBorder="1" applyAlignment="1" applyProtection="1">
      <alignment vertical="center" shrinkToFit="1"/>
      <protection locked="0"/>
    </xf>
    <xf numFmtId="177" fontId="6" fillId="0" borderId="10" xfId="0" applyNumberFormat="1" applyFont="1" applyBorder="1" applyAlignment="1" applyProtection="1">
      <alignment vertical="center" shrinkToFit="1"/>
      <protection locked="0"/>
    </xf>
    <xf numFmtId="177" fontId="6" fillId="0" borderId="4" xfId="0" applyNumberFormat="1" applyFont="1" applyBorder="1" applyAlignment="1">
      <alignment vertical="center" shrinkToFit="1"/>
    </xf>
    <xf numFmtId="177" fontId="6" fillId="0" borderId="6" xfId="0" applyNumberFormat="1" applyFont="1" applyBorder="1" applyAlignment="1">
      <alignment vertical="center" shrinkToFit="1"/>
    </xf>
    <xf numFmtId="0" fontId="6" fillId="0" borderId="15" xfId="0" applyFont="1" applyBorder="1" applyAlignment="1">
      <alignment horizontal="right" vertical="center" shrinkToFit="1"/>
    </xf>
    <xf numFmtId="0" fontId="6" fillId="0" borderId="13" xfId="0" applyFont="1" applyBorder="1" applyAlignment="1">
      <alignment horizontal="right" vertical="center" shrinkToFit="1"/>
    </xf>
    <xf numFmtId="0" fontId="10" fillId="2" borderId="18" xfId="0" applyFont="1" applyFill="1" applyBorder="1" applyAlignment="1">
      <alignment vertical="center" wrapText="1"/>
    </xf>
    <xf numFmtId="0" fontId="6" fillId="0" borderId="6" xfId="0" applyFont="1" applyBorder="1" applyAlignment="1">
      <alignment vertical="center" wrapText="1"/>
    </xf>
    <xf numFmtId="177" fontId="6" fillId="0" borderId="88" xfId="0" applyNumberFormat="1" applyFont="1" applyBorder="1" applyAlignment="1">
      <alignment horizontal="right" vertical="center" shrinkToFit="1"/>
    </xf>
    <xf numFmtId="0" fontId="18" fillId="0" borderId="11" xfId="0" applyFont="1" applyBorder="1">
      <alignment vertical="center"/>
    </xf>
    <xf numFmtId="0" fontId="6" fillId="0" borderId="26" xfId="0" applyFont="1" applyBorder="1">
      <alignment vertical="center"/>
    </xf>
    <xf numFmtId="0" fontId="8" fillId="0" borderId="0" xfId="0" applyFont="1" applyAlignment="1">
      <alignment horizontal="left" vertical="center" wrapText="1"/>
    </xf>
    <xf numFmtId="0" fontId="6" fillId="0" borderId="0" xfId="0" applyFont="1" applyAlignment="1">
      <alignment horizontal="center" vertical="center" shrinkToFit="1"/>
    </xf>
    <xf numFmtId="177" fontId="6" fillId="0" borderId="0" xfId="0" applyNumberFormat="1" applyFont="1" applyAlignment="1">
      <alignment vertical="center" wrapText="1"/>
    </xf>
    <xf numFmtId="0" fontId="6" fillId="0" borderId="0" xfId="0" applyFont="1" applyAlignment="1">
      <alignment horizontal="left" vertical="center" wrapText="1"/>
    </xf>
    <xf numFmtId="0" fontId="6" fillId="0" borderId="89" xfId="0" applyFont="1" applyBorder="1" applyAlignment="1">
      <alignment horizontal="center" vertical="center"/>
    </xf>
    <xf numFmtId="0" fontId="0" fillId="0" borderId="87" xfId="0" applyBorder="1">
      <alignment vertical="center"/>
    </xf>
    <xf numFmtId="0" fontId="6" fillId="0" borderId="91" xfId="0" applyFont="1" applyBorder="1" applyProtection="1">
      <alignment vertical="center"/>
      <protection locked="0"/>
    </xf>
    <xf numFmtId="0" fontId="6" fillId="0" borderId="90" xfId="0" applyFont="1" applyBorder="1" applyProtection="1">
      <alignment vertical="center"/>
      <protection locked="0"/>
    </xf>
    <xf numFmtId="0" fontId="6" fillId="0" borderId="92" xfId="0" applyFont="1" applyBorder="1" applyProtection="1">
      <alignment vertical="center"/>
      <protection locked="0"/>
    </xf>
    <xf numFmtId="0" fontId="6" fillId="0" borderId="93" xfId="0" applyFont="1" applyBorder="1" applyAlignment="1">
      <alignment vertical="center" wrapText="1"/>
    </xf>
    <xf numFmtId="0" fontId="6" fillId="0" borderId="86" xfId="0" applyFont="1" applyBorder="1" applyAlignment="1" applyProtection="1">
      <alignment horizontal="left" vertical="center"/>
      <protection locked="0"/>
    </xf>
    <xf numFmtId="0" fontId="6" fillId="0" borderId="18" xfId="0" applyFont="1" applyBorder="1" applyAlignment="1" applyProtection="1">
      <alignment horizontal="left" vertical="center"/>
      <protection locked="0"/>
    </xf>
    <xf numFmtId="0" fontId="6" fillId="0" borderId="46" xfId="0" applyFont="1" applyBorder="1" applyAlignment="1" applyProtection="1">
      <alignment horizontal="left" vertical="center"/>
      <protection locked="0"/>
    </xf>
    <xf numFmtId="0" fontId="0" fillId="3" borderId="11" xfId="0" applyFill="1" applyBorder="1">
      <alignment vertical="center"/>
    </xf>
    <xf numFmtId="0" fontId="0" fillId="3" borderId="0" xfId="0" applyFill="1">
      <alignment vertical="center"/>
    </xf>
    <xf numFmtId="0" fontId="19" fillId="0" borderId="0" xfId="0" applyFont="1">
      <alignment vertical="center"/>
    </xf>
    <xf numFmtId="0" fontId="19" fillId="0" borderId="0" xfId="0" applyFont="1" applyAlignment="1">
      <alignment horizontal="left" vertical="center"/>
    </xf>
    <xf numFmtId="177" fontId="6" fillId="0" borderId="94" xfId="0" applyNumberFormat="1" applyFont="1" applyBorder="1" applyAlignment="1" applyProtection="1">
      <alignment horizontal="right" vertical="center" shrinkToFit="1"/>
      <protection locked="0"/>
    </xf>
    <xf numFmtId="177" fontId="6" fillId="0" borderId="95" xfId="0" applyNumberFormat="1" applyFont="1" applyBorder="1" applyAlignment="1" applyProtection="1">
      <alignment horizontal="right" vertical="center" shrinkToFit="1"/>
      <protection locked="0"/>
    </xf>
    <xf numFmtId="177" fontId="6" fillId="0" borderId="31" xfId="0" applyNumberFormat="1" applyFont="1" applyBorder="1" applyAlignment="1" applyProtection="1">
      <alignment horizontal="right" vertical="center" shrinkToFit="1"/>
      <protection locked="0"/>
    </xf>
    <xf numFmtId="177" fontId="6" fillId="0" borderId="96" xfId="0" applyNumberFormat="1" applyFont="1" applyBorder="1" applyAlignment="1" applyProtection="1">
      <alignment horizontal="right" vertical="center" shrinkToFit="1"/>
      <protection locked="0"/>
    </xf>
    <xf numFmtId="177" fontId="6" fillId="0" borderId="97" xfId="0" applyNumberFormat="1" applyFont="1" applyBorder="1" applyAlignment="1" applyProtection="1">
      <alignment horizontal="right" vertical="center" shrinkToFit="1"/>
      <protection locked="0"/>
    </xf>
    <xf numFmtId="177" fontId="6" fillId="0" borderId="98" xfId="0" applyNumberFormat="1" applyFont="1" applyBorder="1" applyAlignment="1">
      <alignment horizontal="right" vertical="center" shrinkToFit="1"/>
    </xf>
    <xf numFmtId="177" fontId="6" fillId="0" borderId="96" xfId="0" applyNumberFormat="1" applyFont="1" applyBorder="1" applyAlignment="1">
      <alignment horizontal="right" vertical="center" shrinkToFit="1"/>
    </xf>
    <xf numFmtId="177" fontId="6" fillId="0" borderId="99" xfId="0" applyNumberFormat="1" applyFont="1" applyBorder="1" applyAlignment="1" applyProtection="1">
      <alignment horizontal="right" vertical="center" shrinkToFit="1"/>
      <protection locked="0"/>
    </xf>
    <xf numFmtId="177" fontId="6" fillId="0" borderId="100" xfId="0" applyNumberFormat="1" applyFont="1" applyBorder="1" applyAlignment="1">
      <alignment horizontal="right" vertical="center" shrinkToFit="1"/>
    </xf>
    <xf numFmtId="176" fontId="6" fillId="0" borderId="0" xfId="0" applyNumberFormat="1" applyFont="1" applyAlignment="1">
      <alignment vertical="center" shrinkToFit="1"/>
    </xf>
    <xf numFmtId="0" fontId="6" fillId="2" borderId="7" xfId="0" applyFont="1" applyFill="1" applyBorder="1" applyAlignment="1">
      <alignment horizontal="center" vertical="center" wrapText="1"/>
    </xf>
    <xf numFmtId="0" fontId="6" fillId="0" borderId="6" xfId="0" applyFont="1" applyBorder="1" applyAlignment="1">
      <alignment horizontal="center" vertical="center" wrapText="1"/>
    </xf>
    <xf numFmtId="0" fontId="15" fillId="0" borderId="0" xfId="0" applyFont="1">
      <alignment vertical="center"/>
    </xf>
    <xf numFmtId="177" fontId="6" fillId="0" borderId="7" xfId="0" applyNumberFormat="1" applyFont="1" applyBorder="1" applyAlignment="1">
      <alignment horizontal="center" vertical="center" shrinkToFit="1"/>
    </xf>
    <xf numFmtId="0" fontId="6" fillId="0" borderId="28" xfId="0" applyFont="1" applyBorder="1" applyAlignment="1" applyProtection="1">
      <alignment horizontal="left" vertical="center"/>
      <protection locked="0"/>
    </xf>
    <xf numFmtId="178" fontId="6" fillId="0" borderId="9" xfId="0" applyNumberFormat="1" applyFont="1" applyBorder="1" applyAlignment="1" applyProtection="1">
      <alignment vertical="center" shrinkToFit="1"/>
      <protection locked="0"/>
    </xf>
    <xf numFmtId="178" fontId="6" fillId="0" borderId="10" xfId="0" applyNumberFormat="1" applyFont="1" applyBorder="1" applyAlignment="1" applyProtection="1">
      <alignment vertical="center" shrinkToFit="1"/>
      <protection locked="0"/>
    </xf>
    <xf numFmtId="178" fontId="6" fillId="0" borderId="1" xfId="0" applyNumberFormat="1" applyFont="1" applyBorder="1" applyAlignment="1" applyProtection="1">
      <alignment vertical="center" shrinkToFit="1"/>
      <protection locked="0"/>
    </xf>
    <xf numFmtId="178" fontId="6" fillId="0" borderId="5" xfId="0" applyNumberFormat="1" applyFont="1" applyBorder="1" applyAlignment="1" applyProtection="1">
      <alignment vertical="center" shrinkToFit="1"/>
      <protection locked="0"/>
    </xf>
    <xf numFmtId="178" fontId="6" fillId="0" borderId="7" xfId="0" applyNumberFormat="1" applyFont="1" applyBorder="1" applyAlignment="1" applyProtection="1">
      <alignment vertical="center" shrinkToFit="1"/>
      <protection locked="0"/>
    </xf>
    <xf numFmtId="178" fontId="6" fillId="0" borderId="6" xfId="0" applyNumberFormat="1" applyFont="1" applyBorder="1" applyAlignment="1" applyProtection="1">
      <alignment vertical="center" shrinkToFit="1"/>
      <protection locked="0"/>
    </xf>
    <xf numFmtId="176" fontId="6" fillId="0" borderId="2" xfId="0" applyNumberFormat="1" applyFont="1" applyBorder="1" applyAlignment="1">
      <alignment vertical="center" shrinkToFit="1"/>
    </xf>
    <xf numFmtId="176" fontId="6" fillId="0" borderId="27" xfId="0" applyNumberFormat="1" applyFont="1" applyBorder="1" applyAlignment="1">
      <alignment vertical="center" shrinkToFit="1"/>
    </xf>
    <xf numFmtId="176" fontId="6" fillId="0" borderId="28" xfId="0" applyNumberFormat="1" applyFont="1" applyBorder="1" applyAlignment="1">
      <alignment vertical="center" shrinkToFit="1"/>
    </xf>
    <xf numFmtId="176" fontId="6" fillId="0" borderId="4" xfId="0" applyNumberFormat="1" applyFont="1" applyBorder="1" applyAlignment="1">
      <alignment vertical="center" shrinkToFit="1"/>
    </xf>
    <xf numFmtId="176" fontId="6" fillId="0" borderId="7" xfId="0" applyNumberFormat="1" applyFont="1" applyBorder="1" applyAlignment="1">
      <alignment vertical="center" shrinkToFit="1"/>
    </xf>
    <xf numFmtId="176" fontId="6" fillId="0" borderId="71" xfId="0" applyNumberFormat="1" applyFont="1" applyBorder="1" applyAlignment="1">
      <alignment horizontal="center" vertical="center" shrinkToFit="1"/>
    </xf>
    <xf numFmtId="176" fontId="6" fillId="0" borderId="6" xfId="0" applyNumberFormat="1" applyFont="1" applyBorder="1" applyAlignment="1">
      <alignment vertical="center" shrinkToFit="1"/>
    </xf>
    <xf numFmtId="176" fontId="6" fillId="0" borderId="8" xfId="0" applyNumberFormat="1" applyFont="1" applyBorder="1" applyAlignment="1">
      <alignment vertical="center" shrinkToFit="1"/>
    </xf>
    <xf numFmtId="176" fontId="6" fillId="0" borderId="9" xfId="0" applyNumberFormat="1" applyFont="1" applyBorder="1" applyAlignment="1">
      <alignment vertical="center" shrinkToFit="1"/>
    </xf>
    <xf numFmtId="176" fontId="6" fillId="0" borderId="10" xfId="0" applyNumberFormat="1" applyFont="1" applyBorder="1" applyAlignment="1">
      <alignment vertical="center" shrinkToFit="1"/>
    </xf>
    <xf numFmtId="176" fontId="6" fillId="0" borderId="7" xfId="0" applyNumberFormat="1" applyFont="1" applyBorder="1" applyAlignment="1">
      <alignment horizontal="center" vertical="center" shrinkToFit="1"/>
    </xf>
    <xf numFmtId="0" fontId="6" fillId="0" borderId="36" xfId="0" applyFont="1" applyBorder="1" applyAlignment="1" applyProtection="1">
      <alignment horizontal="center" vertical="center"/>
      <protection locked="0"/>
    </xf>
    <xf numFmtId="0" fontId="6" fillId="0" borderId="18" xfId="0" applyFont="1" applyBorder="1" applyAlignment="1" applyProtection="1">
      <alignment horizontal="center" vertical="center"/>
      <protection locked="0"/>
    </xf>
    <xf numFmtId="0" fontId="6" fillId="0" borderId="44" xfId="0" applyFont="1" applyBorder="1" applyAlignment="1" applyProtection="1">
      <alignment horizontal="center" vertical="center"/>
      <protection locked="0"/>
    </xf>
    <xf numFmtId="0" fontId="6" fillId="0" borderId="46" xfId="0" applyFont="1" applyBorder="1" applyAlignment="1" applyProtection="1">
      <alignment horizontal="center" vertical="center"/>
      <protection locked="0"/>
    </xf>
    <xf numFmtId="0" fontId="8" fillId="0" borderId="11" xfId="0" applyFont="1" applyBorder="1" applyAlignment="1">
      <alignment horizontal="left" vertical="center" wrapText="1"/>
    </xf>
    <xf numFmtId="0" fontId="11" fillId="0" borderId="0" xfId="0" applyFont="1" applyAlignment="1">
      <alignment horizontal="left" vertical="center"/>
    </xf>
    <xf numFmtId="0" fontId="7" fillId="0" borderId="87" xfId="0" applyFont="1" applyBorder="1" applyAlignment="1">
      <alignment horizontal="left" vertical="center" wrapText="1"/>
    </xf>
    <xf numFmtId="0" fontId="16" fillId="0" borderId="41" xfId="0" applyFont="1" applyBorder="1" applyAlignment="1">
      <alignment horizontal="left" vertical="center"/>
    </xf>
    <xf numFmtId="0" fontId="16" fillId="0" borderId="0" xfId="0" applyFont="1" applyAlignment="1">
      <alignment horizontal="left" vertical="center"/>
    </xf>
    <xf numFmtId="0" fontId="16" fillId="0" borderId="41" xfId="0" applyFont="1" applyBorder="1" applyAlignment="1">
      <alignment horizontal="left" vertical="center" wrapText="1"/>
    </xf>
    <xf numFmtId="0" fontId="16" fillId="0" borderId="0" xfId="0" applyFont="1" applyAlignment="1">
      <alignment horizontal="left" vertical="center" wrapText="1"/>
    </xf>
    <xf numFmtId="0" fontId="6" fillId="0" borderId="22" xfId="0" applyFont="1" applyBorder="1" applyAlignment="1" applyProtection="1">
      <alignment horizontal="center" vertical="center" shrinkToFit="1"/>
      <protection locked="0"/>
    </xf>
    <xf numFmtId="0" fontId="6" fillId="0" borderId="45" xfId="0" applyFont="1" applyBorder="1" applyAlignment="1" applyProtection="1">
      <alignment horizontal="center" vertical="center" shrinkToFit="1"/>
      <protection locked="0"/>
    </xf>
    <xf numFmtId="0" fontId="6" fillId="0" borderId="57" xfId="0" applyFont="1" applyBorder="1" applyAlignment="1">
      <alignment horizontal="center" vertical="center" wrapText="1"/>
    </xf>
    <xf numFmtId="0" fontId="6" fillId="0" borderId="93" xfId="0" applyFont="1" applyBorder="1" applyAlignment="1">
      <alignment horizontal="center" vertical="center" wrapText="1"/>
    </xf>
    <xf numFmtId="0" fontId="6" fillId="0" borderId="42" xfId="0" applyFont="1" applyBorder="1" applyAlignment="1" applyProtection="1">
      <alignment horizontal="center" vertical="center"/>
      <protection locked="0"/>
    </xf>
    <xf numFmtId="0" fontId="6" fillId="0" borderId="86" xfId="0" applyFont="1" applyBorder="1" applyAlignment="1" applyProtection="1">
      <alignment horizontal="center" vertical="center"/>
      <protection locked="0"/>
    </xf>
    <xf numFmtId="0" fontId="6" fillId="0" borderId="3" xfId="0" applyFont="1" applyBorder="1" applyAlignment="1" applyProtection="1">
      <alignment horizontal="center" vertical="center" shrinkToFit="1"/>
      <protection locked="0"/>
    </xf>
    <xf numFmtId="0" fontId="6" fillId="0" borderId="14" xfId="0" applyFont="1" applyBorder="1" applyAlignment="1" applyProtection="1">
      <alignment horizontal="center" vertical="center" shrinkToFit="1"/>
      <protection locked="0"/>
    </xf>
    <xf numFmtId="0" fontId="6" fillId="0" borderId="4" xfId="0" applyFont="1" applyBorder="1" applyAlignment="1" applyProtection="1">
      <alignment horizontal="center" vertical="center" shrinkToFit="1"/>
      <protection locked="0"/>
    </xf>
    <xf numFmtId="0" fontId="6" fillId="0" borderId="15" xfId="0" applyFont="1" applyBorder="1" applyAlignment="1" applyProtection="1">
      <alignment horizontal="center" vertical="center" shrinkToFit="1"/>
      <protection locked="0"/>
    </xf>
    <xf numFmtId="0" fontId="6" fillId="0" borderId="12" xfId="0" applyFont="1" applyBorder="1" applyAlignment="1">
      <alignment horizontal="center" vertical="center"/>
    </xf>
    <xf numFmtId="0" fontId="6" fillId="0" borderId="43" xfId="0" applyFont="1" applyBorder="1" applyAlignment="1" applyProtection="1">
      <alignment horizontal="center" vertical="center" shrinkToFit="1"/>
      <protection locked="0"/>
    </xf>
    <xf numFmtId="0" fontId="6" fillId="0" borderId="50" xfId="0" applyFont="1" applyBorder="1" applyAlignment="1">
      <alignment horizontal="right" vertical="center" shrinkToFit="1"/>
    </xf>
    <xf numFmtId="0" fontId="6" fillId="0" borderId="30" xfId="0" applyFont="1" applyBorder="1" applyAlignment="1">
      <alignment horizontal="right" vertical="center" shrinkToFit="1"/>
    </xf>
    <xf numFmtId="0" fontId="6" fillId="0" borderId="40" xfId="0" applyFont="1" applyBorder="1" applyAlignment="1">
      <alignment horizontal="right" vertical="center" shrinkToFit="1"/>
    </xf>
    <xf numFmtId="0" fontId="6" fillId="0" borderId="51" xfId="0" applyFont="1" applyBorder="1" applyAlignment="1">
      <alignment horizontal="right" vertical="center" shrinkToFit="1"/>
    </xf>
    <xf numFmtId="0" fontId="6" fillId="0" borderId="41" xfId="0" applyFont="1" applyBorder="1" applyAlignment="1">
      <alignment horizontal="right" vertical="center" shrinkToFit="1"/>
    </xf>
    <xf numFmtId="0" fontId="6" fillId="0" borderId="52" xfId="0" applyFont="1" applyBorder="1" applyAlignment="1">
      <alignment horizontal="right" vertical="center" shrinkToFit="1"/>
    </xf>
    <xf numFmtId="0" fontId="6" fillId="0" borderId="49" xfId="0" applyFont="1" applyBorder="1" applyAlignment="1">
      <alignment horizontal="right" vertical="center" shrinkToFit="1"/>
    </xf>
    <xf numFmtId="0" fontId="6" fillId="0" borderId="53" xfId="0" applyFont="1" applyBorder="1" applyAlignment="1">
      <alignment horizontal="right" vertical="center" shrinkToFit="1"/>
    </xf>
    <xf numFmtId="0" fontId="7" fillId="0" borderId="0" xfId="0" applyFont="1" applyAlignment="1">
      <alignment horizontal="left" vertical="center"/>
    </xf>
    <xf numFmtId="0" fontId="6" fillId="0" borderId="57" xfId="0" applyFont="1" applyBorder="1" applyAlignment="1">
      <alignment horizontal="center" vertical="center"/>
    </xf>
    <xf numFmtId="0" fontId="6" fillId="0" borderId="8" xfId="0" applyFont="1" applyBorder="1" applyAlignment="1" applyProtection="1">
      <alignment horizontal="center" vertical="center" shrinkToFit="1"/>
      <protection locked="0"/>
    </xf>
    <xf numFmtId="0" fontId="6" fillId="0" borderId="13" xfId="0" applyFont="1" applyBorder="1" applyAlignment="1" applyProtection="1">
      <alignment horizontal="center" vertical="center" shrinkToFit="1"/>
      <protection locked="0"/>
    </xf>
    <xf numFmtId="0" fontId="6" fillId="0" borderId="29" xfId="0" applyFont="1" applyBorder="1" applyAlignment="1" applyProtection="1">
      <alignment horizontal="left" vertical="center" shrinkToFit="1"/>
      <protection locked="0"/>
    </xf>
    <xf numFmtId="0" fontId="6" fillId="0" borderId="23" xfId="0" applyFont="1" applyBorder="1" applyAlignment="1" applyProtection="1">
      <alignment horizontal="left" vertical="center" shrinkToFit="1"/>
      <protection locked="0"/>
    </xf>
    <xf numFmtId="0" fontId="6" fillId="0" borderId="14" xfId="0" applyFont="1" applyBorder="1" applyAlignment="1" applyProtection="1">
      <alignment horizontal="left" vertical="center" shrinkToFit="1"/>
      <protection locked="0"/>
    </xf>
    <xf numFmtId="0" fontId="6" fillId="0" borderId="22" xfId="0" applyFont="1" applyBorder="1" applyAlignment="1" applyProtection="1">
      <alignment horizontal="left" vertical="center" shrinkToFit="1"/>
      <protection locked="0"/>
    </xf>
    <xf numFmtId="0" fontId="6" fillId="0" borderId="15" xfId="0" applyFont="1" applyBorder="1" applyAlignment="1" applyProtection="1">
      <alignment horizontal="left" vertical="center" shrinkToFit="1"/>
      <protection locked="0"/>
    </xf>
    <xf numFmtId="0" fontId="6" fillId="0" borderId="45" xfId="0" applyFont="1" applyBorder="1" applyAlignment="1" applyProtection="1">
      <alignment horizontal="left" vertical="center" shrinkToFit="1"/>
      <protection locked="0"/>
    </xf>
    <xf numFmtId="0" fontId="6" fillId="0" borderId="35" xfId="0" applyFont="1" applyBorder="1" applyAlignment="1">
      <alignment horizontal="left" vertical="center" wrapText="1"/>
    </xf>
    <xf numFmtId="0" fontId="6" fillId="0" borderId="32" xfId="0" applyFont="1" applyBorder="1" applyAlignment="1">
      <alignment horizontal="left" vertical="center" wrapText="1"/>
    </xf>
    <xf numFmtId="0" fontId="6" fillId="0" borderId="38" xfId="0" applyFont="1" applyBorder="1" applyAlignment="1">
      <alignment horizontal="right" vertical="center"/>
    </xf>
    <xf numFmtId="0" fontId="6" fillId="0" borderId="56" xfId="0" applyFont="1" applyBorder="1" applyAlignment="1">
      <alignment horizontal="right" vertical="center"/>
    </xf>
    <xf numFmtId="0" fontId="6" fillId="0" borderId="36" xfId="0" applyFont="1" applyBorder="1" applyAlignment="1">
      <alignment horizontal="right" vertical="center"/>
    </xf>
    <xf numFmtId="0" fontId="6" fillId="0" borderId="19" xfId="0" applyFont="1" applyBorder="1" applyAlignment="1">
      <alignment horizontal="right" vertical="center"/>
    </xf>
    <xf numFmtId="0" fontId="6" fillId="0" borderId="44" xfId="0" applyFont="1" applyBorder="1" applyAlignment="1">
      <alignment horizontal="right" vertical="center"/>
    </xf>
    <xf numFmtId="0" fontId="6" fillId="0" borderId="20" xfId="0" applyFont="1" applyBorder="1" applyAlignment="1">
      <alignment horizontal="right" vertical="center"/>
    </xf>
    <xf numFmtId="0" fontId="6" fillId="0" borderId="38" xfId="0" applyFont="1" applyBorder="1" applyAlignment="1">
      <alignment horizontal="right" vertical="center" shrinkToFit="1"/>
    </xf>
    <xf numFmtId="0" fontId="6" fillId="0" borderId="56" xfId="0" applyFont="1" applyBorder="1" applyAlignment="1">
      <alignment horizontal="right" vertical="center" shrinkToFit="1"/>
    </xf>
    <xf numFmtId="0" fontId="6" fillId="0" borderId="36" xfId="0" applyFont="1" applyBorder="1" applyAlignment="1">
      <alignment horizontal="right" vertical="center" shrinkToFit="1"/>
    </xf>
    <xf numFmtId="0" fontId="6" fillId="0" borderId="19" xfId="0" applyFont="1" applyBorder="1" applyAlignment="1">
      <alignment horizontal="right" vertical="center" shrinkToFit="1"/>
    </xf>
    <xf numFmtId="0" fontId="6" fillId="2" borderId="50" xfId="0" applyFont="1" applyFill="1" applyBorder="1" applyAlignment="1">
      <alignment vertical="center" wrapText="1"/>
    </xf>
    <xf numFmtId="0" fontId="6" fillId="2" borderId="32" xfId="0" applyFont="1" applyFill="1" applyBorder="1" applyAlignment="1">
      <alignment vertical="center" wrapText="1"/>
    </xf>
    <xf numFmtId="0" fontId="6" fillId="0" borderId="40" xfId="0" applyFont="1" applyBorder="1" applyAlignment="1">
      <alignment horizontal="center" vertical="center" wrapText="1"/>
    </xf>
    <xf numFmtId="0" fontId="6" fillId="0" borderId="47" xfId="0" applyFont="1" applyBorder="1" applyAlignment="1">
      <alignment horizontal="center" vertical="center" wrapText="1"/>
    </xf>
    <xf numFmtId="0" fontId="6" fillId="0" borderId="41" xfId="0" applyFont="1" applyBorder="1" applyAlignment="1">
      <alignment horizontal="center" vertical="center" wrapText="1"/>
    </xf>
    <xf numFmtId="0" fontId="6" fillId="0" borderId="48" xfId="0" applyFont="1" applyBorder="1" applyAlignment="1">
      <alignment horizontal="center" vertical="center" wrapText="1"/>
    </xf>
    <xf numFmtId="0" fontId="6" fillId="0" borderId="49" xfId="0" applyFont="1" applyBorder="1" applyAlignment="1">
      <alignment horizontal="center" vertical="center" wrapText="1"/>
    </xf>
    <xf numFmtId="0" fontId="6" fillId="0" borderId="37" xfId="0" applyFont="1" applyBorder="1" applyAlignment="1">
      <alignment horizontal="center" vertical="center" wrapText="1"/>
    </xf>
    <xf numFmtId="0" fontId="6" fillId="2" borderId="36" xfId="0" applyFont="1" applyFill="1" applyBorder="1" applyAlignment="1">
      <alignment horizontal="left" vertical="center" wrapText="1"/>
    </xf>
    <xf numFmtId="0" fontId="6" fillId="2" borderId="50" xfId="0" applyFont="1" applyFill="1" applyBorder="1" applyAlignment="1">
      <alignment horizontal="left" vertical="center" wrapText="1"/>
    </xf>
    <xf numFmtId="0" fontId="7" fillId="0" borderId="2" xfId="0" applyFont="1" applyBorder="1" applyAlignment="1">
      <alignment horizontal="center" vertical="center" wrapText="1"/>
    </xf>
    <xf numFmtId="0" fontId="7" fillId="0" borderId="27" xfId="0" applyFont="1" applyBorder="1" applyAlignment="1">
      <alignment horizontal="center" vertical="center" wrapText="1"/>
    </xf>
    <xf numFmtId="0" fontId="7" fillId="0" borderId="28" xfId="0" applyFont="1" applyBorder="1" applyAlignment="1">
      <alignment horizontal="center" vertical="center" wrapText="1"/>
    </xf>
    <xf numFmtId="0" fontId="6" fillId="2" borderId="54" xfId="0" applyFont="1" applyFill="1" applyBorder="1" applyAlignment="1">
      <alignment vertical="center" wrapText="1"/>
    </xf>
    <xf numFmtId="0" fontId="6" fillId="2" borderId="53" xfId="0" applyFont="1" applyFill="1" applyBorder="1" applyAlignment="1">
      <alignment vertical="center" wrapText="1"/>
    </xf>
    <xf numFmtId="0" fontId="6" fillId="2" borderId="39" xfId="0" applyFont="1" applyFill="1" applyBorder="1" applyAlignment="1">
      <alignment horizontal="left" vertical="center" wrapText="1"/>
    </xf>
    <xf numFmtId="0" fontId="7" fillId="0" borderId="23" xfId="0" applyFont="1" applyBorder="1" applyAlignment="1">
      <alignment horizontal="center" vertical="center" wrapText="1"/>
    </xf>
    <xf numFmtId="0" fontId="7" fillId="0" borderId="24" xfId="0" applyFont="1" applyBorder="1" applyAlignment="1">
      <alignment horizontal="center" vertical="center" wrapText="1"/>
    </xf>
    <xf numFmtId="0" fontId="6" fillId="0" borderId="55" xfId="0" applyFont="1" applyBorder="1" applyAlignment="1">
      <alignment horizontal="left" vertical="center" wrapText="1"/>
    </xf>
    <xf numFmtId="0" fontId="6" fillId="0" borderId="32" xfId="0" applyFont="1" applyBorder="1" applyAlignment="1">
      <alignment horizontal="center" vertical="center" shrinkToFit="1"/>
    </xf>
    <xf numFmtId="0" fontId="6" fillId="0" borderId="16" xfId="0" applyFont="1" applyBorder="1" applyAlignment="1">
      <alignment horizontal="center" vertical="center" shrinkToFit="1"/>
    </xf>
    <xf numFmtId="0" fontId="6" fillId="0" borderId="11" xfId="0" applyFont="1" applyBorder="1" applyAlignment="1">
      <alignment horizontal="center" vertical="center" wrapText="1"/>
    </xf>
    <xf numFmtId="0" fontId="6" fillId="0" borderId="0" xfId="0" applyFont="1" applyAlignment="1">
      <alignment horizontal="center" vertical="center" wrapText="1"/>
    </xf>
    <xf numFmtId="0" fontId="6" fillId="0" borderId="40" xfId="0" applyFont="1" applyBorder="1" applyAlignment="1">
      <alignment horizontal="center" vertical="center"/>
    </xf>
    <xf numFmtId="0" fontId="6" fillId="0" borderId="11" xfId="0" applyFont="1" applyBorder="1" applyAlignment="1">
      <alignment horizontal="center" vertical="center"/>
    </xf>
    <xf numFmtId="0" fontId="6" fillId="0" borderId="42" xfId="0" applyFont="1" applyBorder="1" applyAlignment="1">
      <alignment horizontal="center" vertical="center"/>
    </xf>
    <xf numFmtId="0" fontId="6" fillId="0" borderId="43" xfId="0" applyFont="1" applyBorder="1" applyAlignment="1">
      <alignment horizontal="center" vertical="center"/>
    </xf>
    <xf numFmtId="0" fontId="6" fillId="0" borderId="36" xfId="0" applyFont="1" applyBorder="1" applyAlignment="1">
      <alignment horizontal="center" vertical="center" shrinkToFit="1"/>
    </xf>
    <xf numFmtId="0" fontId="6" fillId="0" borderId="22" xfId="0" applyFont="1" applyBorder="1" applyAlignment="1">
      <alignment horizontal="center" vertical="center" shrinkToFit="1"/>
    </xf>
    <xf numFmtId="0" fontId="6" fillId="0" borderId="44" xfId="0" applyFont="1" applyBorder="1" applyAlignment="1">
      <alignment horizontal="center" vertical="center" shrinkToFit="1"/>
    </xf>
    <xf numFmtId="0" fontId="6" fillId="0" borderId="45" xfId="0" applyFont="1" applyBorder="1" applyAlignment="1">
      <alignment horizontal="center" vertical="center" shrinkToFit="1"/>
    </xf>
    <xf numFmtId="0" fontId="6" fillId="0" borderId="46" xfId="0" applyFont="1" applyBorder="1" applyAlignment="1">
      <alignment horizontal="center" vertical="center" shrinkToFit="1"/>
    </xf>
    <xf numFmtId="0" fontId="6" fillId="0" borderId="2"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39"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83" xfId="0" applyFont="1" applyBorder="1" applyAlignment="1" applyProtection="1">
      <alignment horizontal="center" vertical="center" shrinkToFit="1"/>
      <protection locked="0"/>
    </xf>
    <xf numFmtId="0" fontId="6" fillId="0" borderId="84" xfId="0" applyFont="1" applyBorder="1" applyAlignment="1" applyProtection="1">
      <alignment horizontal="center" vertical="center" shrinkToFit="1"/>
      <protection locked="0"/>
    </xf>
    <xf numFmtId="0" fontId="6" fillId="0" borderId="80" xfId="0" applyFont="1" applyBorder="1" applyAlignment="1">
      <alignment horizontal="center" vertical="center" shrinkToFit="1"/>
    </xf>
    <xf numFmtId="0" fontId="6" fillId="0" borderId="14" xfId="0" applyFont="1" applyBorder="1" applyAlignment="1">
      <alignment horizontal="center" vertical="center" shrinkToFit="1"/>
    </xf>
    <xf numFmtId="0" fontId="6" fillId="0" borderId="85" xfId="0" applyFont="1" applyBorder="1" applyAlignment="1" applyProtection="1">
      <alignment horizontal="center" vertical="center" shrinkToFit="1"/>
      <protection locked="0"/>
    </xf>
    <xf numFmtId="0" fontId="6" fillId="0" borderId="63" xfId="0" applyFont="1" applyBorder="1" applyAlignment="1" applyProtection="1">
      <alignment horizontal="center" vertical="center" shrinkToFit="1"/>
      <protection locked="0"/>
    </xf>
    <xf numFmtId="0" fontId="6" fillId="0" borderId="78" xfId="0" applyFont="1" applyBorder="1" applyAlignment="1" applyProtection="1">
      <alignment horizontal="center" vertical="center" shrinkToFit="1"/>
      <protection locked="0"/>
    </xf>
    <xf numFmtId="0" fontId="6" fillId="0" borderId="79" xfId="0" applyFont="1" applyBorder="1" applyAlignment="1" applyProtection="1">
      <alignment horizontal="center" vertical="center" shrinkToFit="1"/>
      <protection locked="0"/>
    </xf>
    <xf numFmtId="0" fontId="6" fillId="0" borderId="80" xfId="0" applyFont="1" applyBorder="1" applyAlignment="1" applyProtection="1">
      <alignment horizontal="center" vertical="center" shrinkToFit="1"/>
      <protection locked="0"/>
    </xf>
    <xf numFmtId="0" fontId="6" fillId="0" borderId="81" xfId="0" applyFont="1" applyBorder="1" applyAlignment="1" applyProtection="1">
      <alignment horizontal="center" vertical="center" shrinkToFit="1"/>
      <protection locked="0"/>
    </xf>
    <xf numFmtId="0" fontId="6" fillId="0" borderId="82" xfId="0" applyFont="1" applyBorder="1" applyAlignment="1" applyProtection="1">
      <alignment horizontal="center" vertical="center" shrinkToFit="1"/>
      <protection locked="0"/>
    </xf>
    <xf numFmtId="0" fontId="6" fillId="2" borderId="38" xfId="0" applyFont="1" applyFill="1" applyBorder="1" applyAlignment="1">
      <alignment horizontal="left" vertical="center" wrapText="1"/>
    </xf>
    <xf numFmtId="0" fontId="6" fillId="0" borderId="38" xfId="0" applyFont="1" applyBorder="1" applyAlignment="1">
      <alignment horizontal="center" vertical="center"/>
    </xf>
    <xf numFmtId="0" fontId="6" fillId="0" borderId="24" xfId="0" applyFont="1" applyBorder="1" applyAlignment="1">
      <alignment horizontal="center" vertical="center"/>
    </xf>
    <xf numFmtId="0" fontId="7" fillId="0" borderId="38" xfId="0" applyFont="1" applyBorder="1" applyAlignment="1">
      <alignment horizontal="center" vertical="center"/>
    </xf>
    <xf numFmtId="0" fontId="7" fillId="0" borderId="24" xfId="0" applyFont="1" applyBorder="1" applyAlignment="1">
      <alignment horizontal="center" vertical="center"/>
    </xf>
    <xf numFmtId="0" fontId="7" fillId="0" borderId="38" xfId="0" applyFont="1" applyBorder="1" applyAlignment="1">
      <alignment horizontal="center" vertical="center" wrapText="1"/>
    </xf>
    <xf numFmtId="0" fontId="6" fillId="0" borderId="66" xfId="0" applyFont="1" applyBorder="1" applyAlignment="1" applyProtection="1">
      <alignment horizontal="center" vertical="center" shrinkToFit="1"/>
      <protection locked="0"/>
    </xf>
    <xf numFmtId="0" fontId="6" fillId="0" borderId="38" xfId="0" applyFont="1" applyBorder="1" applyAlignment="1" applyProtection="1">
      <alignment horizontal="center" vertical="center" shrinkToFit="1"/>
      <protection locked="0"/>
    </xf>
    <xf numFmtId="0" fontId="6" fillId="0" borderId="24" xfId="0" applyFont="1" applyBorder="1" applyAlignment="1" applyProtection="1">
      <alignment horizontal="center" vertical="center" shrinkToFit="1"/>
      <protection locked="0"/>
    </xf>
    <xf numFmtId="0" fontId="6" fillId="0" borderId="36" xfId="0" applyFont="1" applyBorder="1" applyAlignment="1" applyProtection="1">
      <alignment horizontal="center" vertical="center" shrinkToFit="1"/>
      <protection locked="0"/>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3" xfId="0" applyFont="1" applyBorder="1" applyAlignment="1" applyProtection="1">
      <alignment horizontal="center" vertical="center" wrapText="1"/>
      <protection locked="0"/>
    </xf>
    <xf numFmtId="0" fontId="6" fillId="0" borderId="1" xfId="0" applyFont="1" applyBorder="1" applyAlignment="1" applyProtection="1">
      <alignment horizontal="center" vertical="center" wrapText="1"/>
      <protection locked="0"/>
    </xf>
    <xf numFmtId="0" fontId="6" fillId="0" borderId="4" xfId="0" applyFont="1" applyBorder="1" applyAlignment="1" applyProtection="1">
      <alignment horizontal="center" vertical="center" wrapText="1"/>
      <protection locked="0"/>
    </xf>
    <xf numFmtId="0" fontId="6" fillId="0" borderId="7" xfId="0" applyFont="1" applyBorder="1" applyAlignment="1" applyProtection="1">
      <alignment horizontal="center" vertical="center" wrapText="1"/>
      <protection locked="0"/>
    </xf>
    <xf numFmtId="178" fontId="6" fillId="0" borderId="9" xfId="0" applyNumberFormat="1" applyFont="1" applyBorder="1" applyAlignment="1" applyProtection="1">
      <alignment horizontal="center" vertical="center" shrinkToFit="1"/>
      <protection locked="0"/>
    </xf>
    <xf numFmtId="178" fontId="6" fillId="0" borderId="1" xfId="0" applyNumberFormat="1" applyFont="1" applyBorder="1" applyAlignment="1" applyProtection="1">
      <alignment horizontal="center" vertical="center" shrinkToFit="1"/>
      <protection locked="0"/>
    </xf>
    <xf numFmtId="178" fontId="6" fillId="0" borderId="7" xfId="0" applyNumberFormat="1" applyFont="1" applyBorder="1" applyAlignment="1" applyProtection="1">
      <alignment horizontal="center" vertical="center" shrinkToFit="1"/>
      <protection locked="0"/>
    </xf>
    <xf numFmtId="0" fontId="6" fillId="0" borderId="27" xfId="0" applyFont="1" applyBorder="1" applyAlignment="1">
      <alignment horizontal="center" vertical="center" wrapText="1"/>
    </xf>
    <xf numFmtId="0" fontId="6" fillId="0" borderId="4" xfId="0" applyFont="1" applyBorder="1" applyAlignment="1">
      <alignment horizontal="center" vertical="center" wrapText="1"/>
    </xf>
    <xf numFmtId="0" fontId="6" fillId="0" borderId="7" xfId="0" applyFont="1" applyBorder="1" applyAlignment="1">
      <alignment horizontal="center" vertical="center" wrapText="1"/>
    </xf>
    <xf numFmtId="0" fontId="6" fillId="2" borderId="27"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0" borderId="8" xfId="0" applyFont="1" applyBorder="1" applyAlignment="1" applyProtection="1">
      <alignment horizontal="center" vertical="center" wrapText="1"/>
      <protection locked="0"/>
    </xf>
    <xf numFmtId="0" fontId="6" fillId="0" borderId="9" xfId="0" applyFont="1" applyBorder="1" applyAlignment="1" applyProtection="1">
      <alignment horizontal="center" vertical="center" wrapText="1"/>
      <protection locked="0"/>
    </xf>
  </cellXfs>
  <cellStyles count="1">
    <cellStyle name="標準" xfId="0" builtinId="0"/>
  </cellStyles>
  <dxfs count="17">
    <dxf>
      <border>
        <left style="thin">
          <color rgb="FFFF0000"/>
        </left>
        <right style="thin">
          <color rgb="FFFF0000"/>
        </right>
        <top style="thin">
          <color rgb="FFFF0000"/>
        </top>
        <bottom style="thin">
          <color rgb="FFFF0000"/>
        </bottom>
        <vertical/>
        <horizontal/>
      </border>
    </dxf>
    <dxf>
      <border>
        <left style="thin">
          <color rgb="FFFF0000"/>
        </left>
        <right style="thin">
          <color rgb="FFFF0000"/>
        </right>
        <top style="thin">
          <color rgb="FFFF0000"/>
        </top>
        <bottom style="thin">
          <color rgb="FFFF0000"/>
        </bottom>
        <vertical/>
        <horizontal/>
      </border>
    </dxf>
    <dxf>
      <fill>
        <patternFill>
          <bgColor rgb="FFFF0000"/>
        </patternFill>
      </fill>
    </dxf>
    <dxf>
      <fill>
        <patternFill>
          <bgColor rgb="FFFF0000"/>
        </patternFill>
      </fill>
    </dxf>
    <dxf>
      <fill>
        <patternFill>
          <bgColor rgb="FFFF0000"/>
        </patternFill>
      </fill>
    </dxf>
    <dxf>
      <fill>
        <patternFill>
          <bgColor theme="8" tint="0.79998168889431442"/>
        </patternFill>
      </fill>
    </dxf>
    <dxf>
      <border>
        <left style="thin">
          <color rgb="FFFF0000"/>
        </left>
        <right style="thin">
          <color rgb="FFFF0000"/>
        </right>
        <top style="thin">
          <color rgb="FFFF0000"/>
        </top>
        <bottom style="thin">
          <color rgb="FFFF0000"/>
        </bottom>
        <vertical/>
        <horizontal/>
      </border>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rgb="FFFF0000"/>
        </patternFill>
      </fill>
    </dxf>
    <dxf>
      <fill>
        <patternFill>
          <bgColor rgb="FFFF0000"/>
        </patternFill>
      </fill>
    </dxf>
    <dxf>
      <fill>
        <patternFill>
          <bgColor rgb="FFFF0000"/>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543B316B-B7DD-48D5-B372-87B985A6DD9F}">
    <text>法人の場合は法人名、個人事業者の場合は商号又は屋号又は個人事業者本人の氏名のいずれか１つを記入してください。</text>
  </threadedComment>
  <threadedComment ref="A8" personId="{00000000-0000-0000-0000-000000000000}" id="{847B556E-874E-42BC-8E6C-A2BD3E0BFBB9}">
    <text>法人の代表者名又は個人事業主本人の氏名を記入してください。</text>
  </threadedComment>
  <threadedComment ref="A9" personId="{00000000-0000-0000-0000-000000000000}" id="{3C62EB5C-CFCC-4193-96F5-943D76BA70D3}">
    <text>法人の住所又は個人事業主の住所を記入してください。</text>
  </threadedComment>
  <threadedComment ref="A12" personId="{00000000-0000-0000-0000-000000000000}" id="{6501E4A0-90AE-4984-B183-CCA07C3AF620}">
    <text>プルダウンの中から選択してください。</text>
  </threadedComment>
  <threadedComment ref="A15" personId="{00000000-0000-0000-0000-000000000000}" id="{4CF995D9-9CEA-4B1A-914D-0FBB50769C0F}">
    <text>プルダウンの中から選択してください。</text>
  </threadedComment>
  <threadedComment ref="A22" personId="{00000000-0000-0000-0000-000000000000}" id="{213525B8-2F50-488E-B781-BD6507213833}">
    <text>輸入する品目を選択してください。
「1.申請内容」において「申請する」を選択されていない品目の関税番号を選択すると、セルが赤くなります。その場合は、「1.申請内容」の入力内容を確認してください。</text>
  </threadedComment>
  <threadedComment ref="C22" personId="{00000000-0000-0000-0000-000000000000}" id="{B2D39DBD-29E1-4484-A135-88CB7526FAF0}">
    <text>プルダウンの中から選択してください。プルダウン選択とするため、先頭にアンダーバーが挿入されていますが、アンダバーは無視してください。</text>
  </threadedComment>
  <threadedComment ref="D22" personId="{00000000-0000-0000-0000-000000000000}" id="{21DABEC8-13D1-4896-B3A2-9748C2B4A35D}">
    <text>プルダウンの中から選択してください。</text>
  </threadedComment>
  <threadedComment ref="F22" personId="{00000000-0000-0000-0000-000000000000}" id="{9409BF73-0C6A-4B99-8F9F-85581BCAE056}">
    <text>左列のカテゴリーが「その他」の場合、商品の詳細な形状について記入してください。</text>
  </threadedComment>
  <threadedComment ref="H22" personId="{00000000-0000-0000-0000-000000000000}" id="{E253B58E-C38B-499D-B71D-7B571BA69555}">
    <text>ホエイの成分及びその構成比率(%)を記入してください。成分ごとに改行(Alt+Enter)で区切り、印刷の際は全ての成分の情報が表示されるよう、行の高さや列の幅を調整してください。
無機質を濃縮したホエイの場合は、乳に由来する無機質(灰分)、蛋白質、乳糖及び水分の各々の含有割合を明記してください。</text>
  </threadedComment>
  <threadedComment ref="C129" personId="{00000000-0000-0000-0000-000000000000}" id="{1A5DE291-BCB4-4D23-B824-659E12B6AB5F}">
    <text>関税割当ての利用を問わず、前年度に、上記で選択した原産国から輸入した割当対象物品について、在庫などの数量を入力してください。</text>
  </threadedComment>
  <threadedComment ref="E129" personId="{00000000-0000-0000-0000-000000000000}" id="{732B8799-91C0-4350-96A5-2F9CDEE0464E}">
    <text>関税割当ての利用を問わず、今年度に、上記で選択した原産国から輸入する割当対象物品について、在庫などの数量を入力してください。</text>
  </threadedComment>
  <threadedComment ref="D130" personId="{00000000-0000-0000-0000-000000000000}" id="{33264B20-F2D7-443A-B61E-2E6B9C62613F}">
    <text>前年度に輸入した割当対象物品のうち、本関税割当てを利用して輸入した物品について、在庫などの数量を入力してください。</text>
  </threadedComment>
  <threadedComment ref="F130" personId="{00000000-0000-0000-0000-000000000000}" id="{E05706D7-7817-43CB-8A4F-E1137C834485}">
    <text>今年度に輸入する割当対象物品のうち、本関税割当てを利用して輸入する割当対象物品について、在庫などの数量を入力してください。</text>
  </threadedComment>
  <threadedComment ref="A131" personId="{00000000-0000-0000-0000-000000000000}" id="{2430A594-D3DA-44E8-B87B-11CC4B7B6659}">
    <text>無機質を濃縮したホエイとして申請する全ての割当対象物品の合計在庫数量を入力してください。</text>
  </threadedComment>
  <threadedComment ref="A132" personId="{00000000-0000-0000-0000-000000000000}" id="{63EA29D7-8D5D-4542-8C9F-334E31C318D6}">
    <text>無機質を濃縮したホエイとして申請する全ての割当対象物品の合計輸入数量を入力してください。
申請者名義で輸入通関した合計数量を入力し、日本国内で他社から購入したものは含めないでください。</text>
  </threadedComment>
  <threadedComment ref="C132" personId="{00000000-0000-0000-0000-000000000000}" id="{84EDF950-ABE0-473A-A2A0-B8A5AA07437C}">
    <text>このセルと同じ数量を申請書の「実績」の「輸入」欄に記入してください。</text>
  </threadedComment>
  <threadedComment ref="F132" personId="{00000000-0000-0000-0000-000000000000}" id="{F955185C-14CB-40D9-834E-3B1108DED1EE}">
    <text>このセルと同じ数量を申請書の「数量及び単位」の欄に記入してください。
ホエイの輸入計画数量の合計が、１者当たりの申請上限数量を越えると、セルが赤くなります。</text>
  </threadedComment>
  <threadedComment ref="A133" personId="{00000000-0000-0000-0000-000000000000}" id="{02CF7D71-854A-4D2E-8390-042D8B3CB1A8}">
    <text>無機質を濃縮したホエイとして申請する全ての割当対象物品の合計購入数量を入力してください。
日本国内で他社から購入した数量を入力してください。</text>
  </threadedComment>
  <threadedComment ref="A134" personId="{00000000-0000-0000-0000-000000000000}" id="{35C2F03C-CA36-44F9-ABEA-B3AB9E9366DB}">
    <text>無機質を濃縮したホエイとして申請する全ての割当対象物品の使用・販売・廃棄数量の合計を入力してください。</text>
  </threadedComment>
  <threadedComment ref="C134" personId="{00000000-0000-0000-0000-000000000000}" id="{8E4848A1-1D7B-4246-A138-28474B655FA9}">
    <text>このセルと同じ数量を申請書の「実績」の「使用」欄に記入してください。</text>
  </threadedComment>
  <threadedComment ref="F134" personId="{00000000-0000-0000-0000-000000000000}" id="{BAFBCA4E-EF09-4F13-82BB-DB04B8B66EE2}">
    <text>このセルと同じ数量を申請書の「主な使用の計画」欄に記入してください。</text>
  </threadedComment>
  <threadedComment ref="C139" personId="{00000000-0000-0000-0000-000000000000}" id="{AAEBB2C7-BDB5-4E59-84F9-E307E4858971}">
    <text>関税割当ての利用を問わず、前年度に、上記で選択した原産国から輸入した割当対象物品について、在庫などの数量を入力してください。</text>
  </threadedComment>
  <threadedComment ref="E139" personId="{00000000-0000-0000-0000-000000000000}" id="{64B2AF4A-B82E-4518-B65C-76B1BE4CDA57}">
    <text>関税割当ての利用を問わず、今年度に、上記で選択した原産国から輸入する割当対象物品について、在庫などの数量を入力してください。</text>
  </threadedComment>
  <threadedComment ref="D140" personId="{00000000-0000-0000-0000-000000000000}" id="{838F7089-F37E-4D92-9B42-DBAC2ABB3B1B}">
    <text>前年度に輸入した割当対象物品のうち、本関税割当てを利用して輸入した割当対象物品について、在庫などの数量を入力してください。</text>
  </threadedComment>
  <threadedComment ref="F140" personId="{00000000-0000-0000-0000-000000000000}" id="{EBF4E47B-70E9-4531-A334-4F9803E578C0}">
    <text>今年度に輸入する割当対象物品のうち、本関税割当てを利用して輸入する割当対象物品について、在庫などの数量を入力してください。</text>
  </threadedComment>
  <threadedComment ref="A141" personId="{00000000-0000-0000-0000-000000000000}" id="{3310A9DD-8385-43E5-A92F-0F23EC56C092}">
    <text>ホエイパーミエイトとして申請する全ての割当対象物品の合計在庫数量を入力してください。</text>
  </threadedComment>
  <threadedComment ref="A142" personId="{00000000-0000-0000-0000-000000000000}" id="{47FBC1AC-E37C-4371-980D-D63DABE8DDDB}">
    <text>ホエイパーミエイトとして申請する全ての割当対象物品の合計輸入数量を入力してください。
申請者名義で輸入通関した合計数量を入力し、日本国内で他社から購入したものは含めないでください。</text>
  </threadedComment>
  <threadedComment ref="C142" personId="{00000000-0000-0000-0000-000000000000}" id="{3F8D1C67-D837-4DC6-8F44-14BB38779C54}">
    <text>このセルと同じ数量を申請書の「実績」の「輸入」欄に記入してください。</text>
  </threadedComment>
  <threadedComment ref="F142" personId="{00000000-0000-0000-0000-000000000000}" id="{6F4E6CD3-BC37-44B2-A40C-8BDB7631AB2B}">
    <text>このセルと同じ数量を申請書の「数量及び単位」の欄に記入してください。
ホエイの輸入計画数量の合計が、１者当たりの申請上限数量を越えると、セルが赤くなります。</text>
  </threadedComment>
  <threadedComment ref="A143" personId="{00000000-0000-0000-0000-000000000000}" id="{86147D6F-A2D4-4D0D-840A-285510EECE2E}">
    <text>ホエイパーミエイトとして申請する全ての割当対象物品の合計購入数量を入力してください。
日本国内で他社から購入した数量を入力してください。</text>
  </threadedComment>
  <threadedComment ref="A144" personId="{00000000-0000-0000-0000-000000000000}" id="{C1DDEAB6-6331-4FAF-BB60-3B645AD84E0B}">
    <text>ホエイパーミエイトとして申請する全ての割当対象物品の使用・販売・廃棄数量の合計を入力してください。</text>
  </threadedComment>
  <threadedComment ref="C144" personId="{00000000-0000-0000-0000-000000000000}" id="{9A1D718A-BE0B-43DB-9334-9470C6C0CC66}">
    <text>このセルと同じ数量を申請書の「実績」の「使用」欄に記入してください。</text>
  </threadedComment>
  <threadedComment ref="F144" personId="{00000000-0000-0000-0000-000000000000}" id="{3BFF3169-8E37-44F5-B43C-BCC9DE2E61B9}">
    <text>このセルと同じ数量を申請書の「主な使用の計画」欄に記入してください。</text>
  </threadedComment>
  <threadedComment ref="A151" personId="{00000000-0000-0000-0000-000000000000}" id="{C1238414-478E-44C6-AF50-011B211BF584}">
    <text>乳幼児用粉乳等用ホエイ等として申請する全ての割当対象物品の合計在庫数量を入力してください。</text>
  </threadedComment>
  <threadedComment ref="A152" personId="{00000000-0000-0000-0000-000000000000}" id="{B3C7D34B-2B58-41C9-821C-02D23EEE0F58}">
    <text>乳幼児用粉乳等用ホエイ等として申請する全ての割当対象物品の合計輸入数量を入力してください。
申請者名義で輸入通関した合計数量を入力し、日本国内で他社から購入したものは含めないでください。</text>
  </threadedComment>
  <threadedComment ref="D152" personId="{00000000-0000-0000-0000-000000000000}" id="{3A5CCDFA-EECE-47E3-9EBA-F0E6F88432A7}">
    <text>WTOの関税割当てを申請する場合は、このセルと同じ数量を申請書の「実績」の「輸入」欄に記入してください。</text>
  </threadedComment>
  <threadedComment ref="E152" personId="{00000000-0000-0000-0000-000000000000}" id="{E6CDBD31-E042-48D3-851A-DDA660B1A696}">
    <text>CPTPPの関税割当てを申請する場合は、このセルと同じ数量を申請書の「実績」の「輸入」欄に記入してください。</text>
  </threadedComment>
  <threadedComment ref="F152" personId="{00000000-0000-0000-0000-000000000000}" id="{1D267DF0-73B9-467E-8B1C-F40D547F2172}">
    <text xml:space="preserve">日EU協定の関税割当てを申請する場合は、このセルと同じ数量を申請書の「実績」の「輸入」欄に記入してください。
</text>
  </threadedComment>
  <threadedComment ref="G152" personId="{00000000-0000-0000-0000-000000000000}" id="{E47D40DD-3B9D-4955-8D1E-C68CCA33DE9A}">
    <text>日米協定の関税割当てを申請する場合は、このセルと同じ数量を申請書の「実績」の「輸入」欄に記入してください。</text>
  </threadedComment>
  <threadedComment ref="A153" personId="{00000000-0000-0000-0000-000000000000}" id="{03E2452A-8469-4D45-91F3-11C1BC2BCC62}">
    <text>乳幼児用粉乳等用ホエイ等として申請する全ての割当対象物品の合計購入数量を入力してください。
日本国内で他社から購入した数量を入力してください。</text>
  </threadedComment>
  <threadedComment ref="A154" personId="{00000000-0000-0000-0000-000000000000}" id="{168C4177-B130-4268-B25D-8F931145F5A2}">
    <text>乳幼児用粉乳用等ホエイ等を粉乳向けに使用した数量を入力してください。</text>
  </threadedComment>
  <threadedComment ref="A155" personId="{00000000-0000-0000-0000-000000000000}" id="{168ADBAB-B9DB-4939-AECA-DC5B93710EED}">
    <text>乳幼児用粉乳等用ホエイ等を液状乳向けに使用した数量を入力してください。</text>
  </threadedComment>
  <threadedComment ref="A156" personId="{00000000-0000-0000-0000-000000000000}" id="{2284D873-37A2-4B1E-AEC3-5485CB483F46}">
    <text>乳幼児用粉乳等用ホエイ等を廃棄した数量を入力してください。</text>
  </threadedComment>
  <threadedComment ref="D157" personId="{00000000-0000-0000-0000-000000000000}" id="{BF88D5DA-6901-4C5F-9122-EBB7DDF25EAF}">
    <text>WTOの関税割当てを申請する場合は、このセルと同じ数量を申請書の「実績」の「使用」欄に記入してください。</text>
  </threadedComment>
  <threadedComment ref="E157" personId="{00000000-0000-0000-0000-000000000000}" id="{BB91538D-541B-4508-9087-BA776B225205}">
    <text>CPTPPの関税割当てを申請する場合は、このセルと同じ数量を申請書の「実績」の「使用」欄に記入してください。</text>
  </threadedComment>
  <threadedComment ref="F157" personId="{00000000-0000-0000-0000-000000000000}" id="{D3327981-ADAD-49DF-9006-241FE8A9F00F}">
    <text>日EU協定の関税割当てを申請する場合は、このセルと同じ数量を申請書の「実績」の「使用」欄に記入してください。</text>
  </threadedComment>
  <threadedComment ref="G157" personId="{00000000-0000-0000-0000-000000000000}" id="{14E13AFC-1786-4530-910D-6F71D889E4E7}">
    <text>日米協定の関税割当てを申請する場合は、このセルと同じ数量を申請書の「実績」の「使用」欄に記入してください。</text>
  </threadedComment>
  <threadedComment ref="A164" personId="{00000000-0000-0000-0000-000000000000}" id="{BE7667FB-73D2-476D-8927-C51A01EE8384}">
    <text>乳幼児用粉乳等用ホエイ等として申請する全ての割当対象物品の合計輸入数量を入力してください。
申請者名義で輸入通関した合計数量を入力し、日本国内で他社から購入するものは含めないでください。</text>
  </threadedComment>
  <threadedComment ref="D164" personId="{00000000-0000-0000-0000-000000000000}" id="{CE8BB0DB-F8AE-42F8-B6D0-1248EC2382B2}">
    <text xml:space="preserve">WTOの関税割当てを申請する場合は、このセルと同じ数量を申請書の「数量及び単位」の欄に記入してください。
ホエイの輸入計画数量の合計が、１者当たりの申請上限数量を越えると、セルが赤くなります。
</text>
  </threadedComment>
  <threadedComment ref="E164" personId="{00000000-0000-0000-0000-000000000000}" id="{F8995A75-787D-405C-A44D-AE4168987E42}">
    <text>CPTPPの関税割当てを申請する場合は、このセルと同じ数量を申請書の「数量及び単位」の欄に記入してください。
ホエイの輸入計画数量の合計が、１者当たりの申請上限数量を越えると、セルが赤くなります。</text>
  </threadedComment>
  <threadedComment ref="F164" personId="{00000000-0000-0000-0000-000000000000}" id="{4E9A9972-9157-4C59-BD8A-080DED4DAD34}">
    <text>日EU協定の関税割当てを申請する場合は、このセルと同じ数量を申請書の「数量及び単位」の欄に記入してください。
ホエイの輸入計画数量の合計が、１者当たりの申請上限数量を越えると、セルが赤くなります。</text>
  </threadedComment>
  <threadedComment ref="G164" personId="{00000000-0000-0000-0000-000000000000}" id="{C7E4AE36-0DA7-4506-9D38-8171079D3937}">
    <text>日米協定の関税割当てを申請する場合は、このセルと同じ数量を申請書の「数量及び単位」の欄に記入してください。
ホエイの輸入計画数量の合計が、１者当たりの申請上限数量を越えると、セルが赤くなります。</text>
  </threadedComment>
  <threadedComment ref="A165" personId="{00000000-0000-0000-0000-000000000000}" id="{44E5783C-FC54-4C54-B0B2-1DF296763ED0}">
    <text>乳幼児用粉乳等用ホエイ等として申請する全ての割当対象物品の合計購入数量を入力してください。
日本国内で他社から購入する数量を入力してください。</text>
  </threadedComment>
  <threadedComment ref="A166" personId="{00000000-0000-0000-0000-000000000000}" id="{ABAF5DA1-C50A-459D-ABD4-73DE0DFAC4A5}">
    <text>乳幼児用粉乳等用ホエイ等を粉乳向けに使用する数量を入力してください。</text>
  </threadedComment>
  <threadedComment ref="A167" personId="{00000000-0000-0000-0000-000000000000}" id="{908621B0-D4F8-4E0B-82EE-4B9FDB0E7E08}">
    <text>乳幼児用粉乳等用ホエイ等を液状乳向けに使用する数量を入力してください。</text>
  </threadedComment>
  <threadedComment ref="A168" personId="{00000000-0000-0000-0000-000000000000}" id="{2200FD23-D5A6-4621-8DA2-3345C6FF8141}">
    <text>乳幼児用粉乳等用ホエイ等を廃棄する数量を入力してください。</text>
  </threadedComment>
  <threadedComment ref="D169" personId="{00000000-0000-0000-0000-000000000000}" id="{CD97E182-60DE-4BBA-8ADE-0B59E9BD9152}">
    <text xml:space="preserve">WTOの関税割当てを申請する場合は、このセルと同じ数量を申請書の「主な使用の計画」欄に記入してください。
</text>
  </threadedComment>
  <threadedComment ref="E169" personId="{00000000-0000-0000-0000-000000000000}" id="{CE64CA4F-6308-44F1-8068-38BC580CFD40}">
    <text>CPTPPの関税割当てを申請する場合は、このセルと同じ数量を申請書の「主な使用の計画」欄に記入してください。</text>
  </threadedComment>
  <threadedComment ref="F169" personId="{00000000-0000-0000-0000-000000000000}" id="{953246A6-229F-4F0B-8E1C-5378553E568E}">
    <text>日EU協定の関税割当てを申請する場合は、このセルと同じ数量を申請書の「主な使用の計画」欄に記入してください。</text>
  </threadedComment>
  <threadedComment ref="G169" personId="{00000000-0000-0000-0000-000000000000}" id="{EC1D49C8-341F-4F39-95AF-5601D97EB233}">
    <text>日米協定の関税割当てを申請する場合は、このセルと同じ数量を申請書の「主な使用の計画」欄に記入してください。</text>
  </threadedComment>
  <threadedComment ref="A175" personId="{00000000-0000-0000-0000-000000000000}" id="{BDD2E4F7-832A-4280-8B14-C5160ACD6D03}">
    <text>乳幼児用粉乳等の在庫数量を入力してください。</text>
  </threadedComment>
  <threadedComment ref="A176" personId="{00000000-0000-0000-0000-000000000000}" id="{CB2B0577-6466-421B-B3CF-052ED513A6C6}">
    <text>乳幼児用粉乳等の製造数量を入力してください。</text>
  </threadedComment>
  <threadedComment ref="A177" personId="{00000000-0000-0000-0000-000000000000}" id="{8778F45F-94B2-41F0-8CA0-7CDE88F09EAF}">
    <text>乳幼児用粉乳等の使用・販売・廃棄数量の合計を入力してください。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N203"/>
  <sheetViews>
    <sheetView tabSelected="1" view="pageBreakPreview" topLeftCell="A164" zoomScaleNormal="100" zoomScaleSheetLayoutView="100" workbookViewId="0">
      <selection activeCell="K26" sqref="K26"/>
    </sheetView>
  </sheetViews>
  <sheetFormatPr defaultColWidth="9" defaultRowHeight="13.2" x14ac:dyDescent="0.2"/>
  <cols>
    <col min="1" max="1" width="14.88671875" style="1" customWidth="1"/>
    <col min="2" max="2" width="10.109375" style="1" customWidth="1"/>
    <col min="3" max="8" width="18.109375" style="1" customWidth="1"/>
    <col min="9" max="11" width="9.44140625" style="1" customWidth="1"/>
    <col min="12" max="12" width="16.21875" style="1" customWidth="1"/>
    <col min="13" max="16384" width="9" style="1"/>
  </cols>
  <sheetData>
    <row r="1" spans="1:13" ht="23.25" customHeight="1" x14ac:dyDescent="0.2">
      <c r="A1" s="2" t="s">
        <v>0</v>
      </c>
      <c r="C1" s="154" t="s">
        <v>1</v>
      </c>
      <c r="D1" s="154"/>
      <c r="E1" s="154"/>
      <c r="F1" s="154"/>
      <c r="G1" s="154"/>
      <c r="H1" s="154"/>
      <c r="I1" s="129" t="s">
        <v>2</v>
      </c>
    </row>
    <row r="2" spans="1:13" ht="14.4" x14ac:dyDescent="0.2">
      <c r="A2" s="2"/>
    </row>
    <row r="3" spans="1:13" ht="21" customHeight="1" x14ac:dyDescent="0.2">
      <c r="B3" s="2"/>
      <c r="C3" s="180" t="s">
        <v>3</v>
      </c>
      <c r="D3" s="180"/>
      <c r="E3" s="180"/>
      <c r="F3" s="180"/>
      <c r="G3" s="180"/>
      <c r="H3" s="180"/>
      <c r="J3" s="2"/>
    </row>
    <row r="4" spans="1:13" ht="21" customHeight="1" x14ac:dyDescent="0.2">
      <c r="A4" s="2"/>
      <c r="B4" s="2"/>
      <c r="C4" s="180" t="s">
        <v>4</v>
      </c>
      <c r="D4" s="180"/>
      <c r="E4" s="180"/>
      <c r="F4" s="180"/>
      <c r="G4" s="180"/>
      <c r="H4" s="180"/>
      <c r="I4" s="39"/>
      <c r="J4" s="2"/>
    </row>
    <row r="5" spans="1:13" ht="21" customHeight="1" x14ac:dyDescent="0.2">
      <c r="A5" s="2"/>
      <c r="B5" s="2"/>
      <c r="C5" s="180" t="s">
        <v>5</v>
      </c>
      <c r="D5" s="180"/>
      <c r="E5" s="180"/>
      <c r="F5" s="180"/>
      <c r="G5" s="180"/>
      <c r="H5" s="180"/>
      <c r="I5" s="19"/>
      <c r="J5" s="2"/>
    </row>
    <row r="6" spans="1:13" ht="7.5" customHeight="1" x14ac:dyDescent="0.2">
      <c r="C6" s="2"/>
      <c r="D6" s="3"/>
      <c r="E6" s="2"/>
      <c r="F6" s="2"/>
      <c r="G6" s="2"/>
      <c r="H6" s="2"/>
      <c r="I6" s="2"/>
      <c r="J6" s="2"/>
    </row>
    <row r="7" spans="1:13" ht="21" customHeight="1" x14ac:dyDescent="0.2">
      <c r="A7" s="192" t="s">
        <v>6</v>
      </c>
      <c r="B7" s="193"/>
      <c r="C7" s="184"/>
      <c r="D7" s="185"/>
      <c r="E7" s="185"/>
      <c r="F7" s="185"/>
      <c r="G7" s="156" t="str">
        <f>IF($C7="","←入力してください。","")</f>
        <v>←入力してください。</v>
      </c>
      <c r="H7" s="157"/>
      <c r="K7" s="5"/>
      <c r="L7" s="5"/>
      <c r="M7" s="5"/>
    </row>
    <row r="8" spans="1:13" ht="21" customHeight="1" x14ac:dyDescent="0.2">
      <c r="A8" s="194" t="s">
        <v>7</v>
      </c>
      <c r="B8" s="195"/>
      <c r="C8" s="186"/>
      <c r="D8" s="187"/>
      <c r="E8" s="187"/>
      <c r="F8" s="187"/>
      <c r="G8" s="156" t="str">
        <f>IF($C8="","←入力してください。","")</f>
        <v>←入力してください。</v>
      </c>
      <c r="H8" s="157"/>
      <c r="K8" s="5"/>
      <c r="L8" s="5"/>
      <c r="M8" s="5"/>
    </row>
    <row r="9" spans="1:13" s="6" customFormat="1" ht="21" customHeight="1" x14ac:dyDescent="0.2">
      <c r="A9" s="196" t="s">
        <v>8</v>
      </c>
      <c r="B9" s="197"/>
      <c r="C9" s="188"/>
      <c r="D9" s="189"/>
      <c r="E9" s="189"/>
      <c r="F9" s="189"/>
      <c r="G9" s="156" t="str">
        <f>IF($C9="","←入力してください。","")</f>
        <v>←入力してください。</v>
      </c>
      <c r="H9" s="157"/>
      <c r="I9" s="8"/>
      <c r="J9" s="9"/>
      <c r="L9" s="10"/>
    </row>
    <row r="10" spans="1:13" ht="10.5" customHeight="1" x14ac:dyDescent="0.2"/>
    <row r="11" spans="1:13" ht="21.75" customHeight="1" x14ac:dyDescent="0.2">
      <c r="A11" s="115" t="s">
        <v>9</v>
      </c>
    </row>
    <row r="12" spans="1:13" ht="21" customHeight="1" x14ac:dyDescent="0.2">
      <c r="A12" s="198" t="s">
        <v>10</v>
      </c>
      <c r="B12" s="199"/>
      <c r="C12" s="131" t="s">
        <v>11</v>
      </c>
      <c r="D12" s="41" t="str">
        <f>IF(C12="","←協定が選択されていません。","")</f>
        <v/>
      </c>
      <c r="J12" s="11"/>
      <c r="K12" s="5"/>
      <c r="L12" s="5"/>
      <c r="M12" s="5"/>
    </row>
    <row r="13" spans="1:13" ht="21" customHeight="1" x14ac:dyDescent="0.2">
      <c r="A13" s="200" t="s">
        <v>12</v>
      </c>
      <c r="B13" s="201"/>
      <c r="C13" s="42" t="str" cm="1">
        <f t="array" ref="C13">_xlfn.IFS($C$12=数値参照用・削除不可!C2,数値参照用・削除不可!E2,$C$12=数値参照用・削除不可!C3,日EU協定,$C$12=数値参照用・削除不可!C4,日米貿易協定,$C$12="","")</f>
        <v>EU</v>
      </c>
      <c r="D13" s="28"/>
      <c r="E13" s="28"/>
      <c r="K13" s="5"/>
      <c r="L13" s="5"/>
      <c r="M13" s="5"/>
    </row>
    <row r="14" spans="1:13" ht="21" customHeight="1" x14ac:dyDescent="0.2">
      <c r="A14" s="172" t="s">
        <v>13</v>
      </c>
      <c r="B14" s="173"/>
      <c r="C14" s="99"/>
      <c r="K14" s="5"/>
      <c r="L14" s="5"/>
      <c r="M14" s="5"/>
    </row>
    <row r="15" spans="1:13" ht="21" customHeight="1" x14ac:dyDescent="0.2">
      <c r="A15" s="174" t="s">
        <v>14</v>
      </c>
      <c r="B15" s="175"/>
      <c r="C15" s="44" t="s">
        <v>15</v>
      </c>
      <c r="D15" s="31"/>
      <c r="E15" s="158" t="str">
        <f>IF(AND(OR(D15="申請しない",D15=""),OR(D16="申請しない",D16=""),OR(D17="申請しない",D17="")),"←申請する品目が選択されていません。必ず1品目は「申請する」を選択してください。申請しない品目は「申請しない」を選択してください。","")</f>
        <v>←申請する品目が選択されていません。必ず1品目は「申請する」を選択してください。申請しない品目は「申請しない」を選択してください。</v>
      </c>
      <c r="F15" s="159"/>
      <c r="G15" s="159"/>
      <c r="H15" s="159"/>
      <c r="K15" s="5"/>
      <c r="L15" s="5"/>
      <c r="M15" s="5"/>
    </row>
    <row r="16" spans="1:13" ht="21" customHeight="1" x14ac:dyDescent="0.2">
      <c r="A16" s="176"/>
      <c r="B16" s="177"/>
      <c r="C16" s="45" t="s">
        <v>16</v>
      </c>
      <c r="D16" s="30"/>
      <c r="E16" s="158"/>
      <c r="F16" s="159"/>
      <c r="G16" s="159"/>
      <c r="H16" s="159"/>
      <c r="K16" s="5"/>
      <c r="L16" s="5"/>
      <c r="M16" s="5"/>
    </row>
    <row r="17" spans="1:14" ht="21" customHeight="1" x14ac:dyDescent="0.2">
      <c r="A17" s="178"/>
      <c r="B17" s="179"/>
      <c r="C17" s="46" t="s">
        <v>17</v>
      </c>
      <c r="D17" s="29"/>
      <c r="E17" s="158"/>
      <c r="F17" s="159"/>
      <c r="G17" s="159"/>
      <c r="H17" s="159"/>
      <c r="K17" s="5"/>
      <c r="L17" s="5"/>
      <c r="M17" s="5"/>
    </row>
    <row r="18" spans="1:14" ht="12" customHeight="1" x14ac:dyDescent="0.2">
      <c r="A18" s="4"/>
      <c r="B18" s="4"/>
      <c r="K18" s="5"/>
      <c r="L18" s="5"/>
      <c r="M18" s="5"/>
    </row>
    <row r="19" spans="1:14" ht="27" customHeight="1" x14ac:dyDescent="0.2">
      <c r="A19" s="116" t="str">
        <f>IF(C14="","2.関税割当てを利用して輸入する○○の物品一覧","2.関税割当てを利用して輸入する"&amp;C14&amp;"の物品一覧")</f>
        <v>2.関税割当てを利用して輸入する○○の物品一覧</v>
      </c>
      <c r="B19" s="18"/>
      <c r="K19" s="5"/>
      <c r="L19" s="5"/>
      <c r="M19" s="5"/>
    </row>
    <row r="20" spans="1:14" ht="19.5" customHeight="1" x14ac:dyDescent="0.2">
      <c r="A20" s="180" t="s">
        <v>18</v>
      </c>
      <c r="B20" s="180"/>
      <c r="C20" s="180"/>
      <c r="D20" s="180"/>
      <c r="E20" s="180"/>
      <c r="F20" s="180"/>
      <c r="G20" s="180"/>
      <c r="H20" s="180"/>
      <c r="K20" s="5"/>
      <c r="L20" s="5"/>
      <c r="M20" s="5"/>
    </row>
    <row r="21" spans="1:14" ht="37.5" customHeight="1" x14ac:dyDescent="0.2">
      <c r="A21" s="155" t="s">
        <v>19</v>
      </c>
      <c r="B21" s="155"/>
      <c r="C21" s="155"/>
      <c r="D21" s="155"/>
      <c r="E21" s="155"/>
      <c r="F21" s="155"/>
      <c r="G21" s="155"/>
      <c r="H21" s="155"/>
      <c r="K21" s="5"/>
      <c r="L21" s="5"/>
      <c r="M21" s="5"/>
    </row>
    <row r="22" spans="1:14" ht="48.75" customHeight="1" x14ac:dyDescent="0.2">
      <c r="A22" s="181" t="s">
        <v>20</v>
      </c>
      <c r="B22" s="170"/>
      <c r="C22" s="104" t="s">
        <v>21</v>
      </c>
      <c r="D22" s="170" t="s">
        <v>22</v>
      </c>
      <c r="E22" s="170"/>
      <c r="F22" s="162" t="s">
        <v>23</v>
      </c>
      <c r="G22" s="163"/>
      <c r="H22" s="109" t="s">
        <v>24</v>
      </c>
      <c r="I22" s="22"/>
      <c r="J22" s="22"/>
      <c r="K22" s="22"/>
      <c r="L22" s="43"/>
      <c r="M22" s="5"/>
      <c r="N22" s="5"/>
    </row>
    <row r="23" spans="1:14" ht="15.75" customHeight="1" x14ac:dyDescent="0.2">
      <c r="A23" s="182"/>
      <c r="B23" s="183"/>
      <c r="C23" s="106"/>
      <c r="D23" s="171"/>
      <c r="E23" s="171"/>
      <c r="F23" s="164"/>
      <c r="G23" s="165"/>
      <c r="H23" s="110"/>
      <c r="I23" s="101"/>
      <c r="M23" s="5"/>
      <c r="N23" s="5"/>
    </row>
    <row r="24" spans="1:14" ht="15.75" customHeight="1" x14ac:dyDescent="0.2">
      <c r="A24" s="166"/>
      <c r="B24" s="167"/>
      <c r="C24" s="107"/>
      <c r="D24" s="160"/>
      <c r="E24" s="160"/>
      <c r="F24" s="149"/>
      <c r="G24" s="150"/>
      <c r="H24" s="111"/>
      <c r="I24" s="101"/>
      <c r="M24" s="5"/>
      <c r="N24" s="5"/>
    </row>
    <row r="25" spans="1:14" ht="15.75" customHeight="1" x14ac:dyDescent="0.2">
      <c r="A25" s="166"/>
      <c r="B25" s="167"/>
      <c r="C25" s="107"/>
      <c r="D25" s="160"/>
      <c r="E25" s="160"/>
      <c r="F25" s="149"/>
      <c r="G25" s="150"/>
      <c r="H25" s="111"/>
      <c r="I25" s="101"/>
      <c r="M25" s="5"/>
      <c r="N25" s="5"/>
    </row>
    <row r="26" spans="1:14" ht="15.75" customHeight="1" x14ac:dyDescent="0.2">
      <c r="A26" s="166"/>
      <c r="B26" s="167"/>
      <c r="C26" s="107"/>
      <c r="D26" s="160"/>
      <c r="E26" s="160"/>
      <c r="F26" s="149"/>
      <c r="G26" s="150"/>
      <c r="H26" s="111"/>
      <c r="I26" s="101"/>
      <c r="M26" s="5"/>
      <c r="N26" s="5"/>
    </row>
    <row r="27" spans="1:14" ht="15.75" customHeight="1" x14ac:dyDescent="0.2">
      <c r="A27" s="166"/>
      <c r="B27" s="167"/>
      <c r="C27" s="107"/>
      <c r="D27" s="160"/>
      <c r="E27" s="160"/>
      <c r="F27" s="149"/>
      <c r="G27" s="150"/>
      <c r="H27" s="111"/>
      <c r="I27" s="101"/>
      <c r="M27" s="5"/>
      <c r="N27" s="5"/>
    </row>
    <row r="28" spans="1:14" ht="15.75" customHeight="1" x14ac:dyDescent="0.2">
      <c r="A28" s="166"/>
      <c r="B28" s="167"/>
      <c r="C28" s="107"/>
      <c r="D28" s="160"/>
      <c r="E28" s="160"/>
      <c r="F28" s="149"/>
      <c r="G28" s="150"/>
      <c r="H28" s="111"/>
      <c r="I28" s="101"/>
      <c r="M28" s="5"/>
      <c r="N28" s="5"/>
    </row>
    <row r="29" spans="1:14" ht="15.75" customHeight="1" x14ac:dyDescent="0.2">
      <c r="A29" s="166"/>
      <c r="B29" s="167"/>
      <c r="C29" s="107"/>
      <c r="D29" s="160"/>
      <c r="E29" s="160"/>
      <c r="F29" s="149"/>
      <c r="G29" s="150"/>
      <c r="H29" s="111"/>
      <c r="I29" s="101"/>
      <c r="M29" s="5"/>
      <c r="N29" s="5"/>
    </row>
    <row r="30" spans="1:14" ht="15.75" customHeight="1" x14ac:dyDescent="0.2">
      <c r="A30" s="166"/>
      <c r="B30" s="167"/>
      <c r="C30" s="107"/>
      <c r="D30" s="160"/>
      <c r="E30" s="160"/>
      <c r="F30" s="149"/>
      <c r="G30" s="150"/>
      <c r="H30" s="111"/>
      <c r="I30" s="101"/>
      <c r="M30" s="5"/>
      <c r="N30" s="5"/>
    </row>
    <row r="31" spans="1:14" ht="15.75" customHeight="1" x14ac:dyDescent="0.2">
      <c r="A31" s="166"/>
      <c r="B31" s="167"/>
      <c r="C31" s="107"/>
      <c r="D31" s="160"/>
      <c r="E31" s="160"/>
      <c r="F31" s="149"/>
      <c r="G31" s="150"/>
      <c r="H31" s="111"/>
      <c r="I31" s="101"/>
      <c r="M31" s="5"/>
      <c r="N31" s="5"/>
    </row>
    <row r="32" spans="1:14" ht="15.75" customHeight="1" x14ac:dyDescent="0.2">
      <c r="A32" s="166"/>
      <c r="B32" s="167"/>
      <c r="C32" s="107"/>
      <c r="D32" s="160"/>
      <c r="E32" s="160"/>
      <c r="F32" s="149"/>
      <c r="G32" s="150"/>
      <c r="H32" s="111"/>
      <c r="I32" s="101"/>
      <c r="M32" s="5"/>
      <c r="N32" s="5"/>
    </row>
    <row r="33" spans="1:14" ht="15.75" hidden="1" customHeight="1" x14ac:dyDescent="0.2">
      <c r="A33" s="166"/>
      <c r="B33" s="167"/>
      <c r="C33" s="107"/>
      <c r="D33" s="160"/>
      <c r="E33" s="160"/>
      <c r="F33" s="149"/>
      <c r="G33" s="150"/>
      <c r="H33" s="111"/>
      <c r="I33" s="101"/>
      <c r="M33" s="5"/>
      <c r="N33" s="5"/>
    </row>
    <row r="34" spans="1:14" ht="15.75" hidden="1" customHeight="1" x14ac:dyDescent="0.2">
      <c r="A34" s="166"/>
      <c r="B34" s="167"/>
      <c r="C34" s="107"/>
      <c r="D34" s="160"/>
      <c r="E34" s="160"/>
      <c r="F34" s="149"/>
      <c r="G34" s="150"/>
      <c r="H34" s="111"/>
      <c r="I34" s="101"/>
      <c r="M34" s="5"/>
      <c r="N34" s="5"/>
    </row>
    <row r="35" spans="1:14" ht="15.75" hidden="1" customHeight="1" x14ac:dyDescent="0.2">
      <c r="A35" s="166"/>
      <c r="B35" s="167"/>
      <c r="C35" s="107"/>
      <c r="D35" s="160"/>
      <c r="E35" s="160"/>
      <c r="F35" s="149"/>
      <c r="G35" s="150"/>
      <c r="H35" s="111"/>
      <c r="I35" s="101"/>
      <c r="M35" s="5"/>
      <c r="N35" s="5"/>
    </row>
    <row r="36" spans="1:14" ht="15.75" hidden="1" customHeight="1" x14ac:dyDescent="0.2">
      <c r="A36" s="166"/>
      <c r="B36" s="167"/>
      <c r="C36" s="107"/>
      <c r="D36" s="160"/>
      <c r="E36" s="160"/>
      <c r="F36" s="149"/>
      <c r="G36" s="150"/>
      <c r="H36" s="111"/>
      <c r="I36" s="101"/>
      <c r="M36" s="5"/>
      <c r="N36" s="5"/>
    </row>
    <row r="37" spans="1:14" ht="15.75" hidden="1" customHeight="1" x14ac:dyDescent="0.2">
      <c r="A37" s="166"/>
      <c r="B37" s="167"/>
      <c r="C37" s="107"/>
      <c r="D37" s="160"/>
      <c r="E37" s="160"/>
      <c r="F37" s="149"/>
      <c r="G37" s="150"/>
      <c r="H37" s="111"/>
      <c r="I37" s="101"/>
      <c r="M37" s="5"/>
      <c r="N37" s="5"/>
    </row>
    <row r="38" spans="1:14" ht="15.75" hidden="1" customHeight="1" x14ac:dyDescent="0.2">
      <c r="A38" s="166"/>
      <c r="B38" s="167"/>
      <c r="C38" s="107"/>
      <c r="D38" s="160"/>
      <c r="E38" s="160"/>
      <c r="F38" s="149"/>
      <c r="G38" s="150"/>
      <c r="H38" s="111"/>
      <c r="I38" s="101"/>
      <c r="M38" s="5"/>
      <c r="N38" s="5"/>
    </row>
    <row r="39" spans="1:14" ht="15.75" hidden="1" customHeight="1" x14ac:dyDescent="0.2">
      <c r="A39" s="166"/>
      <c r="B39" s="167"/>
      <c r="C39" s="107"/>
      <c r="D39" s="160"/>
      <c r="E39" s="160"/>
      <c r="F39" s="149"/>
      <c r="G39" s="150"/>
      <c r="H39" s="111"/>
      <c r="I39" s="101"/>
      <c r="M39" s="5"/>
      <c r="N39" s="5"/>
    </row>
    <row r="40" spans="1:14" ht="15.75" hidden="1" customHeight="1" x14ac:dyDescent="0.2">
      <c r="A40" s="166"/>
      <c r="B40" s="167"/>
      <c r="C40" s="107"/>
      <c r="D40" s="160"/>
      <c r="E40" s="160"/>
      <c r="F40" s="149"/>
      <c r="G40" s="150"/>
      <c r="H40" s="111"/>
      <c r="I40" s="101"/>
      <c r="M40" s="5"/>
      <c r="N40" s="5"/>
    </row>
    <row r="41" spans="1:14" ht="15.75" hidden="1" customHeight="1" x14ac:dyDescent="0.2">
      <c r="A41" s="166"/>
      <c r="B41" s="167"/>
      <c r="C41" s="107"/>
      <c r="D41" s="160"/>
      <c r="E41" s="160"/>
      <c r="F41" s="149"/>
      <c r="G41" s="150"/>
      <c r="H41" s="111"/>
      <c r="I41" s="101"/>
      <c r="M41" s="5"/>
      <c r="N41" s="5"/>
    </row>
    <row r="42" spans="1:14" ht="15.75" hidden="1" customHeight="1" x14ac:dyDescent="0.2">
      <c r="A42" s="166"/>
      <c r="B42" s="167"/>
      <c r="C42" s="107"/>
      <c r="D42" s="160"/>
      <c r="E42" s="160"/>
      <c r="F42" s="149"/>
      <c r="G42" s="150"/>
      <c r="H42" s="111"/>
      <c r="I42" s="101"/>
      <c r="M42" s="5"/>
      <c r="N42" s="5"/>
    </row>
    <row r="43" spans="1:14" ht="15.75" hidden="1" customHeight="1" x14ac:dyDescent="0.2">
      <c r="A43" s="166"/>
      <c r="B43" s="167"/>
      <c r="C43" s="107"/>
      <c r="D43" s="160"/>
      <c r="E43" s="160"/>
      <c r="F43" s="149"/>
      <c r="G43" s="150"/>
      <c r="H43" s="111"/>
      <c r="I43" s="101"/>
      <c r="M43" s="5"/>
      <c r="N43" s="5"/>
    </row>
    <row r="44" spans="1:14" ht="15.75" hidden="1" customHeight="1" x14ac:dyDescent="0.2">
      <c r="A44" s="166"/>
      <c r="B44" s="167"/>
      <c r="C44" s="107"/>
      <c r="D44" s="160"/>
      <c r="E44" s="160"/>
      <c r="F44" s="149"/>
      <c r="G44" s="150"/>
      <c r="H44" s="111"/>
      <c r="I44" s="101"/>
      <c r="M44" s="5"/>
      <c r="N44" s="5"/>
    </row>
    <row r="45" spans="1:14" ht="15.75" hidden="1" customHeight="1" x14ac:dyDescent="0.2">
      <c r="A45" s="166"/>
      <c r="B45" s="167"/>
      <c r="C45" s="107"/>
      <c r="D45" s="160"/>
      <c r="E45" s="160"/>
      <c r="F45" s="149"/>
      <c r="G45" s="150"/>
      <c r="H45" s="111"/>
      <c r="I45" s="101"/>
      <c r="M45" s="5"/>
      <c r="N45" s="5"/>
    </row>
    <row r="46" spans="1:14" ht="15.75" hidden="1" customHeight="1" x14ac:dyDescent="0.2">
      <c r="A46" s="166"/>
      <c r="B46" s="167"/>
      <c r="C46" s="107"/>
      <c r="D46" s="160"/>
      <c r="E46" s="160"/>
      <c r="F46" s="149"/>
      <c r="G46" s="150"/>
      <c r="H46" s="111"/>
      <c r="I46" s="101"/>
      <c r="M46" s="5"/>
      <c r="N46" s="5"/>
    </row>
    <row r="47" spans="1:14" ht="15.75" hidden="1" customHeight="1" x14ac:dyDescent="0.2">
      <c r="A47" s="166"/>
      <c r="B47" s="167"/>
      <c r="C47" s="107"/>
      <c r="D47" s="160"/>
      <c r="E47" s="160"/>
      <c r="F47" s="149"/>
      <c r="G47" s="150"/>
      <c r="H47" s="111"/>
      <c r="I47" s="101"/>
      <c r="M47" s="5"/>
      <c r="N47" s="5"/>
    </row>
    <row r="48" spans="1:14" ht="15.75" hidden="1" customHeight="1" x14ac:dyDescent="0.2">
      <c r="A48" s="166"/>
      <c r="B48" s="167"/>
      <c r="C48" s="107"/>
      <c r="D48" s="160"/>
      <c r="E48" s="160"/>
      <c r="F48" s="149"/>
      <c r="G48" s="150"/>
      <c r="H48" s="111"/>
      <c r="I48" s="101"/>
      <c r="M48" s="5"/>
      <c r="N48" s="5"/>
    </row>
    <row r="49" spans="1:14" ht="15.75" hidden="1" customHeight="1" x14ac:dyDescent="0.2">
      <c r="A49" s="166"/>
      <c r="B49" s="167"/>
      <c r="C49" s="107"/>
      <c r="D49" s="160"/>
      <c r="E49" s="160"/>
      <c r="F49" s="149"/>
      <c r="G49" s="150"/>
      <c r="H49" s="111"/>
      <c r="I49" s="101"/>
      <c r="M49" s="5"/>
      <c r="N49" s="5"/>
    </row>
    <row r="50" spans="1:14" ht="15.75" hidden="1" customHeight="1" x14ac:dyDescent="0.2">
      <c r="A50" s="166"/>
      <c r="B50" s="167"/>
      <c r="C50" s="107"/>
      <c r="D50" s="160"/>
      <c r="E50" s="160"/>
      <c r="F50" s="149"/>
      <c r="G50" s="150"/>
      <c r="H50" s="111"/>
      <c r="I50" s="101"/>
      <c r="M50" s="5"/>
      <c r="N50" s="5"/>
    </row>
    <row r="51" spans="1:14" ht="15.75" hidden="1" customHeight="1" x14ac:dyDescent="0.2">
      <c r="A51" s="166"/>
      <c r="B51" s="167"/>
      <c r="C51" s="107"/>
      <c r="D51" s="160"/>
      <c r="E51" s="160"/>
      <c r="F51" s="149"/>
      <c r="G51" s="150"/>
      <c r="H51" s="111"/>
      <c r="I51" s="101"/>
      <c r="M51" s="5"/>
      <c r="N51" s="5"/>
    </row>
    <row r="52" spans="1:14" ht="15.75" hidden="1" customHeight="1" x14ac:dyDescent="0.2">
      <c r="A52" s="166"/>
      <c r="B52" s="167"/>
      <c r="C52" s="107"/>
      <c r="D52" s="160"/>
      <c r="E52" s="160"/>
      <c r="F52" s="149"/>
      <c r="G52" s="150"/>
      <c r="H52" s="111"/>
      <c r="I52" s="101"/>
      <c r="M52" s="5"/>
      <c r="N52" s="5"/>
    </row>
    <row r="53" spans="1:14" ht="15.75" hidden="1" customHeight="1" x14ac:dyDescent="0.2">
      <c r="A53" s="166"/>
      <c r="B53" s="167"/>
      <c r="C53" s="107"/>
      <c r="D53" s="160"/>
      <c r="E53" s="160"/>
      <c r="F53" s="149"/>
      <c r="G53" s="150"/>
      <c r="H53" s="111"/>
      <c r="I53" s="101"/>
      <c r="M53" s="5"/>
      <c r="N53" s="5"/>
    </row>
    <row r="54" spans="1:14" ht="15.75" hidden="1" customHeight="1" x14ac:dyDescent="0.2">
      <c r="A54" s="166"/>
      <c r="B54" s="167"/>
      <c r="C54" s="107"/>
      <c r="D54" s="160"/>
      <c r="E54" s="160"/>
      <c r="F54" s="149"/>
      <c r="G54" s="150"/>
      <c r="H54" s="111"/>
      <c r="I54" s="101"/>
      <c r="M54" s="5"/>
      <c r="N54" s="5"/>
    </row>
    <row r="55" spans="1:14" ht="15.75" hidden="1" customHeight="1" x14ac:dyDescent="0.2">
      <c r="A55" s="166"/>
      <c r="B55" s="167"/>
      <c r="C55" s="107"/>
      <c r="D55" s="160"/>
      <c r="E55" s="160"/>
      <c r="F55" s="149"/>
      <c r="G55" s="150"/>
      <c r="H55" s="111"/>
      <c r="I55" s="101"/>
      <c r="M55" s="5"/>
      <c r="N55" s="5"/>
    </row>
    <row r="56" spans="1:14" ht="15.75" hidden="1" customHeight="1" x14ac:dyDescent="0.2">
      <c r="A56" s="166"/>
      <c r="B56" s="167"/>
      <c r="C56" s="107"/>
      <c r="D56" s="160"/>
      <c r="E56" s="160"/>
      <c r="F56" s="149"/>
      <c r="G56" s="150"/>
      <c r="H56" s="111"/>
      <c r="I56" s="101"/>
      <c r="M56" s="5"/>
      <c r="N56" s="5"/>
    </row>
    <row r="57" spans="1:14" ht="15.75" hidden="1" customHeight="1" x14ac:dyDescent="0.2">
      <c r="A57" s="166"/>
      <c r="B57" s="167"/>
      <c r="C57" s="107"/>
      <c r="D57" s="160"/>
      <c r="E57" s="160"/>
      <c r="F57" s="149"/>
      <c r="G57" s="150"/>
      <c r="H57" s="111"/>
      <c r="I57" s="101"/>
      <c r="M57" s="5"/>
      <c r="N57" s="5"/>
    </row>
    <row r="58" spans="1:14" ht="15.75" hidden="1" customHeight="1" x14ac:dyDescent="0.2">
      <c r="A58" s="166"/>
      <c r="B58" s="167"/>
      <c r="C58" s="107"/>
      <c r="D58" s="160"/>
      <c r="E58" s="160"/>
      <c r="F58" s="149"/>
      <c r="G58" s="150"/>
      <c r="H58" s="111"/>
      <c r="I58" s="101"/>
      <c r="M58" s="5"/>
      <c r="N58" s="5"/>
    </row>
    <row r="59" spans="1:14" ht="15.75" hidden="1" customHeight="1" x14ac:dyDescent="0.2">
      <c r="A59" s="166"/>
      <c r="B59" s="167"/>
      <c r="C59" s="107"/>
      <c r="D59" s="160"/>
      <c r="E59" s="160"/>
      <c r="F59" s="149"/>
      <c r="G59" s="150"/>
      <c r="H59" s="111"/>
      <c r="I59" s="101"/>
      <c r="M59" s="5"/>
      <c r="N59" s="5"/>
    </row>
    <row r="60" spans="1:14" ht="15.75" hidden="1" customHeight="1" x14ac:dyDescent="0.2">
      <c r="A60" s="166"/>
      <c r="B60" s="167"/>
      <c r="C60" s="107"/>
      <c r="D60" s="160"/>
      <c r="E60" s="160"/>
      <c r="F60" s="149"/>
      <c r="G60" s="150"/>
      <c r="H60" s="111"/>
      <c r="I60" s="101"/>
      <c r="M60" s="5"/>
      <c r="N60" s="5"/>
    </row>
    <row r="61" spans="1:14" ht="15.75" hidden="1" customHeight="1" x14ac:dyDescent="0.2">
      <c r="A61" s="166"/>
      <c r="B61" s="167"/>
      <c r="C61" s="107"/>
      <c r="D61" s="160"/>
      <c r="E61" s="160"/>
      <c r="F61" s="149"/>
      <c r="G61" s="150"/>
      <c r="H61" s="111"/>
      <c r="I61" s="101"/>
      <c r="M61" s="5"/>
      <c r="N61" s="5"/>
    </row>
    <row r="62" spans="1:14" ht="15.75" hidden="1" customHeight="1" x14ac:dyDescent="0.2">
      <c r="A62" s="166"/>
      <c r="B62" s="167"/>
      <c r="C62" s="107"/>
      <c r="D62" s="160"/>
      <c r="E62" s="160"/>
      <c r="F62" s="149"/>
      <c r="G62" s="150"/>
      <c r="H62" s="111"/>
      <c r="I62" s="101"/>
      <c r="M62" s="5"/>
      <c r="N62" s="5"/>
    </row>
    <row r="63" spans="1:14" ht="15.75" hidden="1" customHeight="1" x14ac:dyDescent="0.2">
      <c r="A63" s="166"/>
      <c r="B63" s="167"/>
      <c r="C63" s="107"/>
      <c r="D63" s="160"/>
      <c r="E63" s="160"/>
      <c r="F63" s="149"/>
      <c r="G63" s="150"/>
      <c r="H63" s="111"/>
      <c r="I63" s="101"/>
      <c r="M63" s="5"/>
      <c r="N63" s="5"/>
    </row>
    <row r="64" spans="1:14" ht="15.75" hidden="1" customHeight="1" x14ac:dyDescent="0.2">
      <c r="A64" s="166"/>
      <c r="B64" s="167"/>
      <c r="C64" s="107"/>
      <c r="D64" s="160"/>
      <c r="E64" s="160"/>
      <c r="F64" s="149"/>
      <c r="G64" s="150"/>
      <c r="H64" s="111"/>
      <c r="I64" s="101"/>
      <c r="M64" s="5"/>
      <c r="N64" s="5"/>
    </row>
    <row r="65" spans="1:14" ht="15.75" hidden="1" customHeight="1" x14ac:dyDescent="0.2">
      <c r="A65" s="166"/>
      <c r="B65" s="167"/>
      <c r="C65" s="107"/>
      <c r="D65" s="160"/>
      <c r="E65" s="160"/>
      <c r="F65" s="149"/>
      <c r="G65" s="150"/>
      <c r="H65" s="111"/>
      <c r="I65" s="101"/>
      <c r="M65" s="5"/>
      <c r="N65" s="5"/>
    </row>
    <row r="66" spans="1:14" ht="15.75" hidden="1" customHeight="1" x14ac:dyDescent="0.2">
      <c r="A66" s="166"/>
      <c r="B66" s="167"/>
      <c r="C66" s="107"/>
      <c r="D66" s="160"/>
      <c r="E66" s="160"/>
      <c r="F66" s="149"/>
      <c r="G66" s="150"/>
      <c r="H66" s="111"/>
      <c r="I66" s="101"/>
      <c r="M66" s="5"/>
      <c r="N66" s="5"/>
    </row>
    <row r="67" spans="1:14" ht="15.75" hidden="1" customHeight="1" x14ac:dyDescent="0.2">
      <c r="A67" s="166"/>
      <c r="B67" s="167"/>
      <c r="C67" s="107"/>
      <c r="D67" s="160"/>
      <c r="E67" s="160"/>
      <c r="F67" s="149"/>
      <c r="G67" s="150"/>
      <c r="H67" s="111"/>
      <c r="I67" s="101"/>
      <c r="M67" s="5"/>
      <c r="N67" s="5"/>
    </row>
    <row r="68" spans="1:14" ht="15.75" hidden="1" customHeight="1" x14ac:dyDescent="0.2">
      <c r="A68" s="166"/>
      <c r="B68" s="167"/>
      <c r="C68" s="107"/>
      <c r="D68" s="160"/>
      <c r="E68" s="160"/>
      <c r="F68" s="149"/>
      <c r="G68" s="150"/>
      <c r="H68" s="111"/>
      <c r="I68" s="101"/>
      <c r="M68" s="5"/>
      <c r="N68" s="5"/>
    </row>
    <row r="69" spans="1:14" ht="15.75" hidden="1" customHeight="1" x14ac:dyDescent="0.2">
      <c r="A69" s="166"/>
      <c r="B69" s="167"/>
      <c r="C69" s="107"/>
      <c r="D69" s="160"/>
      <c r="E69" s="160"/>
      <c r="F69" s="149"/>
      <c r="G69" s="150"/>
      <c r="H69" s="111"/>
      <c r="I69" s="101"/>
      <c r="M69" s="5"/>
      <c r="N69" s="5"/>
    </row>
    <row r="70" spans="1:14" ht="15.75" hidden="1" customHeight="1" x14ac:dyDescent="0.2">
      <c r="A70" s="166"/>
      <c r="B70" s="167"/>
      <c r="C70" s="107"/>
      <c r="D70" s="160"/>
      <c r="E70" s="160"/>
      <c r="F70" s="149"/>
      <c r="G70" s="150"/>
      <c r="H70" s="111"/>
      <c r="I70" s="101"/>
      <c r="M70" s="5"/>
      <c r="N70" s="5"/>
    </row>
    <row r="71" spans="1:14" ht="15.75" hidden="1" customHeight="1" x14ac:dyDescent="0.2">
      <c r="A71" s="166"/>
      <c r="B71" s="167"/>
      <c r="C71" s="107"/>
      <c r="D71" s="160"/>
      <c r="E71" s="160"/>
      <c r="F71" s="149"/>
      <c r="G71" s="150"/>
      <c r="H71" s="111"/>
      <c r="I71" s="101"/>
      <c r="M71" s="5"/>
      <c r="N71" s="5"/>
    </row>
    <row r="72" spans="1:14" ht="15.75" hidden="1" customHeight="1" x14ac:dyDescent="0.2">
      <c r="A72" s="166"/>
      <c r="B72" s="167"/>
      <c r="C72" s="107"/>
      <c r="D72" s="160"/>
      <c r="E72" s="160"/>
      <c r="F72" s="149"/>
      <c r="G72" s="150"/>
      <c r="H72" s="111"/>
      <c r="I72" s="101"/>
      <c r="M72" s="5"/>
      <c r="N72" s="5"/>
    </row>
    <row r="73" spans="1:14" ht="15.75" hidden="1" customHeight="1" x14ac:dyDescent="0.2">
      <c r="A73" s="166"/>
      <c r="B73" s="167"/>
      <c r="C73" s="107"/>
      <c r="D73" s="160"/>
      <c r="E73" s="160"/>
      <c r="F73" s="149"/>
      <c r="G73" s="150"/>
      <c r="H73" s="111"/>
      <c r="I73" s="101"/>
      <c r="M73" s="5"/>
      <c r="N73" s="5"/>
    </row>
    <row r="74" spans="1:14" ht="15.75" hidden="1" customHeight="1" x14ac:dyDescent="0.2">
      <c r="A74" s="166"/>
      <c r="B74" s="167"/>
      <c r="C74" s="107"/>
      <c r="D74" s="160"/>
      <c r="E74" s="160"/>
      <c r="F74" s="149"/>
      <c r="G74" s="150"/>
      <c r="H74" s="111"/>
      <c r="I74" s="101"/>
      <c r="M74" s="5"/>
      <c r="N74" s="5"/>
    </row>
    <row r="75" spans="1:14" ht="15.75" hidden="1" customHeight="1" x14ac:dyDescent="0.2">
      <c r="A75" s="166"/>
      <c r="B75" s="167"/>
      <c r="C75" s="107"/>
      <c r="D75" s="160"/>
      <c r="E75" s="160"/>
      <c r="F75" s="149"/>
      <c r="G75" s="150"/>
      <c r="H75" s="111"/>
      <c r="I75" s="101"/>
      <c r="M75" s="5"/>
      <c r="N75" s="5"/>
    </row>
    <row r="76" spans="1:14" ht="15.75" hidden="1" customHeight="1" x14ac:dyDescent="0.2">
      <c r="A76" s="166"/>
      <c r="B76" s="167"/>
      <c r="C76" s="107"/>
      <c r="D76" s="160"/>
      <c r="E76" s="160"/>
      <c r="F76" s="149"/>
      <c r="G76" s="150"/>
      <c r="H76" s="111"/>
      <c r="I76" s="101"/>
      <c r="M76" s="5"/>
      <c r="N76" s="5"/>
    </row>
    <row r="77" spans="1:14" ht="15.75" hidden="1" customHeight="1" x14ac:dyDescent="0.2">
      <c r="A77" s="166"/>
      <c r="B77" s="167"/>
      <c r="C77" s="107"/>
      <c r="D77" s="160"/>
      <c r="E77" s="160"/>
      <c r="F77" s="149"/>
      <c r="G77" s="150"/>
      <c r="H77" s="111"/>
      <c r="I77" s="101"/>
      <c r="M77" s="5"/>
      <c r="N77" s="5"/>
    </row>
    <row r="78" spans="1:14" ht="15.75" hidden="1" customHeight="1" x14ac:dyDescent="0.2">
      <c r="A78" s="166"/>
      <c r="B78" s="167"/>
      <c r="C78" s="107"/>
      <c r="D78" s="160"/>
      <c r="E78" s="160"/>
      <c r="F78" s="149"/>
      <c r="G78" s="150"/>
      <c r="H78" s="111"/>
      <c r="I78" s="101"/>
      <c r="M78" s="5"/>
      <c r="N78" s="5"/>
    </row>
    <row r="79" spans="1:14" ht="15.75" hidden="1" customHeight="1" x14ac:dyDescent="0.2">
      <c r="A79" s="166"/>
      <c r="B79" s="167"/>
      <c r="C79" s="107"/>
      <c r="D79" s="160"/>
      <c r="E79" s="160"/>
      <c r="F79" s="149"/>
      <c r="G79" s="150"/>
      <c r="H79" s="111"/>
      <c r="I79" s="101"/>
      <c r="M79" s="5"/>
      <c r="N79" s="5"/>
    </row>
    <row r="80" spans="1:14" ht="15.75" hidden="1" customHeight="1" x14ac:dyDescent="0.2">
      <c r="A80" s="166"/>
      <c r="B80" s="167"/>
      <c r="C80" s="107"/>
      <c r="D80" s="160"/>
      <c r="E80" s="160"/>
      <c r="F80" s="149"/>
      <c r="G80" s="150"/>
      <c r="H80" s="111"/>
      <c r="I80" s="101"/>
      <c r="M80" s="5"/>
      <c r="N80" s="5"/>
    </row>
    <row r="81" spans="1:14" ht="15.75" hidden="1" customHeight="1" x14ac:dyDescent="0.2">
      <c r="A81" s="166"/>
      <c r="B81" s="167"/>
      <c r="C81" s="107"/>
      <c r="D81" s="160"/>
      <c r="E81" s="160"/>
      <c r="F81" s="149"/>
      <c r="G81" s="150"/>
      <c r="H81" s="111"/>
      <c r="I81" s="101"/>
      <c r="M81" s="5"/>
      <c r="N81" s="5"/>
    </row>
    <row r="82" spans="1:14" ht="15.75" hidden="1" customHeight="1" x14ac:dyDescent="0.2">
      <c r="A82" s="166"/>
      <c r="B82" s="167"/>
      <c r="C82" s="107"/>
      <c r="D82" s="160"/>
      <c r="E82" s="160"/>
      <c r="F82" s="149"/>
      <c r="G82" s="150"/>
      <c r="H82" s="111"/>
      <c r="I82" s="101"/>
      <c r="M82" s="5"/>
      <c r="N82" s="5"/>
    </row>
    <row r="83" spans="1:14" ht="15.75" hidden="1" customHeight="1" x14ac:dyDescent="0.2">
      <c r="A83" s="166"/>
      <c r="B83" s="167"/>
      <c r="C83" s="107"/>
      <c r="D83" s="160"/>
      <c r="E83" s="160"/>
      <c r="F83" s="149"/>
      <c r="G83" s="150"/>
      <c r="H83" s="111"/>
      <c r="I83" s="101"/>
      <c r="M83" s="5"/>
      <c r="N83" s="5"/>
    </row>
    <row r="84" spans="1:14" ht="15.75" hidden="1" customHeight="1" x14ac:dyDescent="0.2">
      <c r="A84" s="166"/>
      <c r="B84" s="167"/>
      <c r="C84" s="107"/>
      <c r="D84" s="160"/>
      <c r="E84" s="160"/>
      <c r="F84" s="149"/>
      <c r="G84" s="150"/>
      <c r="H84" s="111"/>
      <c r="I84" s="101"/>
      <c r="M84" s="5"/>
      <c r="N84" s="5"/>
    </row>
    <row r="85" spans="1:14" ht="15.75" hidden="1" customHeight="1" x14ac:dyDescent="0.2">
      <c r="A85" s="166"/>
      <c r="B85" s="167"/>
      <c r="C85" s="107"/>
      <c r="D85" s="160"/>
      <c r="E85" s="160"/>
      <c r="F85" s="149"/>
      <c r="G85" s="150"/>
      <c r="H85" s="111"/>
      <c r="I85" s="101"/>
      <c r="M85" s="5"/>
      <c r="N85" s="5"/>
    </row>
    <row r="86" spans="1:14" ht="15.75" hidden="1" customHeight="1" x14ac:dyDescent="0.2">
      <c r="A86" s="166"/>
      <c r="B86" s="167"/>
      <c r="C86" s="107"/>
      <c r="D86" s="160"/>
      <c r="E86" s="160"/>
      <c r="F86" s="149"/>
      <c r="G86" s="150"/>
      <c r="H86" s="111"/>
      <c r="I86" s="101"/>
      <c r="M86" s="5"/>
      <c r="N86" s="5"/>
    </row>
    <row r="87" spans="1:14" ht="15.75" hidden="1" customHeight="1" x14ac:dyDescent="0.2">
      <c r="A87" s="166"/>
      <c r="B87" s="167"/>
      <c r="C87" s="107"/>
      <c r="D87" s="160"/>
      <c r="E87" s="160"/>
      <c r="F87" s="149"/>
      <c r="G87" s="150"/>
      <c r="H87" s="111"/>
      <c r="I87" s="101"/>
      <c r="M87" s="5"/>
      <c r="N87" s="5"/>
    </row>
    <row r="88" spans="1:14" ht="15.75" hidden="1" customHeight="1" x14ac:dyDescent="0.2">
      <c r="A88" s="166"/>
      <c r="B88" s="167"/>
      <c r="C88" s="107"/>
      <c r="D88" s="160"/>
      <c r="E88" s="160"/>
      <c r="F88" s="149"/>
      <c r="G88" s="150"/>
      <c r="H88" s="111"/>
      <c r="I88" s="101"/>
      <c r="M88" s="5"/>
      <c r="N88" s="5"/>
    </row>
    <row r="89" spans="1:14" ht="15.75" hidden="1" customHeight="1" x14ac:dyDescent="0.2">
      <c r="A89" s="166"/>
      <c r="B89" s="167"/>
      <c r="C89" s="107"/>
      <c r="D89" s="160"/>
      <c r="E89" s="160"/>
      <c r="F89" s="149"/>
      <c r="G89" s="150"/>
      <c r="H89" s="111"/>
      <c r="I89" s="101"/>
      <c r="M89" s="5"/>
      <c r="N89" s="5"/>
    </row>
    <row r="90" spans="1:14" ht="15.75" hidden="1" customHeight="1" x14ac:dyDescent="0.2">
      <c r="A90" s="166"/>
      <c r="B90" s="167"/>
      <c r="C90" s="107"/>
      <c r="D90" s="160"/>
      <c r="E90" s="160"/>
      <c r="F90" s="149"/>
      <c r="G90" s="150"/>
      <c r="H90" s="111"/>
      <c r="I90" s="101"/>
      <c r="M90" s="5"/>
      <c r="N90" s="5"/>
    </row>
    <row r="91" spans="1:14" ht="15.75" hidden="1" customHeight="1" x14ac:dyDescent="0.2">
      <c r="A91" s="166"/>
      <c r="B91" s="167"/>
      <c r="C91" s="107"/>
      <c r="D91" s="160"/>
      <c r="E91" s="160"/>
      <c r="F91" s="149"/>
      <c r="G91" s="150"/>
      <c r="H91" s="111"/>
      <c r="I91" s="101"/>
      <c r="M91" s="5"/>
      <c r="N91" s="5"/>
    </row>
    <row r="92" spans="1:14" ht="15.75" hidden="1" customHeight="1" x14ac:dyDescent="0.2">
      <c r="A92" s="166"/>
      <c r="B92" s="167"/>
      <c r="C92" s="107"/>
      <c r="D92" s="160"/>
      <c r="E92" s="160"/>
      <c r="F92" s="149"/>
      <c r="G92" s="150"/>
      <c r="H92" s="111"/>
      <c r="I92" s="101"/>
      <c r="M92" s="5"/>
      <c r="N92" s="5"/>
    </row>
    <row r="93" spans="1:14" ht="15.75" hidden="1" customHeight="1" x14ac:dyDescent="0.2">
      <c r="A93" s="166"/>
      <c r="B93" s="167"/>
      <c r="C93" s="107"/>
      <c r="D93" s="160"/>
      <c r="E93" s="160"/>
      <c r="F93" s="149"/>
      <c r="G93" s="150"/>
      <c r="H93" s="111"/>
      <c r="I93" s="101"/>
      <c r="M93" s="5"/>
      <c r="N93" s="5"/>
    </row>
    <row r="94" spans="1:14" ht="15.75" hidden="1" customHeight="1" x14ac:dyDescent="0.2">
      <c r="A94" s="166"/>
      <c r="B94" s="167"/>
      <c r="C94" s="107"/>
      <c r="D94" s="160"/>
      <c r="E94" s="160"/>
      <c r="F94" s="149"/>
      <c r="G94" s="150"/>
      <c r="H94" s="111"/>
      <c r="I94" s="101"/>
      <c r="M94" s="5"/>
      <c r="N94" s="5"/>
    </row>
    <row r="95" spans="1:14" ht="15.75" hidden="1" customHeight="1" x14ac:dyDescent="0.2">
      <c r="A95" s="166"/>
      <c r="B95" s="167"/>
      <c r="C95" s="107"/>
      <c r="D95" s="160"/>
      <c r="E95" s="160"/>
      <c r="F95" s="149"/>
      <c r="G95" s="150"/>
      <c r="H95" s="111"/>
      <c r="I95" s="101"/>
      <c r="M95" s="5"/>
      <c r="N95" s="5"/>
    </row>
    <row r="96" spans="1:14" ht="15.75" hidden="1" customHeight="1" x14ac:dyDescent="0.2">
      <c r="A96" s="166"/>
      <c r="B96" s="167"/>
      <c r="C96" s="107"/>
      <c r="D96" s="160"/>
      <c r="E96" s="160"/>
      <c r="F96" s="149"/>
      <c r="G96" s="150"/>
      <c r="H96" s="111"/>
      <c r="I96" s="101"/>
      <c r="M96" s="5"/>
      <c r="N96" s="5"/>
    </row>
    <row r="97" spans="1:14" ht="15.75" hidden="1" customHeight="1" x14ac:dyDescent="0.2">
      <c r="A97" s="166"/>
      <c r="B97" s="167"/>
      <c r="C97" s="107"/>
      <c r="D97" s="160"/>
      <c r="E97" s="160"/>
      <c r="F97" s="149"/>
      <c r="G97" s="150"/>
      <c r="H97" s="111"/>
      <c r="I97" s="101"/>
      <c r="M97" s="5"/>
      <c r="N97" s="5"/>
    </row>
    <row r="98" spans="1:14" ht="15.75" hidden="1" customHeight="1" x14ac:dyDescent="0.2">
      <c r="A98" s="166"/>
      <c r="B98" s="167"/>
      <c r="C98" s="107"/>
      <c r="D98" s="160"/>
      <c r="E98" s="160"/>
      <c r="F98" s="149"/>
      <c r="G98" s="150"/>
      <c r="H98" s="111"/>
      <c r="I98" s="101"/>
      <c r="M98" s="5"/>
      <c r="N98" s="5"/>
    </row>
    <row r="99" spans="1:14" ht="15.75" hidden="1" customHeight="1" x14ac:dyDescent="0.2">
      <c r="A99" s="166"/>
      <c r="B99" s="167"/>
      <c r="C99" s="107"/>
      <c r="D99" s="160"/>
      <c r="E99" s="160"/>
      <c r="F99" s="149"/>
      <c r="G99" s="150"/>
      <c r="H99" s="111"/>
      <c r="I99" s="101"/>
      <c r="M99" s="5"/>
      <c r="N99" s="5"/>
    </row>
    <row r="100" spans="1:14" ht="15.75" hidden="1" customHeight="1" x14ac:dyDescent="0.2">
      <c r="A100" s="166"/>
      <c r="B100" s="167"/>
      <c r="C100" s="107"/>
      <c r="D100" s="160"/>
      <c r="E100" s="160"/>
      <c r="F100" s="149"/>
      <c r="G100" s="150"/>
      <c r="H100" s="111"/>
      <c r="I100" s="101"/>
      <c r="M100" s="5"/>
      <c r="N100" s="5"/>
    </row>
    <row r="101" spans="1:14" ht="15.75" hidden="1" customHeight="1" x14ac:dyDescent="0.2">
      <c r="A101" s="166"/>
      <c r="B101" s="167"/>
      <c r="C101" s="107"/>
      <c r="D101" s="160"/>
      <c r="E101" s="160"/>
      <c r="F101" s="149"/>
      <c r="G101" s="150"/>
      <c r="H101" s="111"/>
      <c r="I101" s="101"/>
      <c r="M101" s="5"/>
      <c r="N101" s="5"/>
    </row>
    <row r="102" spans="1:14" ht="15.75" hidden="1" customHeight="1" x14ac:dyDescent="0.2">
      <c r="A102" s="166"/>
      <c r="B102" s="167"/>
      <c r="C102" s="107"/>
      <c r="D102" s="160"/>
      <c r="E102" s="160"/>
      <c r="F102" s="149"/>
      <c r="G102" s="150"/>
      <c r="H102" s="111"/>
      <c r="I102" s="101"/>
      <c r="M102" s="5"/>
      <c r="N102" s="5"/>
    </row>
    <row r="103" spans="1:14" ht="15.75" hidden="1" customHeight="1" x14ac:dyDescent="0.2">
      <c r="A103" s="166"/>
      <c r="B103" s="167"/>
      <c r="C103" s="107"/>
      <c r="D103" s="160"/>
      <c r="E103" s="160"/>
      <c r="F103" s="149"/>
      <c r="G103" s="150"/>
      <c r="H103" s="111"/>
      <c r="I103" s="101"/>
      <c r="M103" s="5"/>
      <c r="N103" s="5"/>
    </row>
    <row r="104" spans="1:14" ht="15.75" hidden="1" customHeight="1" x14ac:dyDescent="0.2">
      <c r="A104" s="166"/>
      <c r="B104" s="167"/>
      <c r="C104" s="107"/>
      <c r="D104" s="160"/>
      <c r="E104" s="160"/>
      <c r="F104" s="149"/>
      <c r="G104" s="150"/>
      <c r="H104" s="111"/>
      <c r="I104" s="101"/>
      <c r="M104" s="5"/>
      <c r="N104" s="5"/>
    </row>
    <row r="105" spans="1:14" ht="15.75" hidden="1" customHeight="1" x14ac:dyDescent="0.2">
      <c r="A105" s="166"/>
      <c r="B105" s="167"/>
      <c r="C105" s="107"/>
      <c r="D105" s="160"/>
      <c r="E105" s="160"/>
      <c r="F105" s="149"/>
      <c r="G105" s="150"/>
      <c r="H105" s="111"/>
      <c r="I105" s="101"/>
      <c r="M105" s="5"/>
      <c r="N105" s="5"/>
    </row>
    <row r="106" spans="1:14" ht="15.75" hidden="1" customHeight="1" x14ac:dyDescent="0.2">
      <c r="A106" s="166"/>
      <c r="B106" s="167"/>
      <c r="C106" s="107"/>
      <c r="D106" s="160"/>
      <c r="E106" s="160"/>
      <c r="F106" s="149"/>
      <c r="G106" s="150"/>
      <c r="H106" s="111"/>
      <c r="I106" s="101"/>
      <c r="M106" s="5"/>
      <c r="N106" s="5"/>
    </row>
    <row r="107" spans="1:14" ht="15.75" hidden="1" customHeight="1" x14ac:dyDescent="0.2">
      <c r="A107" s="166"/>
      <c r="B107" s="167"/>
      <c r="C107" s="107"/>
      <c r="D107" s="160"/>
      <c r="E107" s="160"/>
      <c r="F107" s="149"/>
      <c r="G107" s="150"/>
      <c r="H107" s="111"/>
      <c r="I107" s="101"/>
      <c r="M107" s="5"/>
      <c r="N107" s="5"/>
    </row>
    <row r="108" spans="1:14" ht="15.75" hidden="1" customHeight="1" x14ac:dyDescent="0.2">
      <c r="A108" s="166"/>
      <c r="B108" s="167"/>
      <c r="C108" s="107"/>
      <c r="D108" s="160"/>
      <c r="E108" s="160"/>
      <c r="F108" s="149"/>
      <c r="G108" s="150"/>
      <c r="H108" s="111"/>
      <c r="I108" s="101"/>
      <c r="M108" s="5"/>
      <c r="N108" s="5"/>
    </row>
    <row r="109" spans="1:14" ht="15.75" hidden="1" customHeight="1" x14ac:dyDescent="0.2">
      <c r="A109" s="166"/>
      <c r="B109" s="167"/>
      <c r="C109" s="107"/>
      <c r="D109" s="160"/>
      <c r="E109" s="160"/>
      <c r="F109" s="149"/>
      <c r="G109" s="150"/>
      <c r="H109" s="111"/>
      <c r="I109" s="101"/>
      <c r="M109" s="5"/>
      <c r="N109" s="5"/>
    </row>
    <row r="110" spans="1:14" ht="15.75" hidden="1" customHeight="1" x14ac:dyDescent="0.2">
      <c r="A110" s="166"/>
      <c r="B110" s="167"/>
      <c r="C110" s="107"/>
      <c r="D110" s="160"/>
      <c r="E110" s="160"/>
      <c r="F110" s="149"/>
      <c r="G110" s="150"/>
      <c r="H110" s="111"/>
      <c r="I110" s="101"/>
      <c r="M110" s="5"/>
      <c r="N110" s="5"/>
    </row>
    <row r="111" spans="1:14" ht="15.75" hidden="1" customHeight="1" x14ac:dyDescent="0.2">
      <c r="A111" s="166"/>
      <c r="B111" s="167"/>
      <c r="C111" s="107"/>
      <c r="D111" s="160"/>
      <c r="E111" s="160"/>
      <c r="F111" s="149"/>
      <c r="G111" s="150"/>
      <c r="H111" s="111"/>
      <c r="I111" s="101"/>
      <c r="M111" s="5"/>
      <c r="N111" s="5"/>
    </row>
    <row r="112" spans="1:14" ht="15.75" hidden="1" customHeight="1" x14ac:dyDescent="0.2">
      <c r="A112" s="166"/>
      <c r="B112" s="167"/>
      <c r="C112" s="107"/>
      <c r="D112" s="160"/>
      <c r="E112" s="160"/>
      <c r="F112" s="149"/>
      <c r="G112" s="150"/>
      <c r="H112" s="111"/>
      <c r="I112" s="101"/>
      <c r="M112" s="5"/>
      <c r="N112" s="5"/>
    </row>
    <row r="113" spans="1:14" ht="15.75" hidden="1" customHeight="1" x14ac:dyDescent="0.2">
      <c r="A113" s="166"/>
      <c r="B113" s="167"/>
      <c r="C113" s="107"/>
      <c r="D113" s="160"/>
      <c r="E113" s="160"/>
      <c r="F113" s="149"/>
      <c r="G113" s="150"/>
      <c r="H113" s="111"/>
      <c r="I113" s="101"/>
      <c r="M113" s="5"/>
      <c r="N113" s="5"/>
    </row>
    <row r="114" spans="1:14" ht="15.75" hidden="1" customHeight="1" x14ac:dyDescent="0.2">
      <c r="A114" s="166"/>
      <c r="B114" s="167"/>
      <c r="C114" s="107"/>
      <c r="D114" s="160"/>
      <c r="E114" s="160"/>
      <c r="F114" s="149"/>
      <c r="G114" s="150"/>
      <c r="H114" s="111"/>
      <c r="I114" s="101"/>
      <c r="M114" s="5"/>
      <c r="N114" s="5"/>
    </row>
    <row r="115" spans="1:14" ht="15.75" hidden="1" customHeight="1" x14ac:dyDescent="0.2">
      <c r="A115" s="166"/>
      <c r="B115" s="167"/>
      <c r="C115" s="107"/>
      <c r="D115" s="160"/>
      <c r="E115" s="160"/>
      <c r="F115" s="149"/>
      <c r="G115" s="150"/>
      <c r="H115" s="111"/>
      <c r="I115" s="101"/>
      <c r="M115" s="5"/>
      <c r="N115" s="5"/>
    </row>
    <row r="116" spans="1:14" ht="15.75" hidden="1" customHeight="1" x14ac:dyDescent="0.2">
      <c r="A116" s="166"/>
      <c r="B116" s="167"/>
      <c r="C116" s="107"/>
      <c r="D116" s="160"/>
      <c r="E116" s="160"/>
      <c r="F116" s="149"/>
      <c r="G116" s="150"/>
      <c r="H116" s="111"/>
      <c r="I116" s="101"/>
      <c r="M116" s="5"/>
      <c r="N116" s="5"/>
    </row>
    <row r="117" spans="1:14" ht="15.75" hidden="1" customHeight="1" x14ac:dyDescent="0.2">
      <c r="A117" s="166"/>
      <c r="B117" s="167"/>
      <c r="C117" s="107"/>
      <c r="D117" s="160"/>
      <c r="E117" s="160"/>
      <c r="F117" s="149"/>
      <c r="G117" s="150"/>
      <c r="H117" s="111"/>
      <c r="I117" s="101"/>
      <c r="M117" s="5"/>
      <c r="N117" s="5"/>
    </row>
    <row r="118" spans="1:14" ht="15.75" hidden="1" customHeight="1" x14ac:dyDescent="0.2">
      <c r="A118" s="166"/>
      <c r="B118" s="167"/>
      <c r="C118" s="107"/>
      <c r="D118" s="160"/>
      <c r="E118" s="160"/>
      <c r="F118" s="149"/>
      <c r="G118" s="150"/>
      <c r="H118" s="111"/>
      <c r="I118" s="101"/>
      <c r="M118" s="5"/>
      <c r="N118" s="5"/>
    </row>
    <row r="119" spans="1:14" ht="15.75" hidden="1" customHeight="1" x14ac:dyDescent="0.2">
      <c r="A119" s="166"/>
      <c r="B119" s="167"/>
      <c r="C119" s="107"/>
      <c r="D119" s="160"/>
      <c r="E119" s="160"/>
      <c r="F119" s="149"/>
      <c r="G119" s="150"/>
      <c r="H119" s="111"/>
      <c r="I119" s="101"/>
      <c r="M119" s="5"/>
      <c r="N119" s="5"/>
    </row>
    <row r="120" spans="1:14" ht="15.75" hidden="1" customHeight="1" x14ac:dyDescent="0.2">
      <c r="A120" s="166"/>
      <c r="B120" s="167"/>
      <c r="C120" s="107"/>
      <c r="D120" s="160"/>
      <c r="E120" s="160"/>
      <c r="F120" s="149"/>
      <c r="G120" s="150"/>
      <c r="H120" s="111"/>
      <c r="I120" s="101"/>
      <c r="M120" s="5"/>
      <c r="N120" s="5"/>
    </row>
    <row r="121" spans="1:14" ht="15.75" hidden="1" customHeight="1" x14ac:dyDescent="0.2">
      <c r="A121" s="166"/>
      <c r="B121" s="167"/>
      <c r="C121" s="107"/>
      <c r="D121" s="160"/>
      <c r="E121" s="160"/>
      <c r="F121" s="149"/>
      <c r="G121" s="150"/>
      <c r="H121" s="111"/>
      <c r="I121" s="101"/>
      <c r="M121" s="5"/>
      <c r="N121" s="5"/>
    </row>
    <row r="122" spans="1:14" ht="15.75" hidden="1" customHeight="1" x14ac:dyDescent="0.2">
      <c r="A122" s="168"/>
      <c r="B122" s="169"/>
      <c r="C122" s="108"/>
      <c r="D122" s="161"/>
      <c r="E122" s="161"/>
      <c r="F122" s="151"/>
      <c r="G122" s="152"/>
      <c r="H122" s="112"/>
      <c r="I122" s="101"/>
      <c r="M122" s="5"/>
      <c r="N122" s="5"/>
    </row>
    <row r="123" spans="1:14" ht="13.95" customHeight="1" x14ac:dyDescent="0.2">
      <c r="A123" s="153" t="str">
        <f>IF(OR(AND(D15="申請する",COUNTIF($A$23:$A$122,"無機質を濃縮したホエイ")=0),AND(D16="申請する",COUNTIF($A$23:$A$122,"ホエイパーミエイト")=0),AND(D17="申請する",COUNTIF($A$23:$A$122,"乳幼児粉乳等用")=0)),"↑申請する品目の情報が入力されていません。","")</f>
        <v/>
      </c>
      <c r="B123" s="153"/>
      <c r="C123" s="153"/>
      <c r="D123" s="153"/>
      <c r="E123" s="153"/>
      <c r="F123" s="153"/>
      <c r="G123" s="153"/>
      <c r="H123" s="153"/>
      <c r="I123" s="6"/>
      <c r="K123" s="5"/>
      <c r="L123" s="5"/>
      <c r="M123" s="5"/>
    </row>
    <row r="124" spans="1:14" ht="10.5" customHeight="1" x14ac:dyDescent="0.2">
      <c r="A124" s="100"/>
      <c r="B124" s="100"/>
      <c r="C124" s="100"/>
      <c r="D124" s="100"/>
      <c r="E124" s="100"/>
      <c r="F124" s="100"/>
      <c r="G124" s="100"/>
      <c r="H124" s="100"/>
      <c r="I124" s="6"/>
      <c r="K124" s="5"/>
      <c r="L124" s="5"/>
      <c r="M124" s="5"/>
    </row>
    <row r="125" spans="1:14" ht="30" customHeight="1" x14ac:dyDescent="0.2">
      <c r="A125" s="116" t="str">
        <f>"3."&amp;C14&amp;"の輸入通関実績と計画"</f>
        <v>3.の輸入通関実績と計画</v>
      </c>
      <c r="B125" s="18"/>
      <c r="K125" s="5"/>
      <c r="L125" s="5"/>
      <c r="M125" s="5"/>
    </row>
    <row r="126" spans="1:14" ht="24" customHeight="1" x14ac:dyDescent="0.2">
      <c r="A126" s="40" t="str" cm="1">
        <f t="array" ref="A126">_xlfn.IFS($D$15="申請しない","↓申請しない品目の情報です。入力はせず、この行を含むグレーの行を非表示にしてください。",$D$15="","↓申請の有無が選択されていません。「1.申請内容」の申請の有無を選択してください。",$D$15="申請する","")</f>
        <v>↓申請の有無が選択されていません。「1.申請内容」の申請の有無を選択してください。</v>
      </c>
      <c r="B126" s="21"/>
      <c r="K126" s="5"/>
      <c r="L126" s="5"/>
      <c r="M126" s="5"/>
    </row>
    <row r="127" spans="1:14" ht="25.5" customHeight="1" x14ac:dyDescent="0.2">
      <c r="A127" s="20" t="s">
        <v>25</v>
      </c>
      <c r="B127" s="20"/>
      <c r="K127" s="5"/>
      <c r="L127" s="5"/>
      <c r="M127" s="5"/>
    </row>
    <row r="128" spans="1:14" s="6" customFormat="1" ht="25.5" customHeight="1" x14ac:dyDescent="0.2">
      <c r="A128" s="204"/>
      <c r="B128" s="205"/>
      <c r="C128" s="212" t="s">
        <v>26</v>
      </c>
      <c r="D128" s="214"/>
      <c r="E128" s="218" t="s">
        <v>27</v>
      </c>
      <c r="F128" s="219"/>
      <c r="G128" s="14"/>
      <c r="H128" s="14"/>
      <c r="J128" s="9"/>
      <c r="L128" s="10"/>
      <c r="M128" s="10"/>
    </row>
    <row r="129" spans="1:13" s="6" customFormat="1" ht="12.75" customHeight="1" x14ac:dyDescent="0.2">
      <c r="A129" s="206"/>
      <c r="B129" s="207"/>
      <c r="C129" s="202" t="str">
        <f>IF($C$13="","枠内外を問わず○○から輸入した無機質濃縮ホエイ","枠内外を問わず"&amp;$C$13&amp;"から輸入した無機質濃縮ホエイ")</f>
        <v>枠内外を問わずEUから輸入した無機質濃縮ホエイ</v>
      </c>
      <c r="D129" s="95"/>
      <c r="E129" s="215" t="str">
        <f>IF($C$13="","枠内外を問わず○○から輸入する無機質を濃縮したホエイ","枠内外を問わず"&amp;$C$13&amp;"から輸入する無機質を濃縮したホエイ")</f>
        <v>枠内外を問わずEUから輸入する無機質を濃縮したホエイ</v>
      </c>
      <c r="F129" s="95"/>
      <c r="J129" s="9"/>
      <c r="L129" s="10"/>
      <c r="M129" s="10"/>
    </row>
    <row r="130" spans="1:13" ht="55.5" customHeight="1" x14ac:dyDescent="0.2">
      <c r="A130" s="208"/>
      <c r="B130" s="209"/>
      <c r="C130" s="203"/>
      <c r="D130" s="96" t="str">
        <f>IF($C$12="","うち××の関割を利用して輸入した無機質濃縮ホエイ","うち"&amp;$C$12&amp;"の関割を利用して輸入した無機質濃縮ホエイ")</f>
        <v>うち日EU協定の関割を利用して輸入した無機質濃縮ホエイ</v>
      </c>
      <c r="E130" s="216"/>
      <c r="F130" s="96" t="str">
        <f>IF($C$12="","うち××の関割を利用して輸入する無機質濃縮ホエイ","うち"&amp;$C$12&amp;"の関割を利用して輸入する無機質濃縮ホエイ")</f>
        <v>うち日EU協定の関割を利用して輸入する無機質濃縮ホエイ</v>
      </c>
      <c r="J130" s="7"/>
      <c r="K130" s="6"/>
      <c r="L130" s="6"/>
      <c r="M130" s="6"/>
    </row>
    <row r="131" spans="1:13" s="6" customFormat="1" ht="33" customHeight="1" x14ac:dyDescent="0.2">
      <c r="A131" s="258" t="s">
        <v>28</v>
      </c>
      <c r="B131" s="259"/>
      <c r="C131" s="48"/>
      <c r="D131" s="49"/>
      <c r="E131" s="50">
        <f>C135</f>
        <v>0</v>
      </c>
      <c r="F131" s="51">
        <f>D135</f>
        <v>0</v>
      </c>
      <c r="J131" s="12"/>
      <c r="K131" s="13"/>
      <c r="L131" s="13"/>
      <c r="M131" s="12"/>
    </row>
    <row r="132" spans="1:13" s="6" customFormat="1" ht="33" customHeight="1" x14ac:dyDescent="0.2">
      <c r="A132" s="229" t="s">
        <v>29</v>
      </c>
      <c r="B132" s="230"/>
      <c r="C132" s="118"/>
      <c r="D132" s="52"/>
      <c r="E132" s="53"/>
      <c r="F132" s="118"/>
      <c r="J132" s="12"/>
      <c r="K132" s="14"/>
      <c r="L132" s="14"/>
    </row>
    <row r="133" spans="1:13" s="6" customFormat="1" ht="33" customHeight="1" x14ac:dyDescent="0.2">
      <c r="A133" s="260" t="s">
        <v>30</v>
      </c>
      <c r="B133" s="160"/>
      <c r="C133" s="48"/>
      <c r="D133" s="52"/>
      <c r="E133" s="53"/>
      <c r="F133" s="119"/>
      <c r="J133" s="15"/>
      <c r="K133" s="9"/>
      <c r="L133" s="9"/>
    </row>
    <row r="134" spans="1:13" s="6" customFormat="1" ht="33" customHeight="1" x14ac:dyDescent="0.2">
      <c r="A134" s="260" t="s">
        <v>31</v>
      </c>
      <c r="B134" s="160"/>
      <c r="C134" s="118"/>
      <c r="D134" s="52"/>
      <c r="E134" s="53"/>
      <c r="F134" s="118"/>
      <c r="J134" s="12"/>
      <c r="K134" s="14"/>
      <c r="L134" s="14"/>
    </row>
    <row r="135" spans="1:13" s="6" customFormat="1" ht="33" customHeight="1" x14ac:dyDescent="0.2">
      <c r="A135" s="231" t="s">
        <v>32</v>
      </c>
      <c r="B135" s="233"/>
      <c r="C135" s="76">
        <f>C131+SUM(C132:C133)-C134</f>
        <v>0</v>
      </c>
      <c r="D135" s="54">
        <f>D131+SUM(D132:D133)-D134</f>
        <v>0</v>
      </c>
      <c r="E135" s="55">
        <f>E131+SUM(E132:E133)-E134</f>
        <v>0</v>
      </c>
      <c r="F135" s="78">
        <f>F131+SUM(F132:F133)-F134</f>
        <v>0</v>
      </c>
      <c r="J135" s="12"/>
      <c r="K135" s="14"/>
      <c r="L135" s="14"/>
    </row>
    <row r="136" spans="1:13" ht="24" customHeight="1" x14ac:dyDescent="0.2">
      <c r="A136" s="40" t="str" cm="1">
        <f t="array" ref="A136">_xlfn.IFS($D$16="申請しない","↓申請しない品目の情報です。入力はせず、この行を含むグレーの行を非表示にしてください。",$D$16="","↓申請の有無が選択されていません。「1.申請内容」の申請の有無を選択してください。",$D$16="申請する","")</f>
        <v>↓申請の有無が選択されていません。「1.申請内容」の申請の有無を選択してください。</v>
      </c>
      <c r="B136" s="21"/>
      <c r="K136" s="5"/>
      <c r="L136" s="5"/>
      <c r="M136" s="5"/>
    </row>
    <row r="137" spans="1:13" ht="25.5" customHeight="1" x14ac:dyDescent="0.2">
      <c r="A137" s="20" t="s">
        <v>33</v>
      </c>
      <c r="B137" s="20"/>
      <c r="K137" s="5"/>
      <c r="L137" s="5"/>
      <c r="M137" s="5"/>
    </row>
    <row r="138" spans="1:13" s="6" customFormat="1" ht="25.5" customHeight="1" x14ac:dyDescent="0.2">
      <c r="A138" s="204"/>
      <c r="B138" s="205"/>
      <c r="C138" s="212" t="str">
        <f>$C$128</f>
        <v>2024年度（見込み含）実績</v>
      </c>
      <c r="D138" s="214"/>
      <c r="E138" s="218" t="str">
        <f>$E$128</f>
        <v>2025年度計画</v>
      </c>
      <c r="F138" s="219"/>
      <c r="G138" s="14"/>
      <c r="H138" s="14"/>
      <c r="J138" s="9"/>
      <c r="L138" s="10"/>
      <c r="M138" s="10"/>
    </row>
    <row r="139" spans="1:13" s="6" customFormat="1" ht="12.75" customHeight="1" x14ac:dyDescent="0.2">
      <c r="A139" s="206"/>
      <c r="B139" s="207"/>
      <c r="C139" s="202" t="str">
        <f>IF($C$13="","枠内外を問わず○○から輸入したホエイパーミエイト","枠内外を問わず"&amp;$C$13&amp;"から輸入したホエイパーミエイト")</f>
        <v>枠内外を問わずEUから輸入したホエイパーミエイト</v>
      </c>
      <c r="D139" s="95"/>
      <c r="E139" s="215" t="str">
        <f>IF($C$13="","枠内外を問わず○○から輸入するホエイパーミエイト","枠内外を問わず"&amp;$C$13&amp;"から輸入するホエイパーミエイト")</f>
        <v>枠内外を問わずEUから輸入するホエイパーミエイト</v>
      </c>
      <c r="F139" s="95"/>
      <c r="J139" s="9"/>
      <c r="L139" s="10"/>
      <c r="M139" s="10"/>
    </row>
    <row r="140" spans="1:13" ht="55.5" customHeight="1" x14ac:dyDescent="0.2">
      <c r="A140" s="208"/>
      <c r="B140" s="209"/>
      <c r="C140" s="203"/>
      <c r="D140" s="96" t="str">
        <f>IF($C$12="","うち××の関割を利用して輸入したホエイパーミエイト","うち"&amp;$C$12&amp;"の関割を利用して輸入したホエイパーミエイト")</f>
        <v>うち日EU協定の関割を利用して輸入したホエイパーミエイト</v>
      </c>
      <c r="E140" s="216"/>
      <c r="F140" s="96" t="str">
        <f>IF($C$12="","うち××の関割を利用して輸入するホエイパーミエイト","うち"&amp;$C$12&amp;"の関割を利用して輸入するホエイパーミエイト")</f>
        <v>うち日EU協定の関割を利用して輸入するホエイパーミエイト</v>
      </c>
      <c r="J140" s="7"/>
      <c r="K140" s="6"/>
      <c r="L140" s="6"/>
      <c r="M140" s="6"/>
    </row>
    <row r="141" spans="1:13" s="6" customFormat="1" ht="33" customHeight="1" x14ac:dyDescent="0.2">
      <c r="A141" s="258" t="s">
        <v>28</v>
      </c>
      <c r="B141" s="259"/>
      <c r="C141" s="48"/>
      <c r="D141" s="49"/>
      <c r="E141" s="50">
        <f>C145</f>
        <v>0</v>
      </c>
      <c r="F141" s="51">
        <f>D145</f>
        <v>0</v>
      </c>
      <c r="J141" s="12"/>
      <c r="K141" s="13"/>
      <c r="L141" s="13"/>
      <c r="M141" s="12"/>
    </row>
    <row r="142" spans="1:13" s="6" customFormat="1" ht="33" customHeight="1" x14ac:dyDescent="0.2">
      <c r="A142" s="229" t="s">
        <v>34</v>
      </c>
      <c r="B142" s="230"/>
      <c r="C142" s="118"/>
      <c r="D142" s="52"/>
      <c r="E142" s="53"/>
      <c r="F142" s="118"/>
      <c r="J142" s="12"/>
      <c r="K142" s="14"/>
      <c r="L142" s="14"/>
    </row>
    <row r="143" spans="1:13" s="6" customFormat="1" ht="33" customHeight="1" x14ac:dyDescent="0.2">
      <c r="A143" s="260" t="s">
        <v>30</v>
      </c>
      <c r="B143" s="160"/>
      <c r="C143" s="48"/>
      <c r="D143" s="52"/>
      <c r="E143" s="53"/>
      <c r="F143" s="119"/>
      <c r="J143" s="15"/>
      <c r="K143" s="9"/>
      <c r="L143" s="9"/>
    </row>
    <row r="144" spans="1:13" s="6" customFormat="1" ht="33" customHeight="1" x14ac:dyDescent="0.2">
      <c r="A144" s="260" t="s">
        <v>31</v>
      </c>
      <c r="B144" s="160"/>
      <c r="C144" s="118"/>
      <c r="D144" s="52"/>
      <c r="E144" s="53"/>
      <c r="F144" s="118"/>
      <c r="J144" s="12"/>
      <c r="K144" s="14"/>
      <c r="L144" s="14"/>
    </row>
    <row r="145" spans="1:13" s="6" customFormat="1" ht="33" customHeight="1" x14ac:dyDescent="0.2">
      <c r="A145" s="231" t="s">
        <v>32</v>
      </c>
      <c r="B145" s="233"/>
      <c r="C145" s="76">
        <f>C141+SUM(C142:C143)-C144</f>
        <v>0</v>
      </c>
      <c r="D145" s="54">
        <f>D141+SUM(D142:D143)-D144</f>
        <v>0</v>
      </c>
      <c r="E145" s="55">
        <f>E141+SUM(E142:E143)-E144</f>
        <v>0</v>
      </c>
      <c r="F145" s="78">
        <f>F141+SUM(F142:F143)-F144</f>
        <v>0</v>
      </c>
      <c r="I145" s="102"/>
      <c r="J145" s="12"/>
      <c r="K145" s="14"/>
      <c r="L145" s="14"/>
    </row>
    <row r="146" spans="1:13" ht="24" customHeight="1" x14ac:dyDescent="0.2">
      <c r="A146" s="40" t="str" cm="1">
        <f t="array" ref="A146">_xlfn.IFS($D$17="申請しない","↓申請しない品目の情報です。入力はせず、この行を含むグレーの行を非表示にしてください。",$D$17="","↓申請の有無が選択されていません。「1.申請内容」の申請の有無を選択してください。",$D$17="申請する","")</f>
        <v>↓申請の有無が選択されていません。「1.申請内容」の申請の有無を選択してください。</v>
      </c>
      <c r="B146" s="21"/>
      <c r="K146" s="5"/>
      <c r="L146" s="5"/>
      <c r="M146" s="5"/>
    </row>
    <row r="147" spans="1:13" ht="25.5" customHeight="1" x14ac:dyDescent="0.2">
      <c r="A147" s="20" t="s">
        <v>35</v>
      </c>
      <c r="B147" s="20"/>
      <c r="K147" s="5"/>
      <c r="L147" s="5"/>
      <c r="M147" s="5"/>
    </row>
    <row r="148" spans="1:13" s="6" customFormat="1" ht="25.5" customHeight="1" x14ac:dyDescent="0.2">
      <c r="A148" s="234"/>
      <c r="B148" s="235"/>
      <c r="C148" s="212" t="str">
        <f>$C$128</f>
        <v>2024年度（見込み含）実績</v>
      </c>
      <c r="D148" s="213"/>
      <c r="E148" s="213"/>
      <c r="F148" s="213"/>
      <c r="G148" s="213"/>
      <c r="H148" s="214"/>
      <c r="J148" s="9"/>
      <c r="L148" s="10"/>
      <c r="M148" s="10"/>
    </row>
    <row r="149" spans="1:13" s="6" customFormat="1" ht="14.4" x14ac:dyDescent="0.2">
      <c r="A149" s="236"/>
      <c r="B149" s="237"/>
      <c r="C149" s="210" t="s">
        <v>36</v>
      </c>
      <c r="D149" s="32"/>
      <c r="E149" s="33"/>
      <c r="F149" s="32"/>
      <c r="G149" s="33"/>
      <c r="H149" s="34"/>
      <c r="J149" s="9"/>
      <c r="L149" s="10"/>
      <c r="M149" s="10"/>
    </row>
    <row r="150" spans="1:13" ht="55.5" customHeight="1" x14ac:dyDescent="0.2">
      <c r="A150" s="238"/>
      <c r="B150" s="239"/>
      <c r="C150" s="217"/>
      <c r="D150" s="26" t="s">
        <v>37</v>
      </c>
      <c r="E150" s="26" t="s">
        <v>38</v>
      </c>
      <c r="F150" s="26" t="s">
        <v>39</v>
      </c>
      <c r="G150" s="26" t="s">
        <v>40</v>
      </c>
      <c r="H150" s="27" t="s">
        <v>41</v>
      </c>
      <c r="J150" s="7"/>
      <c r="K150" s="6"/>
      <c r="L150" s="6"/>
      <c r="M150" s="6"/>
    </row>
    <row r="151" spans="1:13" s="6" customFormat="1" ht="28.5" customHeight="1" x14ac:dyDescent="0.2">
      <c r="A151" s="240" t="s">
        <v>28</v>
      </c>
      <c r="B151" s="241"/>
      <c r="C151" s="56">
        <f t="shared" ref="C151:C157" si="0">SUM(D151:H151)</f>
        <v>0</v>
      </c>
      <c r="D151" s="57"/>
      <c r="E151" s="120"/>
      <c r="F151" s="57"/>
      <c r="G151" s="57"/>
      <c r="H151" s="58"/>
      <c r="J151" s="12"/>
      <c r="K151" s="13"/>
      <c r="L151" s="13"/>
      <c r="M151" s="12"/>
    </row>
    <row r="152" spans="1:13" s="6" customFormat="1" ht="28.5" customHeight="1" x14ac:dyDescent="0.2">
      <c r="A152" s="242" t="s">
        <v>34</v>
      </c>
      <c r="B152" s="243"/>
      <c r="C152" s="59">
        <f t="shared" si="0"/>
        <v>0</v>
      </c>
      <c r="D152" s="53"/>
      <c r="E152" s="121"/>
      <c r="F152" s="117"/>
      <c r="G152" s="60"/>
      <c r="H152" s="61"/>
      <c r="J152" s="12"/>
      <c r="K152" s="14"/>
      <c r="L152" s="14"/>
    </row>
    <row r="153" spans="1:13" s="6" customFormat="1" ht="28.5" customHeight="1" x14ac:dyDescent="0.2">
      <c r="A153" s="244" t="s">
        <v>30</v>
      </c>
      <c r="B153" s="245"/>
      <c r="C153" s="62">
        <f t="shared" si="0"/>
        <v>0</v>
      </c>
      <c r="D153" s="67" t="s">
        <v>42</v>
      </c>
      <c r="E153" s="130" t="s">
        <v>42</v>
      </c>
      <c r="F153" s="67" t="s">
        <v>42</v>
      </c>
      <c r="G153" s="67" t="s">
        <v>42</v>
      </c>
      <c r="H153" s="63"/>
      <c r="J153" s="15"/>
      <c r="K153" s="9"/>
      <c r="L153" s="9"/>
    </row>
    <row r="154" spans="1:13" s="6" customFormat="1" ht="28.5" customHeight="1" x14ac:dyDescent="0.2">
      <c r="A154" s="240" t="s">
        <v>43</v>
      </c>
      <c r="B154" s="241"/>
      <c r="C154" s="64">
        <f t="shared" si="0"/>
        <v>0</v>
      </c>
      <c r="D154" s="57"/>
      <c r="E154" s="65"/>
      <c r="F154" s="57"/>
      <c r="G154" s="57"/>
      <c r="H154" s="58"/>
      <c r="J154" s="12"/>
      <c r="K154" s="14"/>
      <c r="L154" s="14"/>
    </row>
    <row r="155" spans="1:13" s="6" customFormat="1" ht="28.5" customHeight="1" x14ac:dyDescent="0.2">
      <c r="A155" s="248" t="s">
        <v>44</v>
      </c>
      <c r="B155" s="167"/>
      <c r="C155" s="66">
        <f t="shared" si="0"/>
        <v>0</v>
      </c>
      <c r="D155" s="60"/>
      <c r="E155" s="67" t="s">
        <v>42</v>
      </c>
      <c r="F155" s="60"/>
      <c r="G155" s="67" t="s">
        <v>42</v>
      </c>
      <c r="H155" s="61"/>
      <c r="J155" s="12"/>
      <c r="K155" s="14"/>
      <c r="L155" s="14"/>
    </row>
    <row r="156" spans="1:13" s="6" customFormat="1" ht="28.5" customHeight="1" thickBot="1" x14ac:dyDescent="0.25">
      <c r="A156" s="249" t="s">
        <v>45</v>
      </c>
      <c r="B156" s="250"/>
      <c r="C156" s="68">
        <f t="shared" si="0"/>
        <v>0</v>
      </c>
      <c r="D156" s="69"/>
      <c r="E156" s="70"/>
      <c r="F156" s="69"/>
      <c r="G156" s="69"/>
      <c r="H156" s="71"/>
      <c r="J156" s="12"/>
      <c r="K156" s="14"/>
      <c r="L156" s="14"/>
    </row>
    <row r="157" spans="1:13" s="6" customFormat="1" ht="28.5" customHeight="1" thickTop="1" x14ac:dyDescent="0.2">
      <c r="A157" s="246" t="s">
        <v>46</v>
      </c>
      <c r="B157" s="257"/>
      <c r="C157" s="97">
        <f t="shared" si="0"/>
        <v>0</v>
      </c>
      <c r="D157" s="72">
        <f>SUM(D154:D156)</f>
        <v>0</v>
      </c>
      <c r="E157" s="125">
        <f>SUM(E154:E156)</f>
        <v>0</v>
      </c>
      <c r="F157" s="122">
        <f>SUM(F154:F156)</f>
        <v>0</v>
      </c>
      <c r="G157" s="74">
        <f>SUM(G154:G156)</f>
        <v>0</v>
      </c>
      <c r="H157" s="75">
        <f>SUM(H154:H156)</f>
        <v>0</v>
      </c>
      <c r="J157" s="12"/>
      <c r="K157" s="14"/>
      <c r="L157" s="14"/>
    </row>
    <row r="158" spans="1:13" s="6" customFormat="1" ht="28.5" customHeight="1" x14ac:dyDescent="0.2">
      <c r="A158" s="221" t="s">
        <v>32</v>
      </c>
      <c r="B158" s="222"/>
      <c r="C158" s="76">
        <f>SUM(D158:H158)</f>
        <v>0</v>
      </c>
      <c r="D158" s="77">
        <f>D151+SUM(D152:D153)-D157</f>
        <v>0</v>
      </c>
      <c r="E158" s="77">
        <f t="shared" ref="E158:H158" si="1">E151+SUM(E152:E153)-E157</f>
        <v>0</v>
      </c>
      <c r="F158" s="77">
        <f t="shared" si="1"/>
        <v>0</v>
      </c>
      <c r="G158" s="77">
        <f t="shared" si="1"/>
        <v>0</v>
      </c>
      <c r="H158" s="78">
        <f t="shared" si="1"/>
        <v>0</v>
      </c>
      <c r="J158" s="12"/>
      <c r="K158" s="14"/>
      <c r="L158" s="14"/>
    </row>
    <row r="159" spans="1:13" s="6" customFormat="1" ht="15" customHeight="1" x14ac:dyDescent="0.2">
      <c r="A159" s="7"/>
      <c r="B159" s="7"/>
      <c r="C159" s="13"/>
      <c r="D159" s="12"/>
      <c r="E159" s="13"/>
      <c r="F159" s="13"/>
      <c r="J159" s="12"/>
      <c r="K159" s="14"/>
      <c r="L159" s="14"/>
    </row>
    <row r="160" spans="1:13" s="6" customFormat="1" ht="25.5" customHeight="1" x14ac:dyDescent="0.2">
      <c r="A160" s="234"/>
      <c r="B160" s="235"/>
      <c r="C160" s="256" t="str">
        <f>$E$128</f>
        <v>2025年度計画</v>
      </c>
      <c r="D160" s="218"/>
      <c r="E160" s="218"/>
      <c r="F160" s="218"/>
      <c r="G160" s="218"/>
      <c r="H160" s="219"/>
      <c r="J160" s="9"/>
      <c r="L160" s="10"/>
      <c r="M160" s="10"/>
    </row>
    <row r="161" spans="1:13" s="6" customFormat="1" ht="12" customHeight="1" x14ac:dyDescent="0.2">
      <c r="A161" s="236"/>
      <c r="B161" s="237"/>
      <c r="C161" s="210" t="s">
        <v>47</v>
      </c>
      <c r="D161" s="32"/>
      <c r="E161" s="33"/>
      <c r="F161" s="32"/>
      <c r="G161" s="33"/>
      <c r="H161" s="34"/>
      <c r="J161" s="9"/>
      <c r="L161" s="10"/>
      <c r="M161" s="10"/>
    </row>
    <row r="162" spans="1:13" ht="55.5" customHeight="1" x14ac:dyDescent="0.2">
      <c r="A162" s="238"/>
      <c r="B162" s="239"/>
      <c r="C162" s="211"/>
      <c r="D162" s="35" t="s">
        <v>48</v>
      </c>
      <c r="E162" s="26" t="s">
        <v>49</v>
      </c>
      <c r="F162" s="26" t="s">
        <v>50</v>
      </c>
      <c r="G162" s="26" t="s">
        <v>51</v>
      </c>
      <c r="H162" s="27" t="s">
        <v>52</v>
      </c>
      <c r="J162" s="7"/>
      <c r="K162" s="6"/>
      <c r="L162" s="6"/>
      <c r="M162" s="6"/>
    </row>
    <row r="163" spans="1:13" s="6" customFormat="1" ht="27" customHeight="1" x14ac:dyDescent="0.2">
      <c r="A163" s="240" t="s">
        <v>28</v>
      </c>
      <c r="B163" s="241"/>
      <c r="C163" s="64">
        <f t="shared" ref="C163:C168" si="2">SUM(D163:H163)</f>
        <v>0</v>
      </c>
      <c r="D163" s="79">
        <f>D158</f>
        <v>0</v>
      </c>
      <c r="E163" s="123">
        <f>E158</f>
        <v>0</v>
      </c>
      <c r="F163" s="79">
        <f>F158</f>
        <v>0</v>
      </c>
      <c r="G163" s="79">
        <f>G158</f>
        <v>0</v>
      </c>
      <c r="H163" s="80">
        <f>H158</f>
        <v>0</v>
      </c>
      <c r="J163" s="12"/>
      <c r="K163" s="13"/>
      <c r="L163" s="13"/>
      <c r="M163" s="12"/>
    </row>
    <row r="164" spans="1:13" s="6" customFormat="1" ht="27" customHeight="1" x14ac:dyDescent="0.2">
      <c r="A164" s="242" t="s">
        <v>53</v>
      </c>
      <c r="B164" s="243"/>
      <c r="C164" s="66">
        <f>SUM(D164:H164)</f>
        <v>0</v>
      </c>
      <c r="D164" s="47"/>
      <c r="E164" s="124"/>
      <c r="F164" s="117"/>
      <c r="G164" s="60"/>
      <c r="H164" s="61"/>
      <c r="J164" s="12"/>
      <c r="K164" s="14"/>
      <c r="L164" s="14"/>
    </row>
    <row r="165" spans="1:13" s="6" customFormat="1" ht="27" customHeight="1" x14ac:dyDescent="0.2">
      <c r="A165" s="244" t="s">
        <v>54</v>
      </c>
      <c r="B165" s="245"/>
      <c r="C165" s="81">
        <f t="shared" si="2"/>
        <v>0</v>
      </c>
      <c r="D165" s="67" t="s">
        <v>42</v>
      </c>
      <c r="E165" s="67" t="s">
        <v>42</v>
      </c>
      <c r="F165" s="67" t="s">
        <v>42</v>
      </c>
      <c r="G165" s="67" t="s">
        <v>42</v>
      </c>
      <c r="H165" s="63"/>
      <c r="J165" s="15"/>
      <c r="K165" s="9"/>
      <c r="L165" s="9"/>
    </row>
    <row r="166" spans="1:13" s="6" customFormat="1" ht="27" customHeight="1" x14ac:dyDescent="0.2">
      <c r="A166" s="240" t="s">
        <v>43</v>
      </c>
      <c r="B166" s="241"/>
      <c r="C166" s="64">
        <f t="shared" si="2"/>
        <v>0</v>
      </c>
      <c r="D166" s="57"/>
      <c r="E166" s="57"/>
      <c r="F166" s="57"/>
      <c r="G166" s="57"/>
      <c r="H166" s="58"/>
      <c r="J166" s="12"/>
      <c r="K166" s="14"/>
      <c r="L166" s="14"/>
    </row>
    <row r="167" spans="1:13" s="6" customFormat="1" ht="27" customHeight="1" x14ac:dyDescent="0.2">
      <c r="A167" s="248" t="s">
        <v>44</v>
      </c>
      <c r="B167" s="167"/>
      <c r="C167" s="66">
        <f t="shared" si="2"/>
        <v>0</v>
      </c>
      <c r="D167" s="60"/>
      <c r="E167" s="67" t="s">
        <v>42</v>
      </c>
      <c r="F167" s="60"/>
      <c r="G167" s="67" t="s">
        <v>42</v>
      </c>
      <c r="H167" s="61"/>
      <c r="J167" s="12"/>
      <c r="K167" s="14"/>
      <c r="L167" s="14"/>
    </row>
    <row r="168" spans="1:13" s="6" customFormat="1" ht="27" customHeight="1" thickBot="1" x14ac:dyDescent="0.25">
      <c r="A168" s="249" t="s">
        <v>45</v>
      </c>
      <c r="B168" s="250"/>
      <c r="C168" s="68">
        <f t="shared" si="2"/>
        <v>0</v>
      </c>
      <c r="D168" s="69"/>
      <c r="E168" s="69"/>
      <c r="F168" s="69"/>
      <c r="G168" s="69"/>
      <c r="H168" s="71"/>
      <c r="J168" s="12"/>
      <c r="K168" s="14"/>
      <c r="L168" s="14"/>
    </row>
    <row r="169" spans="1:13" s="6" customFormat="1" ht="27" customHeight="1" thickTop="1" x14ac:dyDescent="0.2">
      <c r="A169" s="246" t="s">
        <v>46</v>
      </c>
      <c r="B169" s="247"/>
      <c r="C169" s="82">
        <f>SUM(D169:H169)</f>
        <v>0</v>
      </c>
      <c r="D169" s="83">
        <f>SUM(D166:D168)</f>
        <v>0</v>
      </c>
      <c r="E169" s="125">
        <f>SUM(E166:E168)</f>
        <v>0</v>
      </c>
      <c r="F169" s="73">
        <f>SUM(F166:F168)</f>
        <v>0</v>
      </c>
      <c r="G169" s="74">
        <f>SUM(G166:G168)</f>
        <v>0</v>
      </c>
      <c r="H169" s="75">
        <f>SUM(H166:H168)</f>
        <v>0</v>
      </c>
      <c r="I169" s="6" t="s">
        <v>55</v>
      </c>
      <c r="J169" s="12" t="s">
        <v>56</v>
      </c>
      <c r="K169" s="14"/>
      <c r="L169" s="14"/>
    </row>
    <row r="170" spans="1:13" s="6" customFormat="1" ht="27" customHeight="1" x14ac:dyDescent="0.2">
      <c r="A170" s="221" t="s">
        <v>32</v>
      </c>
      <c r="B170" s="222"/>
      <c r="C170" s="76">
        <f>SUM(D170:H170)</f>
        <v>0</v>
      </c>
      <c r="D170" s="77">
        <f>D163+SUM(D164:D165)-D169</f>
        <v>0</v>
      </c>
      <c r="E170" s="77">
        <f t="shared" ref="E170:H170" si="3">E163+SUM(E164:E165)-E169</f>
        <v>0</v>
      </c>
      <c r="F170" s="77">
        <f t="shared" si="3"/>
        <v>0</v>
      </c>
      <c r="G170" s="77">
        <f t="shared" si="3"/>
        <v>0</v>
      </c>
      <c r="H170" s="78">
        <f t="shared" si="3"/>
        <v>0</v>
      </c>
      <c r="I170" s="102" cm="1">
        <f t="array" ref="I170">_xlfn.IFS($C$12="CPTPP",F132+F142+E164,$C$12="日EU協定",F132+F142+F164,$C$12="日米貿易協定",F132+F142+G164,$C$12="",0)</f>
        <v>0</v>
      </c>
      <c r="J170" s="103" cm="1">
        <f t="array" ref="J170">_xlfn.IFS($C$12="CPTPP",数値参照用・削除不可!$B$95,$C$12="日EU協定",数値参照用・削除不可!$B$98,$C$12="日米貿易協定",数値参照用・削除不可!B102)</f>
        <v>227000</v>
      </c>
      <c r="K170" s="14"/>
      <c r="L170" s="14"/>
    </row>
    <row r="171" spans="1:13" ht="14.4" x14ac:dyDescent="0.2">
      <c r="C171" s="16"/>
      <c r="D171" s="16"/>
      <c r="E171" s="16"/>
      <c r="F171" s="16"/>
      <c r="G171" s="16"/>
      <c r="H171" s="16"/>
      <c r="I171" s="16"/>
      <c r="J171" s="16"/>
    </row>
    <row r="172" spans="1:13" ht="30" customHeight="1" x14ac:dyDescent="0.2">
      <c r="A172" s="116" t="s">
        <v>57</v>
      </c>
      <c r="B172" s="18"/>
      <c r="K172" s="5"/>
      <c r="L172" s="5"/>
      <c r="M172" s="5"/>
    </row>
    <row r="173" spans="1:13" ht="21.75" customHeight="1" x14ac:dyDescent="0.2">
      <c r="A173" s="225"/>
      <c r="B173" s="226"/>
      <c r="C173" s="252" t="str">
        <f>$C$128</f>
        <v>2024年度（見込み含）実績</v>
      </c>
      <c r="D173" s="253"/>
      <c r="E173" s="254" t="str">
        <f>$E$128</f>
        <v>2025年度計画</v>
      </c>
      <c r="F173" s="255"/>
      <c r="G173" s="2"/>
      <c r="H173" s="2"/>
      <c r="I173" s="2"/>
      <c r="J173" s="2"/>
    </row>
    <row r="174" spans="1:13" ht="21.75" customHeight="1" x14ac:dyDescent="0.2">
      <c r="A174" s="227"/>
      <c r="B174" s="228"/>
      <c r="C174" s="24" t="s">
        <v>58</v>
      </c>
      <c r="D174" s="25" t="s">
        <v>59</v>
      </c>
      <c r="E174" s="24" t="s">
        <v>58</v>
      </c>
      <c r="F174" s="25" t="s">
        <v>59</v>
      </c>
    </row>
    <row r="175" spans="1:13" ht="25.5" customHeight="1" x14ac:dyDescent="0.2">
      <c r="A175" s="229" t="s">
        <v>28</v>
      </c>
      <c r="B175" s="230"/>
      <c r="C175" s="84"/>
      <c r="D175" s="85"/>
      <c r="E175" s="86">
        <f>C178</f>
        <v>0</v>
      </c>
      <c r="F175" s="87">
        <f>D178</f>
        <v>0</v>
      </c>
    </row>
    <row r="176" spans="1:13" ht="25.5" customHeight="1" x14ac:dyDescent="0.2">
      <c r="A176" s="229" t="s">
        <v>60</v>
      </c>
      <c r="B176" s="230"/>
      <c r="C176" s="84"/>
      <c r="D176" s="85"/>
      <c r="E176" s="88"/>
      <c r="F176" s="89"/>
    </row>
    <row r="177" spans="1:8" ht="25.5" customHeight="1" x14ac:dyDescent="0.2">
      <c r="A177" s="229" t="s">
        <v>31</v>
      </c>
      <c r="B177" s="230"/>
      <c r="C177" s="84"/>
      <c r="D177" s="85"/>
      <c r="E177" s="84"/>
      <c r="F177" s="90"/>
    </row>
    <row r="178" spans="1:8" ht="25.5" customHeight="1" x14ac:dyDescent="0.2">
      <c r="A178" s="231" t="s">
        <v>32</v>
      </c>
      <c r="B178" s="232"/>
      <c r="C178" s="91">
        <f>C175+C176-C177</f>
        <v>0</v>
      </c>
      <c r="D178" s="92">
        <f>D175+D176-D177</f>
        <v>0</v>
      </c>
      <c r="E178" s="91">
        <f>E175+E176-E177</f>
        <v>0</v>
      </c>
      <c r="F178" s="92">
        <f>F175+F176-F177</f>
        <v>0</v>
      </c>
    </row>
    <row r="180" spans="1:8" ht="26.25" customHeight="1" x14ac:dyDescent="0.2">
      <c r="A180" s="115" t="s">
        <v>61</v>
      </c>
    </row>
    <row r="181" spans="1:8" ht="26.25" customHeight="1" x14ac:dyDescent="0.2">
      <c r="A181" s="2" t="s">
        <v>62</v>
      </c>
    </row>
    <row r="182" spans="1:8" ht="22.5" customHeight="1" x14ac:dyDescent="0.2">
      <c r="A182" s="234" t="s">
        <v>63</v>
      </c>
      <c r="B182" s="270"/>
      <c r="C182" s="273" t="s">
        <v>64</v>
      </c>
      <c r="D182" s="273"/>
      <c r="E182" s="273"/>
      <c r="F182" s="273"/>
      <c r="G182" s="261" t="s">
        <v>65</v>
      </c>
      <c r="H182" s="262"/>
    </row>
    <row r="183" spans="1:8" ht="31.5" customHeight="1" x14ac:dyDescent="0.2">
      <c r="A183" s="271"/>
      <c r="B183" s="272"/>
      <c r="C183" s="274"/>
      <c r="D183" s="274"/>
      <c r="E183" s="274"/>
      <c r="F183" s="274"/>
      <c r="G183" s="127" t="s">
        <v>66</v>
      </c>
      <c r="H183" s="128" t="s">
        <v>67</v>
      </c>
    </row>
    <row r="184" spans="1:8" ht="19.5" customHeight="1" x14ac:dyDescent="0.2">
      <c r="A184" s="275"/>
      <c r="B184" s="276"/>
      <c r="C184" s="267"/>
      <c r="D184" s="267"/>
      <c r="E184" s="267"/>
      <c r="F184" s="267"/>
      <c r="G184" s="132"/>
      <c r="H184" s="133"/>
    </row>
    <row r="185" spans="1:8" ht="19.5" customHeight="1" x14ac:dyDescent="0.2">
      <c r="A185" s="263"/>
      <c r="B185" s="264"/>
      <c r="C185" s="268"/>
      <c r="D185" s="268"/>
      <c r="E185" s="268"/>
      <c r="F185" s="268"/>
      <c r="G185" s="134"/>
      <c r="H185" s="135"/>
    </row>
    <row r="186" spans="1:8" ht="19.5" customHeight="1" x14ac:dyDescent="0.2">
      <c r="A186" s="263"/>
      <c r="B186" s="264"/>
      <c r="C186" s="268"/>
      <c r="D186" s="268"/>
      <c r="E186" s="268"/>
      <c r="F186" s="268"/>
      <c r="G186" s="134"/>
      <c r="H186" s="135"/>
    </row>
    <row r="187" spans="1:8" ht="19.5" customHeight="1" x14ac:dyDescent="0.2">
      <c r="A187" s="263"/>
      <c r="B187" s="264"/>
      <c r="C187" s="268"/>
      <c r="D187" s="268"/>
      <c r="E187" s="268"/>
      <c r="F187" s="268"/>
      <c r="G187" s="134"/>
      <c r="H187" s="135"/>
    </row>
    <row r="188" spans="1:8" ht="19.5" customHeight="1" x14ac:dyDescent="0.2">
      <c r="A188" s="263"/>
      <c r="B188" s="264"/>
      <c r="C188" s="268"/>
      <c r="D188" s="268"/>
      <c r="E188" s="268"/>
      <c r="F188" s="268"/>
      <c r="G188" s="134"/>
      <c r="H188" s="135"/>
    </row>
    <row r="189" spans="1:8" ht="19.5" customHeight="1" x14ac:dyDescent="0.2">
      <c r="A189" s="263"/>
      <c r="B189" s="264"/>
      <c r="C189" s="268"/>
      <c r="D189" s="268"/>
      <c r="E189" s="268"/>
      <c r="F189" s="268"/>
      <c r="G189" s="134"/>
      <c r="H189" s="135"/>
    </row>
    <row r="190" spans="1:8" ht="19.5" customHeight="1" x14ac:dyDescent="0.2">
      <c r="A190" s="263"/>
      <c r="B190" s="264"/>
      <c r="C190" s="268"/>
      <c r="D190" s="268"/>
      <c r="E190" s="268"/>
      <c r="F190" s="268"/>
      <c r="G190" s="134"/>
      <c r="H190" s="135"/>
    </row>
    <row r="191" spans="1:8" ht="19.5" customHeight="1" x14ac:dyDescent="0.2">
      <c r="A191" s="263"/>
      <c r="B191" s="264"/>
      <c r="C191" s="268"/>
      <c r="D191" s="268"/>
      <c r="E191" s="268"/>
      <c r="F191" s="268"/>
      <c r="G191" s="134"/>
      <c r="H191" s="135"/>
    </row>
    <row r="192" spans="1:8" ht="19.5" customHeight="1" x14ac:dyDescent="0.2">
      <c r="A192" s="263"/>
      <c r="B192" s="264"/>
      <c r="C192" s="268"/>
      <c r="D192" s="268"/>
      <c r="E192" s="268"/>
      <c r="F192" s="268"/>
      <c r="G192" s="134"/>
      <c r="H192" s="135"/>
    </row>
    <row r="193" spans="1:8" ht="19.5" customHeight="1" x14ac:dyDescent="0.2">
      <c r="A193" s="265"/>
      <c r="B193" s="266"/>
      <c r="C193" s="269"/>
      <c r="D193" s="269"/>
      <c r="E193" s="269"/>
      <c r="F193" s="269"/>
      <c r="G193" s="136"/>
      <c r="H193" s="137"/>
    </row>
    <row r="194" spans="1:8" ht="9.75" customHeight="1" x14ac:dyDescent="0.2">
      <c r="A194" s="7"/>
      <c r="B194" s="7"/>
      <c r="C194" s="126"/>
      <c r="D194" s="126"/>
    </row>
    <row r="195" spans="1:8" ht="26.25" customHeight="1" x14ac:dyDescent="0.2">
      <c r="A195" s="115" t="s">
        <v>68</v>
      </c>
    </row>
    <row r="196" spans="1:8" ht="18.75" customHeight="1" x14ac:dyDescent="0.2">
      <c r="A196" s="2" t="s">
        <v>69</v>
      </c>
      <c r="B196" s="23"/>
    </row>
    <row r="197" spans="1:8" ht="18.75" customHeight="1" x14ac:dyDescent="0.2">
      <c r="A197" s="2" t="s">
        <v>70</v>
      </c>
      <c r="B197" s="23"/>
    </row>
    <row r="198" spans="1:8" ht="7.5" customHeight="1" x14ac:dyDescent="0.2">
      <c r="A198" s="204"/>
      <c r="B198" s="223"/>
      <c r="C198" s="251" t="s">
        <v>47</v>
      </c>
      <c r="D198" s="36"/>
      <c r="E198" s="37"/>
      <c r="F198" s="36"/>
      <c r="G198" s="37"/>
      <c r="H198" s="38"/>
    </row>
    <row r="199" spans="1:8" ht="47.25" customHeight="1" x14ac:dyDescent="0.2">
      <c r="A199" s="206"/>
      <c r="B199" s="224"/>
      <c r="C199" s="217"/>
      <c r="D199" s="26" t="s">
        <v>71</v>
      </c>
      <c r="E199" s="26" t="s">
        <v>72</v>
      </c>
      <c r="F199" s="26" t="s">
        <v>73</v>
      </c>
      <c r="G199" s="26" t="s">
        <v>74</v>
      </c>
      <c r="H199" s="27" t="s">
        <v>75</v>
      </c>
    </row>
    <row r="200" spans="1:8" ht="24.75" customHeight="1" x14ac:dyDescent="0.2">
      <c r="A200" s="220" t="str">
        <f>$C$128</f>
        <v>2024年度（見込み含）実績</v>
      </c>
      <c r="B200" s="44" t="s">
        <v>76</v>
      </c>
      <c r="C200" s="138" t="str">
        <f t="shared" ref="C200:H200" si="4">IFERROR(C$154/$C$176,"")</f>
        <v/>
      </c>
      <c r="D200" s="139" t="str">
        <f>IFERROR(D$154/$C$176,"")</f>
        <v/>
      </c>
      <c r="E200" s="139" t="str">
        <f t="shared" si="4"/>
        <v/>
      </c>
      <c r="F200" s="139" t="str">
        <f t="shared" si="4"/>
        <v/>
      </c>
      <c r="G200" s="139" t="str">
        <f t="shared" si="4"/>
        <v/>
      </c>
      <c r="H200" s="140" t="str">
        <f t="shared" si="4"/>
        <v/>
      </c>
    </row>
    <row r="201" spans="1:8" ht="24.75" customHeight="1" x14ac:dyDescent="0.2">
      <c r="A201" s="191"/>
      <c r="B201" s="93" t="s">
        <v>77</v>
      </c>
      <c r="C201" s="141" t="str">
        <f>IFERROR(C$155/$D$176,"")</f>
        <v/>
      </c>
      <c r="D201" s="142" t="str">
        <f>IFERROR(D$155/$D$176,"")</f>
        <v/>
      </c>
      <c r="E201" s="143" t="s">
        <v>42</v>
      </c>
      <c r="F201" s="142" t="str">
        <f>IFERROR(F$155/$D$176,"")</f>
        <v/>
      </c>
      <c r="G201" s="143" t="s">
        <v>42</v>
      </c>
      <c r="H201" s="144" t="str">
        <f>IFERROR(H$155/$D$176,"")</f>
        <v/>
      </c>
    </row>
    <row r="202" spans="1:8" ht="24.75" customHeight="1" x14ac:dyDescent="0.2">
      <c r="A202" s="190" t="str">
        <f>$E$128</f>
        <v>2025年度計画</v>
      </c>
      <c r="B202" s="94" t="s">
        <v>76</v>
      </c>
      <c r="C202" s="145" t="str">
        <f t="shared" ref="C202:H202" si="5">IFERROR(C$166/$E$176,"")</f>
        <v/>
      </c>
      <c r="D202" s="146" t="str">
        <f t="shared" si="5"/>
        <v/>
      </c>
      <c r="E202" s="146" t="str">
        <f t="shared" si="5"/>
        <v/>
      </c>
      <c r="F202" s="146" t="str">
        <f t="shared" si="5"/>
        <v/>
      </c>
      <c r="G202" s="146" t="str">
        <f t="shared" si="5"/>
        <v/>
      </c>
      <c r="H202" s="147" t="str">
        <f t="shared" si="5"/>
        <v/>
      </c>
    </row>
    <row r="203" spans="1:8" ht="24.75" customHeight="1" x14ac:dyDescent="0.2">
      <c r="A203" s="191"/>
      <c r="B203" s="93" t="s">
        <v>77</v>
      </c>
      <c r="C203" s="141" t="str">
        <f>IFERROR(C$167/$F$176,"")</f>
        <v/>
      </c>
      <c r="D203" s="142" t="str">
        <f>IFERROR(D$167/$F$176,"")</f>
        <v/>
      </c>
      <c r="E203" s="148" t="s">
        <v>78</v>
      </c>
      <c r="F203" s="142" t="str">
        <f>IFERROR(F$167/$F$176,"")</f>
        <v/>
      </c>
      <c r="G203" s="148" t="s">
        <v>78</v>
      </c>
      <c r="H203" s="144" t="str">
        <f>IFERROR(H$167/$F$176,"")</f>
        <v/>
      </c>
    </row>
  </sheetData>
  <sheetProtection algorithmName="SHA-512" hashValue="xcZ4s6Ga5jTT7f8iAN7Gh2+YzukxZiIq9Qag04bDt4xE5FsM5Qv+fHMDTCxsUHYQh5VVHun9JDPGbDMMVSM3EA==" saltValue="bMR6Fj+jBD/CIqTeg6+WKg==" spinCount="100000" sheet="1" formatRows="0"/>
  <mergeCells count="400">
    <mergeCell ref="G182:H182"/>
    <mergeCell ref="A189:B189"/>
    <mergeCell ref="A190:B190"/>
    <mergeCell ref="A191:B191"/>
    <mergeCell ref="A192:B192"/>
    <mergeCell ref="A193:B193"/>
    <mergeCell ref="C184:F184"/>
    <mergeCell ref="C185:F185"/>
    <mergeCell ref="C186:F186"/>
    <mergeCell ref="C187:F187"/>
    <mergeCell ref="C188:F188"/>
    <mergeCell ref="C189:F189"/>
    <mergeCell ref="C190:F190"/>
    <mergeCell ref="C191:F191"/>
    <mergeCell ref="C192:F192"/>
    <mergeCell ref="C193:F193"/>
    <mergeCell ref="A182:B183"/>
    <mergeCell ref="C182:F183"/>
    <mergeCell ref="A186:B186"/>
    <mergeCell ref="A187:B187"/>
    <mergeCell ref="A188:B188"/>
    <mergeCell ref="A184:B184"/>
    <mergeCell ref="A185:B185"/>
    <mergeCell ref="C160:H160"/>
    <mergeCell ref="A157:B157"/>
    <mergeCell ref="A128:B130"/>
    <mergeCell ref="A131:B131"/>
    <mergeCell ref="A132:B132"/>
    <mergeCell ref="A155:B155"/>
    <mergeCell ref="A156:B156"/>
    <mergeCell ref="A133:B133"/>
    <mergeCell ref="A134:B134"/>
    <mergeCell ref="A141:B141"/>
    <mergeCell ref="A142:B142"/>
    <mergeCell ref="A143:B143"/>
    <mergeCell ref="A144:B144"/>
    <mergeCell ref="A151:B151"/>
    <mergeCell ref="A152:B152"/>
    <mergeCell ref="A153:B153"/>
    <mergeCell ref="A154:B154"/>
    <mergeCell ref="A135:B135"/>
    <mergeCell ref="A94:B94"/>
    <mergeCell ref="A95:B95"/>
    <mergeCell ref="A96:B96"/>
    <mergeCell ref="A97:B97"/>
    <mergeCell ref="A98:B98"/>
    <mergeCell ref="A99:B99"/>
    <mergeCell ref="A100:B100"/>
    <mergeCell ref="A101:B101"/>
    <mergeCell ref="C3:H3"/>
    <mergeCell ref="C4:H4"/>
    <mergeCell ref="C5:H5"/>
    <mergeCell ref="A85:B85"/>
    <mergeCell ref="A86:B86"/>
    <mergeCell ref="A87:B87"/>
    <mergeCell ref="A88:B88"/>
    <mergeCell ref="A89:B89"/>
    <mergeCell ref="A90:B90"/>
    <mergeCell ref="A91:B91"/>
    <mergeCell ref="A92:B92"/>
    <mergeCell ref="A93:B93"/>
    <mergeCell ref="A76:B76"/>
    <mergeCell ref="A77:B77"/>
    <mergeCell ref="A78:B78"/>
    <mergeCell ref="A79:B79"/>
    <mergeCell ref="A80:B80"/>
    <mergeCell ref="A81:B81"/>
    <mergeCell ref="A82:B82"/>
    <mergeCell ref="A83:B83"/>
    <mergeCell ref="A84:B84"/>
    <mergeCell ref="A67:B67"/>
    <mergeCell ref="A68:B68"/>
    <mergeCell ref="A69:B69"/>
    <mergeCell ref="A70:B70"/>
    <mergeCell ref="A71:B71"/>
    <mergeCell ref="A72:B72"/>
    <mergeCell ref="A73:B73"/>
    <mergeCell ref="A74:B74"/>
    <mergeCell ref="A75:B75"/>
    <mergeCell ref="A58:B58"/>
    <mergeCell ref="A59:B59"/>
    <mergeCell ref="A60:B60"/>
    <mergeCell ref="A61:B61"/>
    <mergeCell ref="A62:B62"/>
    <mergeCell ref="A63:B63"/>
    <mergeCell ref="A64:B64"/>
    <mergeCell ref="A65:B65"/>
    <mergeCell ref="A66:B66"/>
    <mergeCell ref="C198:C199"/>
    <mergeCell ref="C173:D173"/>
    <mergeCell ref="E173:F173"/>
    <mergeCell ref="A37:B37"/>
    <mergeCell ref="A38:B38"/>
    <mergeCell ref="A39:B39"/>
    <mergeCell ref="A40:B40"/>
    <mergeCell ref="A41:B41"/>
    <mergeCell ref="A42:B42"/>
    <mergeCell ref="A43:B43"/>
    <mergeCell ref="A44:B44"/>
    <mergeCell ref="A45:B45"/>
    <mergeCell ref="A46:B46"/>
    <mergeCell ref="A47:B47"/>
    <mergeCell ref="A48:B48"/>
    <mergeCell ref="A49:B49"/>
    <mergeCell ref="A50:B50"/>
    <mergeCell ref="A51:B51"/>
    <mergeCell ref="A52:B52"/>
    <mergeCell ref="A53:B53"/>
    <mergeCell ref="A54:B54"/>
    <mergeCell ref="A55:B55"/>
    <mergeCell ref="A56:B56"/>
    <mergeCell ref="A57:B57"/>
    <mergeCell ref="A173:B174"/>
    <mergeCell ref="A175:B175"/>
    <mergeCell ref="A176:B176"/>
    <mergeCell ref="A177:B177"/>
    <mergeCell ref="A178:B178"/>
    <mergeCell ref="A145:B145"/>
    <mergeCell ref="A148:B150"/>
    <mergeCell ref="A163:B163"/>
    <mergeCell ref="A164:B164"/>
    <mergeCell ref="A165:B165"/>
    <mergeCell ref="A166:B166"/>
    <mergeCell ref="A169:B169"/>
    <mergeCell ref="A167:B167"/>
    <mergeCell ref="A168:B168"/>
    <mergeCell ref="A158:B158"/>
    <mergeCell ref="A160:B162"/>
    <mergeCell ref="C7:F7"/>
    <mergeCell ref="C8:F8"/>
    <mergeCell ref="C9:F9"/>
    <mergeCell ref="A202:A203"/>
    <mergeCell ref="A7:B7"/>
    <mergeCell ref="A8:B8"/>
    <mergeCell ref="A9:B9"/>
    <mergeCell ref="A12:B12"/>
    <mergeCell ref="A13:B13"/>
    <mergeCell ref="C139:C140"/>
    <mergeCell ref="A138:B140"/>
    <mergeCell ref="C161:C162"/>
    <mergeCell ref="C148:H148"/>
    <mergeCell ref="E139:E140"/>
    <mergeCell ref="C149:C150"/>
    <mergeCell ref="C128:D128"/>
    <mergeCell ref="C129:C130"/>
    <mergeCell ref="E129:E130"/>
    <mergeCell ref="E128:F128"/>
    <mergeCell ref="A200:A201"/>
    <mergeCell ref="C138:D138"/>
    <mergeCell ref="E138:F138"/>
    <mergeCell ref="A170:B170"/>
    <mergeCell ref="A198:B199"/>
    <mergeCell ref="A28:B28"/>
    <mergeCell ref="A29:B29"/>
    <mergeCell ref="A30:B30"/>
    <mergeCell ref="A31:B31"/>
    <mergeCell ref="A32:B32"/>
    <mergeCell ref="A33:B33"/>
    <mergeCell ref="A34:B34"/>
    <mergeCell ref="A35:B35"/>
    <mergeCell ref="A36:B36"/>
    <mergeCell ref="A14:B14"/>
    <mergeCell ref="A15:B17"/>
    <mergeCell ref="A20:H20"/>
    <mergeCell ref="A22:B22"/>
    <mergeCell ref="A23:B23"/>
    <mergeCell ref="A24:B24"/>
    <mergeCell ref="A25:B25"/>
    <mergeCell ref="A26:B26"/>
    <mergeCell ref="A27:B27"/>
    <mergeCell ref="A102:B102"/>
    <mergeCell ref="A103:B103"/>
    <mergeCell ref="A104:B104"/>
    <mergeCell ref="A105:B105"/>
    <mergeCell ref="A106:B106"/>
    <mergeCell ref="A107:B107"/>
    <mergeCell ref="A108:B108"/>
    <mergeCell ref="A109:B109"/>
    <mergeCell ref="A110:B110"/>
    <mergeCell ref="A111:B111"/>
    <mergeCell ref="A112:B112"/>
    <mergeCell ref="A113:B113"/>
    <mergeCell ref="A114:B114"/>
    <mergeCell ref="A115:B115"/>
    <mergeCell ref="A116:B116"/>
    <mergeCell ref="A117:B117"/>
    <mergeCell ref="A118:B118"/>
    <mergeCell ref="A119:B119"/>
    <mergeCell ref="A120:B120"/>
    <mergeCell ref="A121:B121"/>
    <mergeCell ref="A122:B122"/>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D39:E39"/>
    <mergeCell ref="D40:E40"/>
    <mergeCell ref="D41:E41"/>
    <mergeCell ref="D42:E42"/>
    <mergeCell ref="D43:E43"/>
    <mergeCell ref="D44:E44"/>
    <mergeCell ref="D45:E45"/>
    <mergeCell ref="D46:E46"/>
    <mergeCell ref="D47:E47"/>
    <mergeCell ref="D48:E48"/>
    <mergeCell ref="D49:E49"/>
    <mergeCell ref="D50:E50"/>
    <mergeCell ref="D51:E51"/>
    <mergeCell ref="D52:E52"/>
    <mergeCell ref="D53:E53"/>
    <mergeCell ref="D54:E54"/>
    <mergeCell ref="D55:E55"/>
    <mergeCell ref="D56:E56"/>
    <mergeCell ref="D57:E57"/>
    <mergeCell ref="D58:E58"/>
    <mergeCell ref="D59:E59"/>
    <mergeCell ref="D60:E60"/>
    <mergeCell ref="D61:E61"/>
    <mergeCell ref="D62:E62"/>
    <mergeCell ref="D63:E63"/>
    <mergeCell ref="D64:E64"/>
    <mergeCell ref="D65:E65"/>
    <mergeCell ref="D66:E66"/>
    <mergeCell ref="D67:E67"/>
    <mergeCell ref="D68:E68"/>
    <mergeCell ref="D69:E69"/>
    <mergeCell ref="D70:E70"/>
    <mergeCell ref="D71:E71"/>
    <mergeCell ref="D72:E72"/>
    <mergeCell ref="D73:E73"/>
    <mergeCell ref="D74:E74"/>
    <mergeCell ref="D75:E75"/>
    <mergeCell ref="D76:E76"/>
    <mergeCell ref="D77:E77"/>
    <mergeCell ref="D78:E78"/>
    <mergeCell ref="D79:E79"/>
    <mergeCell ref="D80:E80"/>
    <mergeCell ref="D81:E81"/>
    <mergeCell ref="D82:E82"/>
    <mergeCell ref="D83:E83"/>
    <mergeCell ref="D84:E84"/>
    <mergeCell ref="D85:E85"/>
    <mergeCell ref="D86:E86"/>
    <mergeCell ref="D87:E87"/>
    <mergeCell ref="D88:E88"/>
    <mergeCell ref="D89:E89"/>
    <mergeCell ref="D90:E90"/>
    <mergeCell ref="D91:E91"/>
    <mergeCell ref="D92:E92"/>
    <mergeCell ref="D93:E93"/>
    <mergeCell ref="D94:E94"/>
    <mergeCell ref="D95:E95"/>
    <mergeCell ref="D96:E96"/>
    <mergeCell ref="D97:E97"/>
    <mergeCell ref="D98:E98"/>
    <mergeCell ref="D99:E99"/>
    <mergeCell ref="D100:E100"/>
    <mergeCell ref="D101:E101"/>
    <mergeCell ref="D102:E102"/>
    <mergeCell ref="D103:E103"/>
    <mergeCell ref="D104:E104"/>
    <mergeCell ref="D105:E105"/>
    <mergeCell ref="D106:E106"/>
    <mergeCell ref="D107:E107"/>
    <mergeCell ref="D108:E108"/>
    <mergeCell ref="D109:E109"/>
    <mergeCell ref="D110:E110"/>
    <mergeCell ref="D111:E111"/>
    <mergeCell ref="D112:E112"/>
    <mergeCell ref="D113:E113"/>
    <mergeCell ref="D114:E114"/>
    <mergeCell ref="D115:E115"/>
    <mergeCell ref="D116:E116"/>
    <mergeCell ref="D117:E117"/>
    <mergeCell ref="D118:E118"/>
    <mergeCell ref="D119:E119"/>
    <mergeCell ref="D120:E120"/>
    <mergeCell ref="D121:E121"/>
    <mergeCell ref="D122:E122"/>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F45:G45"/>
    <mergeCell ref="F46:G46"/>
    <mergeCell ref="F47:G47"/>
    <mergeCell ref="F48:G48"/>
    <mergeCell ref="F49:G49"/>
    <mergeCell ref="F50:G50"/>
    <mergeCell ref="F51:G51"/>
    <mergeCell ref="F52:G52"/>
    <mergeCell ref="F53:G53"/>
    <mergeCell ref="F54:G54"/>
    <mergeCell ref="F55:G55"/>
    <mergeCell ref="F56:G56"/>
    <mergeCell ref="F57:G57"/>
    <mergeCell ref="F58:G58"/>
    <mergeCell ref="F59:G59"/>
    <mergeCell ref="F60:G60"/>
    <mergeCell ref="F61:G61"/>
    <mergeCell ref="F62:G62"/>
    <mergeCell ref="F63:G63"/>
    <mergeCell ref="F64:G64"/>
    <mergeCell ref="F65:G65"/>
    <mergeCell ref="F66:G66"/>
    <mergeCell ref="F67:G67"/>
    <mergeCell ref="F68:G68"/>
    <mergeCell ref="F69:G69"/>
    <mergeCell ref="F70:G70"/>
    <mergeCell ref="F71:G71"/>
    <mergeCell ref="F72:G72"/>
    <mergeCell ref="F73:G73"/>
    <mergeCell ref="F74:G74"/>
    <mergeCell ref="F75:G75"/>
    <mergeCell ref="F76:G76"/>
    <mergeCell ref="F77:G77"/>
    <mergeCell ref="F78:G78"/>
    <mergeCell ref="F79:G79"/>
    <mergeCell ref="F80:G80"/>
    <mergeCell ref="F81:G81"/>
    <mergeCell ref="F82:G82"/>
    <mergeCell ref="F83:G83"/>
    <mergeCell ref="F84:G84"/>
    <mergeCell ref="F85:G85"/>
    <mergeCell ref="F86:G86"/>
    <mergeCell ref="F87:G87"/>
    <mergeCell ref="F88:G88"/>
    <mergeCell ref="F89:G89"/>
    <mergeCell ref="F90:G90"/>
    <mergeCell ref="F91:G91"/>
    <mergeCell ref="F105:G105"/>
    <mergeCell ref="F106:G106"/>
    <mergeCell ref="F107:G107"/>
    <mergeCell ref="F108:G108"/>
    <mergeCell ref="F109:G109"/>
    <mergeCell ref="F92:G92"/>
    <mergeCell ref="F93:G93"/>
    <mergeCell ref="F94:G94"/>
    <mergeCell ref="F95:G95"/>
    <mergeCell ref="F96:G96"/>
    <mergeCell ref="F97:G97"/>
    <mergeCell ref="F98:G98"/>
    <mergeCell ref="F99:G99"/>
    <mergeCell ref="F100:G100"/>
    <mergeCell ref="F119:G119"/>
    <mergeCell ref="F120:G120"/>
    <mergeCell ref="F121:G121"/>
    <mergeCell ref="F122:G122"/>
    <mergeCell ref="A123:H123"/>
    <mergeCell ref="C1:H1"/>
    <mergeCell ref="A21:H21"/>
    <mergeCell ref="G7:H7"/>
    <mergeCell ref="G8:H8"/>
    <mergeCell ref="G9:H9"/>
    <mergeCell ref="E15:H17"/>
    <mergeCell ref="F110:G110"/>
    <mergeCell ref="F111:G111"/>
    <mergeCell ref="F112:G112"/>
    <mergeCell ref="F113:G113"/>
    <mergeCell ref="F114:G114"/>
    <mergeCell ref="F115:G115"/>
    <mergeCell ref="F116:G116"/>
    <mergeCell ref="F117:G117"/>
    <mergeCell ref="F118:G118"/>
    <mergeCell ref="F101:G101"/>
    <mergeCell ref="F102:G102"/>
    <mergeCell ref="F103:G103"/>
    <mergeCell ref="F104:G104"/>
  </mergeCells>
  <phoneticPr fontId="3"/>
  <conditionalFormatting sqref="A23:B122">
    <cfRule type="expression" dxfId="16" priority="92">
      <formula>AND(OR($D$15="申請しない",$D$15=""),$A23="無機質を濃縮したホエイ")</formula>
    </cfRule>
    <cfRule type="expression" dxfId="15" priority="93">
      <formula>AND(OR($D$16="申請しない",$D$16=""),$A23="ホエイパーミエイト")</formula>
    </cfRule>
    <cfRule type="expression" dxfId="14" priority="94">
      <formula>AND(OR($D$17="申請しない",$D$17=""),$A23="乳幼児粉乳等用")</formula>
    </cfRule>
  </conditionalFormatting>
  <conditionalFormatting sqref="A126:H135">
    <cfRule type="expression" dxfId="13" priority="50" stopIfTrue="1">
      <formula>$D$15="申請しない"</formula>
    </cfRule>
  </conditionalFormatting>
  <conditionalFormatting sqref="A136:H145">
    <cfRule type="expression" dxfId="12" priority="49" stopIfTrue="1">
      <formula>$D$16="申請しない"</formula>
    </cfRule>
  </conditionalFormatting>
  <conditionalFormatting sqref="A146:H203">
    <cfRule type="expression" dxfId="11" priority="35" stopIfTrue="1">
      <formula>$D$17="申請しない"</formula>
    </cfRule>
  </conditionalFormatting>
  <conditionalFormatting sqref="C7:F9 C12 D15:D17 A23:A122 C23:D122 H23:H122">
    <cfRule type="containsBlanks" dxfId="10" priority="37" stopIfTrue="1">
      <formula>LEN(TRIM(A7))=0</formula>
    </cfRule>
  </conditionalFormatting>
  <conditionalFormatting sqref="C131:F135">
    <cfRule type="expression" dxfId="9" priority="32" stopIfTrue="1">
      <formula>AND($D$15="申請する",C131="")</formula>
    </cfRule>
  </conditionalFormatting>
  <conditionalFormatting sqref="C141:F145">
    <cfRule type="expression" dxfId="8" priority="31" stopIfTrue="1">
      <formula>AND($D$16="申請する",C141="")</formula>
    </cfRule>
  </conditionalFormatting>
  <conditionalFormatting sqref="C163:H170 C151:H158 C175:F178 A184:H193">
    <cfRule type="expression" dxfId="7" priority="27" stopIfTrue="1">
      <formula>AND($D$17="申請する",A151="")</formula>
    </cfRule>
  </conditionalFormatting>
  <conditionalFormatting sqref="F23:F122">
    <cfRule type="expression" dxfId="5" priority="63" stopIfTrue="1">
      <formula>AND(D23="その他",F23="")</formula>
    </cfRule>
  </conditionalFormatting>
  <conditionalFormatting sqref="F132 F142 E164">
    <cfRule type="expression" dxfId="4" priority="17">
      <formula>AND($C$12="CPTPP",$I$170&gt;$J$170)</formula>
    </cfRule>
  </conditionalFormatting>
  <conditionalFormatting sqref="F132 F142 F164">
    <cfRule type="expression" dxfId="3" priority="2">
      <formula>AND($C$12="日EU協定",$I$170&gt;$J$170)</formula>
    </cfRule>
  </conditionalFormatting>
  <conditionalFormatting sqref="F132 F142 G164">
    <cfRule type="expression" dxfId="2" priority="1">
      <formula>AND($C$12="日米貿易協定",$I$170&gt;$J$170)</formula>
    </cfRule>
  </conditionalFormatting>
  <dataValidations count="4">
    <dataValidation type="list" allowBlank="1" showInputMessage="1" showErrorMessage="1" sqref="D15:D17" xr:uid="{00000000-0002-0000-0000-000005000000}">
      <formula1>申請</formula1>
    </dataValidation>
    <dataValidation type="list" allowBlank="1" showInputMessage="1" showErrorMessage="1" sqref="C12" xr:uid="{309F097C-BF2A-4E2F-9B7C-09056E8B751B}">
      <formula1>協定</formula1>
    </dataValidation>
    <dataValidation type="list" allowBlank="1" showInputMessage="1" showErrorMessage="1" sqref="C23:C122" xr:uid="{34A10143-6438-4AFB-963E-8BC019F92066}">
      <formula1>INDIRECT($A23)</formula1>
    </dataValidation>
    <dataValidation type="list" allowBlank="1" showInputMessage="1" showErrorMessage="1" sqref="D23:D122" xr:uid="{B65EA9E1-5568-46FF-85E9-4B5CF1F03B05}">
      <formula1>INDIRECT(C23)</formula1>
    </dataValidation>
  </dataValidations>
  <pageMargins left="0.43307086614173229" right="0.23622047244094491" top="0.74803149606299213" bottom="0.74803149606299213" header="0.31496062992125984" footer="0.31496062992125984"/>
  <pageSetup paperSize="9" scale="74" fitToHeight="0" orientation="portrait" r:id="rId1"/>
  <headerFooter>
    <oddFooter>&amp;C&amp;14&amp;P</oddFooter>
  </headerFooter>
  <rowBreaks count="2" manualBreakCount="2">
    <brk id="135" max="7" man="1"/>
    <brk id="169" max="7" man="1"/>
  </rowBreaks>
  <legacyDrawing r:id="rId2"/>
  <extLst>
    <ext xmlns:x14="http://schemas.microsoft.com/office/spreadsheetml/2009/9/main" uri="{78C0D931-6437-407d-A8EE-F0AAD7539E65}">
      <x14:conditionalFormattings>
        <x14:conditionalFormatting xmlns:xm="http://schemas.microsoft.com/office/excel/2006/main">
          <x14:cfRule type="expression" priority="16" id="{439E99A8-157D-45DA-93CA-7B7284C776DF}">
            <xm:f>$C$12=数値参照用・削除不可!$C$2</xm:f>
            <x14:dxf>
              <border>
                <left style="thin">
                  <color rgb="FFFF0000"/>
                </left>
                <right style="thin">
                  <color rgb="FFFF0000"/>
                </right>
                <top style="thin">
                  <color rgb="FFFF0000"/>
                </top>
                <bottom style="thin">
                  <color rgb="FFFF0000"/>
                </bottom>
                <vertical/>
                <horizontal/>
              </border>
            </x14:dxf>
          </x14:cfRule>
          <xm:sqref>E152 E157 E164 E169</xm:sqref>
        </x14:conditionalFormatting>
        <x14:conditionalFormatting xmlns:xm="http://schemas.microsoft.com/office/excel/2006/main">
          <x14:cfRule type="expression" priority="15" id="{991A5639-86AA-4C5E-BC0D-94B417111EC4}">
            <xm:f>$C$12=数値参照用・削除不可!$C$3</xm:f>
            <x14:dxf>
              <border>
                <left style="thin">
                  <color rgb="FFFF0000"/>
                </left>
                <right style="thin">
                  <color rgb="FFFF0000"/>
                </right>
                <top style="thin">
                  <color rgb="FFFF0000"/>
                </top>
                <bottom style="thin">
                  <color rgb="FFFF0000"/>
                </bottom>
                <vertical/>
                <horizontal/>
              </border>
            </x14:dxf>
          </x14:cfRule>
          <xm:sqref>F152 F157 F164 F169</xm:sqref>
        </x14:conditionalFormatting>
        <x14:conditionalFormatting xmlns:xm="http://schemas.microsoft.com/office/excel/2006/main">
          <x14:cfRule type="expression" priority="14" id="{FA952F09-8971-4FBC-8537-A2289C96915C}">
            <xm:f>$C$12=数値参照用・削除不可!$C$4</xm:f>
            <x14:dxf>
              <border>
                <left style="thin">
                  <color rgb="FFFF0000"/>
                </left>
                <right style="thin">
                  <color rgb="FFFF0000"/>
                </right>
                <top style="thin">
                  <color rgb="FFFF0000"/>
                </top>
                <bottom style="thin">
                  <color rgb="FFFF0000"/>
                </bottom>
                <vertical/>
                <horizontal/>
              </border>
            </x14:dxf>
          </x14:cfRule>
          <xm:sqref>G152 G157 G164 G169</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716A4A00-A8AA-4B01-9297-8CBBB5F1D68B}">
          <x14:formula1>
            <xm:f>数値参照用・削除不可!$C$20:$C$22</xm:f>
          </x14:formula1>
          <xm:sqref>A23:A122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W103"/>
  <sheetViews>
    <sheetView topLeftCell="A27" workbookViewId="0">
      <selection activeCell="B97" sqref="B97"/>
    </sheetView>
  </sheetViews>
  <sheetFormatPr defaultRowHeight="13.2" x14ac:dyDescent="0.2"/>
  <cols>
    <col min="1" max="1" width="64.33203125" bestFit="1" customWidth="1"/>
    <col min="2" max="2" width="38" bestFit="1" customWidth="1"/>
    <col min="3" max="3" width="55.6640625" bestFit="1" customWidth="1"/>
    <col min="4" max="9" width="18" customWidth="1"/>
    <col min="10" max="19" width="11.21875" customWidth="1"/>
  </cols>
  <sheetData>
    <row r="1" spans="1:11" x14ac:dyDescent="0.2">
      <c r="A1" t="s">
        <v>79</v>
      </c>
      <c r="B1" t="s">
        <v>80</v>
      </c>
      <c r="C1" t="s">
        <v>81</v>
      </c>
    </row>
    <row r="2" spans="1:11" x14ac:dyDescent="0.2">
      <c r="B2" t="s">
        <v>82</v>
      </c>
      <c r="C2" t="s">
        <v>83</v>
      </c>
      <c r="D2" t="s">
        <v>84</v>
      </c>
      <c r="E2" t="s">
        <v>85</v>
      </c>
      <c r="F2" t="s">
        <v>86</v>
      </c>
    </row>
    <row r="3" spans="1:11" x14ac:dyDescent="0.2">
      <c r="C3" t="s">
        <v>11</v>
      </c>
      <c r="D3" t="s">
        <v>87</v>
      </c>
    </row>
    <row r="4" spans="1:11" x14ac:dyDescent="0.2">
      <c r="C4" t="s">
        <v>88</v>
      </c>
      <c r="D4" t="s">
        <v>89</v>
      </c>
    </row>
    <row r="5" spans="1:11" s="17" customFormat="1" x14ac:dyDescent="0.2">
      <c r="B5" s="17" t="s">
        <v>90</v>
      </c>
      <c r="C5" s="17" t="s">
        <v>84</v>
      </c>
      <c r="D5" s="17" t="s">
        <v>91</v>
      </c>
      <c r="E5" s="17" t="s">
        <v>92</v>
      </c>
    </row>
    <row r="6" spans="1:11" x14ac:dyDescent="0.2">
      <c r="C6" t="s">
        <v>85</v>
      </c>
      <c r="D6" t="s">
        <v>93</v>
      </c>
    </row>
    <row r="7" spans="1:11" x14ac:dyDescent="0.2">
      <c r="C7" t="s">
        <v>86</v>
      </c>
      <c r="D7" t="s">
        <v>93</v>
      </c>
      <c r="E7" t="s">
        <v>94</v>
      </c>
    </row>
    <row r="8" spans="1:11" x14ac:dyDescent="0.2">
      <c r="C8" t="s">
        <v>87</v>
      </c>
      <c r="D8" t="s">
        <v>91</v>
      </c>
    </row>
    <row r="9" spans="1:11" x14ac:dyDescent="0.2">
      <c r="C9" t="s">
        <v>89</v>
      </c>
      <c r="D9" t="s">
        <v>93</v>
      </c>
    </row>
    <row r="10" spans="1:11" s="17" customFormat="1" x14ac:dyDescent="0.2">
      <c r="B10" s="17" t="s">
        <v>95</v>
      </c>
      <c r="C10" s="17" t="s">
        <v>96</v>
      </c>
      <c r="D10" s="17" t="s">
        <v>97</v>
      </c>
    </row>
    <row r="11" spans="1:11" x14ac:dyDescent="0.2">
      <c r="C11" t="s">
        <v>98</v>
      </c>
      <c r="D11" t="s">
        <v>99</v>
      </c>
      <c r="E11" t="s">
        <v>100</v>
      </c>
      <c r="F11" t="s">
        <v>101</v>
      </c>
      <c r="G11" t="s">
        <v>102</v>
      </c>
      <c r="H11" t="s">
        <v>103</v>
      </c>
    </row>
    <row r="12" spans="1:11" x14ac:dyDescent="0.2">
      <c r="C12" t="s">
        <v>104</v>
      </c>
      <c r="D12" t="s">
        <v>105</v>
      </c>
      <c r="E12" t="s">
        <v>106</v>
      </c>
      <c r="F12" t="s">
        <v>107</v>
      </c>
      <c r="G12" t="s">
        <v>108</v>
      </c>
      <c r="H12" t="s">
        <v>109</v>
      </c>
      <c r="I12" t="s">
        <v>110</v>
      </c>
    </row>
    <row r="13" spans="1:11" x14ac:dyDescent="0.2">
      <c r="C13" t="s">
        <v>111</v>
      </c>
      <c r="D13" t="s">
        <v>112</v>
      </c>
      <c r="E13" t="s">
        <v>113</v>
      </c>
      <c r="F13" t="s">
        <v>114</v>
      </c>
      <c r="G13" t="s">
        <v>115</v>
      </c>
      <c r="H13" t="s">
        <v>116</v>
      </c>
      <c r="I13" t="s">
        <v>117</v>
      </c>
      <c r="J13" t="s">
        <v>118</v>
      </c>
    </row>
    <row r="14" spans="1:11" x14ac:dyDescent="0.2">
      <c r="C14" t="s">
        <v>92</v>
      </c>
      <c r="D14" t="s">
        <v>119</v>
      </c>
      <c r="E14" t="s">
        <v>120</v>
      </c>
    </row>
    <row r="15" spans="1:11" x14ac:dyDescent="0.2">
      <c r="C15" t="s">
        <v>91</v>
      </c>
      <c r="D15" t="s">
        <v>121</v>
      </c>
      <c r="E15" t="s">
        <v>122</v>
      </c>
    </row>
    <row r="16" spans="1:11" x14ac:dyDescent="0.2">
      <c r="C16" t="s">
        <v>123</v>
      </c>
      <c r="D16" t="s">
        <v>124</v>
      </c>
      <c r="E16" t="s">
        <v>125</v>
      </c>
      <c r="F16" t="s">
        <v>126</v>
      </c>
      <c r="G16" t="s">
        <v>127</v>
      </c>
      <c r="H16" t="s">
        <v>128</v>
      </c>
      <c r="I16" t="s">
        <v>129</v>
      </c>
      <c r="J16" t="s">
        <v>130</v>
      </c>
      <c r="K16" t="s">
        <v>131</v>
      </c>
    </row>
    <row r="17" spans="1:23" x14ac:dyDescent="0.2">
      <c r="C17" t="s">
        <v>132</v>
      </c>
      <c r="D17" t="s">
        <v>105</v>
      </c>
      <c r="E17" t="s">
        <v>106</v>
      </c>
      <c r="F17" t="s">
        <v>107</v>
      </c>
      <c r="G17" t="s">
        <v>108</v>
      </c>
      <c r="H17" t="s">
        <v>109</v>
      </c>
      <c r="I17" t="s">
        <v>110</v>
      </c>
      <c r="J17" t="s">
        <v>133</v>
      </c>
      <c r="K17" t="s">
        <v>134</v>
      </c>
      <c r="L17" t="s">
        <v>114</v>
      </c>
      <c r="M17" t="s">
        <v>115</v>
      </c>
      <c r="N17" t="s">
        <v>119</v>
      </c>
      <c r="O17" t="s">
        <v>120</v>
      </c>
      <c r="P17" t="s">
        <v>116</v>
      </c>
      <c r="Q17" t="s">
        <v>117</v>
      </c>
      <c r="R17" t="s">
        <v>118</v>
      </c>
      <c r="S17" t="s">
        <v>99</v>
      </c>
      <c r="T17" t="s">
        <v>100</v>
      </c>
      <c r="U17" t="s">
        <v>101</v>
      </c>
      <c r="V17" t="s">
        <v>102</v>
      </c>
      <c r="W17" t="s">
        <v>103</v>
      </c>
    </row>
    <row r="18" spans="1:23" x14ac:dyDescent="0.2">
      <c r="C18" t="s">
        <v>135</v>
      </c>
      <c r="D18" t="s">
        <v>136</v>
      </c>
      <c r="E18" t="s">
        <v>97</v>
      </c>
      <c r="F18" t="s">
        <v>137</v>
      </c>
      <c r="G18" t="s">
        <v>138</v>
      </c>
      <c r="H18" t="s">
        <v>139</v>
      </c>
      <c r="I18" t="s">
        <v>140</v>
      </c>
    </row>
    <row r="19" spans="1:23" x14ac:dyDescent="0.2">
      <c r="C19" t="s">
        <v>93</v>
      </c>
      <c r="D19" t="s">
        <v>138</v>
      </c>
    </row>
    <row r="20" spans="1:23" x14ac:dyDescent="0.2">
      <c r="C20" t="s">
        <v>94</v>
      </c>
      <c r="D20" t="s">
        <v>124</v>
      </c>
      <c r="E20" t="s">
        <v>127</v>
      </c>
    </row>
    <row r="21" spans="1:23" x14ac:dyDescent="0.2">
      <c r="C21" t="s">
        <v>141</v>
      </c>
      <c r="D21" t="s">
        <v>142</v>
      </c>
      <c r="E21" t="s">
        <v>143</v>
      </c>
    </row>
    <row r="22" spans="1:23" x14ac:dyDescent="0.2">
      <c r="C22" s="105" t="s">
        <v>144</v>
      </c>
      <c r="D22" t="s">
        <v>143</v>
      </c>
      <c r="E22" t="s">
        <v>145</v>
      </c>
      <c r="F22" t="s">
        <v>146</v>
      </c>
      <c r="G22" t="s">
        <v>147</v>
      </c>
      <c r="H22" t="s">
        <v>148</v>
      </c>
    </row>
    <row r="23" spans="1:23" s="17" customFormat="1" x14ac:dyDescent="0.2">
      <c r="A23" s="17" t="s">
        <v>104</v>
      </c>
      <c r="B23" s="17" t="s">
        <v>149</v>
      </c>
      <c r="C23" s="17" t="s">
        <v>105</v>
      </c>
      <c r="D23" s="17" t="s">
        <v>150</v>
      </c>
      <c r="E23" s="17" t="s">
        <v>151</v>
      </c>
    </row>
    <row r="24" spans="1:23" x14ac:dyDescent="0.2">
      <c r="A24" t="s">
        <v>104</v>
      </c>
      <c r="C24" t="s">
        <v>106</v>
      </c>
      <c r="D24" t="s">
        <v>150</v>
      </c>
      <c r="E24" t="s">
        <v>151</v>
      </c>
    </row>
    <row r="25" spans="1:23" x14ac:dyDescent="0.2">
      <c r="A25" t="s">
        <v>104</v>
      </c>
      <c r="C25" t="s">
        <v>107</v>
      </c>
      <c r="D25" t="s">
        <v>150</v>
      </c>
      <c r="E25" t="s">
        <v>151</v>
      </c>
    </row>
    <row r="26" spans="1:23" x14ac:dyDescent="0.2">
      <c r="A26" t="s">
        <v>104</v>
      </c>
      <c r="C26" t="s">
        <v>108</v>
      </c>
      <c r="D26" t="s">
        <v>150</v>
      </c>
      <c r="E26" t="s">
        <v>151</v>
      </c>
    </row>
    <row r="27" spans="1:23" x14ac:dyDescent="0.2">
      <c r="A27" t="s">
        <v>104</v>
      </c>
      <c r="C27" t="s">
        <v>109</v>
      </c>
      <c r="D27" t="s">
        <v>150</v>
      </c>
      <c r="E27" t="s">
        <v>151</v>
      </c>
    </row>
    <row r="28" spans="1:23" x14ac:dyDescent="0.2">
      <c r="A28" t="s">
        <v>104</v>
      </c>
      <c r="C28" t="s">
        <v>110</v>
      </c>
      <c r="D28" t="s">
        <v>150</v>
      </c>
      <c r="E28" t="s">
        <v>151</v>
      </c>
    </row>
    <row r="29" spans="1:23" x14ac:dyDescent="0.2">
      <c r="A29" t="s">
        <v>152</v>
      </c>
      <c r="C29" t="s">
        <v>112</v>
      </c>
      <c r="D29" t="s">
        <v>150</v>
      </c>
      <c r="E29" t="s">
        <v>151</v>
      </c>
    </row>
    <row r="30" spans="1:23" x14ac:dyDescent="0.2">
      <c r="A30" t="s">
        <v>152</v>
      </c>
      <c r="C30" t="s">
        <v>113</v>
      </c>
      <c r="D30" t="s">
        <v>150</v>
      </c>
      <c r="E30" t="s">
        <v>151</v>
      </c>
    </row>
    <row r="31" spans="1:23" x14ac:dyDescent="0.2">
      <c r="A31" t="s">
        <v>152</v>
      </c>
      <c r="C31" t="s">
        <v>114</v>
      </c>
      <c r="D31" t="s">
        <v>150</v>
      </c>
      <c r="E31" t="s">
        <v>151</v>
      </c>
    </row>
    <row r="32" spans="1:23" x14ac:dyDescent="0.2">
      <c r="A32" t="s">
        <v>152</v>
      </c>
      <c r="C32" t="s">
        <v>115</v>
      </c>
      <c r="D32" t="s">
        <v>150</v>
      </c>
      <c r="E32" t="s">
        <v>151</v>
      </c>
    </row>
    <row r="33" spans="1:9" x14ac:dyDescent="0.2">
      <c r="A33" t="s">
        <v>153</v>
      </c>
      <c r="C33" t="s">
        <v>116</v>
      </c>
      <c r="D33" t="s">
        <v>150</v>
      </c>
      <c r="E33" t="s">
        <v>151</v>
      </c>
    </row>
    <row r="34" spans="1:9" x14ac:dyDescent="0.2">
      <c r="A34" t="s">
        <v>153</v>
      </c>
      <c r="C34" t="s">
        <v>117</v>
      </c>
      <c r="D34" t="s">
        <v>150</v>
      </c>
      <c r="E34" t="s">
        <v>151</v>
      </c>
    </row>
    <row r="35" spans="1:9" x14ac:dyDescent="0.2">
      <c r="A35" t="s">
        <v>153</v>
      </c>
      <c r="C35" t="s">
        <v>118</v>
      </c>
      <c r="D35" t="s">
        <v>150</v>
      </c>
      <c r="E35" t="s">
        <v>151</v>
      </c>
    </row>
    <row r="36" spans="1:9" x14ac:dyDescent="0.2">
      <c r="A36" t="s">
        <v>91</v>
      </c>
      <c r="C36" t="s">
        <v>121</v>
      </c>
      <c r="D36" t="s">
        <v>154</v>
      </c>
      <c r="E36" t="s">
        <v>155</v>
      </c>
    </row>
    <row r="37" spans="1:9" x14ac:dyDescent="0.2">
      <c r="A37" t="s">
        <v>91</v>
      </c>
      <c r="C37" t="s">
        <v>122</v>
      </c>
      <c r="D37" t="s">
        <v>154</v>
      </c>
      <c r="E37" t="s">
        <v>155</v>
      </c>
    </row>
    <row r="38" spans="1:9" x14ac:dyDescent="0.2">
      <c r="A38" t="s">
        <v>92</v>
      </c>
      <c r="C38" t="s">
        <v>119</v>
      </c>
      <c r="D38" t="s">
        <v>156</v>
      </c>
      <c r="E38" t="s">
        <v>157</v>
      </c>
    </row>
    <row r="39" spans="1:9" x14ac:dyDescent="0.2">
      <c r="A39" t="s">
        <v>92</v>
      </c>
      <c r="C39" t="s">
        <v>120</v>
      </c>
      <c r="D39" t="s">
        <v>158</v>
      </c>
      <c r="E39" t="s">
        <v>157</v>
      </c>
    </row>
    <row r="40" spans="1:9" x14ac:dyDescent="0.2">
      <c r="A40" t="s">
        <v>159</v>
      </c>
      <c r="C40" t="s">
        <v>124</v>
      </c>
      <c r="D40" t="s">
        <v>160</v>
      </c>
      <c r="E40" t="s">
        <v>151</v>
      </c>
    </row>
    <row r="41" spans="1:9" x14ac:dyDescent="0.2">
      <c r="A41" t="s">
        <v>161</v>
      </c>
      <c r="C41" t="s">
        <v>125</v>
      </c>
      <c r="D41" t="s">
        <v>160</v>
      </c>
      <c r="E41" t="s">
        <v>151</v>
      </c>
    </row>
    <row r="42" spans="1:9" x14ac:dyDescent="0.2">
      <c r="A42" t="s">
        <v>162</v>
      </c>
      <c r="C42" t="s">
        <v>126</v>
      </c>
      <c r="D42" t="s">
        <v>160</v>
      </c>
      <c r="E42" t="s">
        <v>151</v>
      </c>
    </row>
    <row r="43" spans="1:9" x14ac:dyDescent="0.2">
      <c r="A43" t="s">
        <v>159</v>
      </c>
      <c r="C43" t="s">
        <v>127</v>
      </c>
      <c r="D43" t="s">
        <v>160</v>
      </c>
      <c r="E43" t="s">
        <v>151</v>
      </c>
    </row>
    <row r="44" spans="1:9" x14ac:dyDescent="0.2">
      <c r="A44" t="s">
        <v>163</v>
      </c>
      <c r="C44" t="s">
        <v>128</v>
      </c>
      <c r="D44" t="s">
        <v>160</v>
      </c>
      <c r="E44" t="s">
        <v>151</v>
      </c>
    </row>
    <row r="45" spans="1:9" x14ac:dyDescent="0.2">
      <c r="A45" t="s">
        <v>163</v>
      </c>
      <c r="C45" t="s">
        <v>129</v>
      </c>
      <c r="D45" t="s">
        <v>160</v>
      </c>
      <c r="E45" t="s">
        <v>151</v>
      </c>
    </row>
    <row r="46" spans="1:9" x14ac:dyDescent="0.2">
      <c r="A46" t="s">
        <v>163</v>
      </c>
      <c r="C46" t="s">
        <v>130</v>
      </c>
      <c r="D46" t="s">
        <v>160</v>
      </c>
      <c r="E46" t="s">
        <v>151</v>
      </c>
    </row>
    <row r="47" spans="1:9" x14ac:dyDescent="0.2">
      <c r="A47" t="s">
        <v>163</v>
      </c>
      <c r="C47" t="s">
        <v>131</v>
      </c>
      <c r="D47" t="s">
        <v>160</v>
      </c>
      <c r="E47" t="s">
        <v>151</v>
      </c>
    </row>
    <row r="48" spans="1:9" x14ac:dyDescent="0.2">
      <c r="A48" t="s">
        <v>164</v>
      </c>
      <c r="C48" t="s">
        <v>99</v>
      </c>
      <c r="D48" t="s">
        <v>165</v>
      </c>
      <c r="E48" t="s">
        <v>166</v>
      </c>
      <c r="F48" t="s">
        <v>167</v>
      </c>
      <c r="G48" t="s">
        <v>168</v>
      </c>
      <c r="H48" t="s">
        <v>169</v>
      </c>
      <c r="I48" t="s">
        <v>151</v>
      </c>
    </row>
    <row r="49" spans="1:9" x14ac:dyDescent="0.2">
      <c r="A49" t="s">
        <v>164</v>
      </c>
      <c r="C49" t="s">
        <v>100</v>
      </c>
      <c r="D49" t="s">
        <v>165</v>
      </c>
      <c r="E49" t="s">
        <v>166</v>
      </c>
      <c r="F49" t="s">
        <v>167</v>
      </c>
      <c r="G49" t="s">
        <v>168</v>
      </c>
      <c r="H49" t="s">
        <v>169</v>
      </c>
      <c r="I49" t="s">
        <v>151</v>
      </c>
    </row>
    <row r="50" spans="1:9" x14ac:dyDescent="0.2">
      <c r="A50" t="s">
        <v>170</v>
      </c>
      <c r="C50" t="s">
        <v>101</v>
      </c>
      <c r="D50" t="s">
        <v>165</v>
      </c>
      <c r="E50" t="s">
        <v>166</v>
      </c>
      <c r="F50" t="s">
        <v>167</v>
      </c>
      <c r="G50" t="s">
        <v>168</v>
      </c>
      <c r="H50" t="s">
        <v>169</v>
      </c>
      <c r="I50" t="s">
        <v>151</v>
      </c>
    </row>
    <row r="51" spans="1:9" x14ac:dyDescent="0.2">
      <c r="A51" t="s">
        <v>164</v>
      </c>
      <c r="C51" t="s">
        <v>102</v>
      </c>
      <c r="D51" t="s">
        <v>165</v>
      </c>
      <c r="E51" t="s">
        <v>166</v>
      </c>
      <c r="F51" t="s">
        <v>167</v>
      </c>
      <c r="G51" t="s">
        <v>168</v>
      </c>
      <c r="H51" t="s">
        <v>169</v>
      </c>
      <c r="I51" t="s">
        <v>151</v>
      </c>
    </row>
    <row r="52" spans="1:9" x14ac:dyDescent="0.2">
      <c r="A52" t="s">
        <v>171</v>
      </c>
      <c r="C52" t="s">
        <v>103</v>
      </c>
      <c r="D52" t="s">
        <v>172</v>
      </c>
      <c r="E52" t="s">
        <v>173</v>
      </c>
      <c r="F52" t="s">
        <v>151</v>
      </c>
    </row>
    <row r="53" spans="1:9" x14ac:dyDescent="0.2">
      <c r="A53" t="s">
        <v>174</v>
      </c>
      <c r="C53" t="s">
        <v>136</v>
      </c>
      <c r="D53" t="s">
        <v>175</v>
      </c>
      <c r="E53" t="s">
        <v>151</v>
      </c>
    </row>
    <row r="54" spans="1:9" x14ac:dyDescent="0.2">
      <c r="A54" t="s">
        <v>176</v>
      </c>
      <c r="C54" t="s">
        <v>97</v>
      </c>
      <c r="D54" t="s">
        <v>175</v>
      </c>
      <c r="E54" t="s">
        <v>177</v>
      </c>
      <c r="F54" t="s">
        <v>178</v>
      </c>
      <c r="G54" t="s">
        <v>179</v>
      </c>
      <c r="H54" t="s">
        <v>151</v>
      </c>
    </row>
    <row r="55" spans="1:9" x14ac:dyDescent="0.2">
      <c r="A55" t="s">
        <v>180</v>
      </c>
      <c r="C55" t="s">
        <v>137</v>
      </c>
      <c r="D55" t="s">
        <v>181</v>
      </c>
      <c r="E55" t="s">
        <v>151</v>
      </c>
    </row>
    <row r="56" spans="1:9" x14ac:dyDescent="0.2">
      <c r="A56" t="s">
        <v>182</v>
      </c>
      <c r="C56" t="s">
        <v>138</v>
      </c>
      <c r="D56" t="s">
        <v>175</v>
      </c>
      <c r="E56" t="s">
        <v>93</v>
      </c>
      <c r="F56" t="s">
        <v>151</v>
      </c>
    </row>
    <row r="57" spans="1:9" x14ac:dyDescent="0.2">
      <c r="A57" t="s">
        <v>183</v>
      </c>
      <c r="C57" t="s">
        <v>139</v>
      </c>
      <c r="D57" t="s">
        <v>175</v>
      </c>
      <c r="E57" t="s">
        <v>184</v>
      </c>
      <c r="F57" t="s">
        <v>151</v>
      </c>
    </row>
    <row r="58" spans="1:9" x14ac:dyDescent="0.2">
      <c r="A58" t="s">
        <v>185</v>
      </c>
      <c r="C58" t="s">
        <v>140</v>
      </c>
      <c r="D58" t="s">
        <v>175</v>
      </c>
      <c r="E58" t="s">
        <v>186</v>
      </c>
      <c r="F58" t="s">
        <v>187</v>
      </c>
      <c r="G58" t="s">
        <v>188</v>
      </c>
      <c r="H58" t="s">
        <v>151</v>
      </c>
    </row>
    <row r="59" spans="1:9" s="17" customFormat="1" x14ac:dyDescent="0.2">
      <c r="B59" s="17" t="s">
        <v>189</v>
      </c>
      <c r="C59" s="17" t="s">
        <v>190</v>
      </c>
    </row>
    <row r="60" spans="1:9" x14ac:dyDescent="0.2">
      <c r="C60" t="s">
        <v>191</v>
      </c>
    </row>
    <row r="61" spans="1:9" s="17" customFormat="1" x14ac:dyDescent="0.2">
      <c r="A61" s="17" t="s">
        <v>192</v>
      </c>
      <c r="B61" s="17" t="s">
        <v>104</v>
      </c>
      <c r="C61" s="17">
        <v>6.48</v>
      </c>
    </row>
    <row r="62" spans="1:9" x14ac:dyDescent="0.2">
      <c r="A62" t="s">
        <v>193</v>
      </c>
      <c r="B62" t="s">
        <v>104</v>
      </c>
      <c r="C62">
        <v>6.48</v>
      </c>
    </row>
    <row r="63" spans="1:9" x14ac:dyDescent="0.2">
      <c r="A63" t="s">
        <v>194</v>
      </c>
      <c r="B63" t="s">
        <v>104</v>
      </c>
      <c r="C63">
        <v>6.48</v>
      </c>
    </row>
    <row r="64" spans="1:9" x14ac:dyDescent="0.2">
      <c r="A64" t="s">
        <v>195</v>
      </c>
      <c r="B64" t="s">
        <v>104</v>
      </c>
      <c r="C64">
        <v>6.84</v>
      </c>
    </row>
    <row r="65" spans="1:3" x14ac:dyDescent="0.2">
      <c r="A65" t="s">
        <v>196</v>
      </c>
      <c r="B65" t="s">
        <v>104</v>
      </c>
      <c r="C65">
        <v>6.84</v>
      </c>
    </row>
    <row r="66" spans="1:3" x14ac:dyDescent="0.2">
      <c r="A66" t="s">
        <v>197</v>
      </c>
      <c r="B66" t="s">
        <v>104</v>
      </c>
      <c r="C66">
        <v>6.84</v>
      </c>
    </row>
    <row r="67" spans="1:3" x14ac:dyDescent="0.2">
      <c r="A67" t="s">
        <v>112</v>
      </c>
      <c r="B67" t="s">
        <v>111</v>
      </c>
      <c r="C67">
        <v>8.9</v>
      </c>
    </row>
    <row r="68" spans="1:3" x14ac:dyDescent="0.2">
      <c r="A68" t="s">
        <v>113</v>
      </c>
      <c r="B68" t="s">
        <v>111</v>
      </c>
      <c r="C68">
        <v>13.43</v>
      </c>
    </row>
    <row r="69" spans="1:3" x14ac:dyDescent="0.2">
      <c r="A69" t="s">
        <v>198</v>
      </c>
      <c r="B69" t="s">
        <v>111</v>
      </c>
      <c r="C69">
        <v>8.9</v>
      </c>
    </row>
    <row r="70" spans="1:3" x14ac:dyDescent="0.2">
      <c r="A70" t="s">
        <v>199</v>
      </c>
      <c r="B70" t="s">
        <v>111</v>
      </c>
      <c r="C70">
        <v>13.43</v>
      </c>
    </row>
    <row r="71" spans="1:3" x14ac:dyDescent="0.2">
      <c r="A71" t="s">
        <v>200</v>
      </c>
      <c r="B71" t="s">
        <v>111</v>
      </c>
      <c r="C71">
        <v>6.48</v>
      </c>
    </row>
    <row r="72" spans="1:3" x14ac:dyDescent="0.2">
      <c r="A72" t="s">
        <v>201</v>
      </c>
      <c r="B72" t="s">
        <v>111</v>
      </c>
      <c r="C72">
        <v>8.57</v>
      </c>
    </row>
    <row r="73" spans="1:3" x14ac:dyDescent="0.2">
      <c r="A73" t="s">
        <v>202</v>
      </c>
      <c r="B73" t="s">
        <v>111</v>
      </c>
      <c r="C73">
        <v>13.43</v>
      </c>
    </row>
    <row r="74" spans="1:3" x14ac:dyDescent="0.2">
      <c r="A74" t="s">
        <v>203</v>
      </c>
      <c r="B74" t="s">
        <v>92</v>
      </c>
      <c r="C74">
        <v>6.69</v>
      </c>
    </row>
    <row r="75" spans="1:3" x14ac:dyDescent="0.2">
      <c r="A75" t="s">
        <v>204</v>
      </c>
      <c r="B75" t="s">
        <v>92</v>
      </c>
      <c r="C75">
        <v>3.65</v>
      </c>
    </row>
    <row r="76" spans="1:3" x14ac:dyDescent="0.2">
      <c r="A76" t="s">
        <v>205</v>
      </c>
      <c r="B76" t="s">
        <v>94</v>
      </c>
    </row>
    <row r="77" spans="1:3" x14ac:dyDescent="0.2">
      <c r="A77" t="s">
        <v>142</v>
      </c>
      <c r="B77" t="s">
        <v>141</v>
      </c>
    </row>
    <row r="78" spans="1:3" x14ac:dyDescent="0.2">
      <c r="A78" t="s">
        <v>143</v>
      </c>
    </row>
    <row r="79" spans="1:3" x14ac:dyDescent="0.2">
      <c r="A79" t="s">
        <v>206</v>
      </c>
      <c r="B79" t="s">
        <v>94</v>
      </c>
    </row>
    <row r="80" spans="1:3" x14ac:dyDescent="0.2">
      <c r="A80" t="s">
        <v>145</v>
      </c>
      <c r="B80" t="s">
        <v>144</v>
      </c>
    </row>
    <row r="81" spans="1:3" x14ac:dyDescent="0.2">
      <c r="A81" t="s">
        <v>146</v>
      </c>
      <c r="B81" t="s">
        <v>144</v>
      </c>
    </row>
    <row r="82" spans="1:3" x14ac:dyDescent="0.2">
      <c r="A82" t="s">
        <v>147</v>
      </c>
      <c r="B82" t="s">
        <v>144</v>
      </c>
    </row>
    <row r="83" spans="1:3" x14ac:dyDescent="0.2">
      <c r="A83" t="s">
        <v>148</v>
      </c>
      <c r="B83" t="s">
        <v>144</v>
      </c>
    </row>
    <row r="84" spans="1:3" x14ac:dyDescent="0.2">
      <c r="A84" t="s">
        <v>207</v>
      </c>
      <c r="B84" t="s">
        <v>98</v>
      </c>
      <c r="C84">
        <v>12.34</v>
      </c>
    </row>
    <row r="85" spans="1:3" x14ac:dyDescent="0.2">
      <c r="A85" t="s">
        <v>208</v>
      </c>
      <c r="B85" t="s">
        <v>98</v>
      </c>
      <c r="C85">
        <v>15.05</v>
      </c>
    </row>
    <row r="86" spans="1:3" x14ac:dyDescent="0.2">
      <c r="A86" t="s">
        <v>209</v>
      </c>
      <c r="B86" t="s">
        <v>98</v>
      </c>
      <c r="C86">
        <v>12.34</v>
      </c>
    </row>
    <row r="87" spans="1:3" x14ac:dyDescent="0.2">
      <c r="A87" t="s">
        <v>210</v>
      </c>
      <c r="B87" t="s">
        <v>98</v>
      </c>
      <c r="C87">
        <v>12.34</v>
      </c>
    </row>
    <row r="88" spans="1:3" x14ac:dyDescent="0.2">
      <c r="A88" t="s">
        <v>211</v>
      </c>
      <c r="B88" t="s">
        <v>98</v>
      </c>
      <c r="C88">
        <v>15.05</v>
      </c>
    </row>
    <row r="89" spans="1:3" s="17" customFormat="1" x14ac:dyDescent="0.2">
      <c r="A89" s="17" t="s">
        <v>212</v>
      </c>
      <c r="B89" s="113">
        <v>1240000</v>
      </c>
      <c r="C89" s="98" t="s">
        <v>213</v>
      </c>
    </row>
    <row r="90" spans="1:3" x14ac:dyDescent="0.2">
      <c r="A90" t="s">
        <v>214</v>
      </c>
      <c r="B90" s="114">
        <v>650000</v>
      </c>
    </row>
    <row r="91" spans="1:3" x14ac:dyDescent="0.2">
      <c r="A91" t="s">
        <v>215</v>
      </c>
      <c r="B91" s="114">
        <v>180000</v>
      </c>
    </row>
    <row r="92" spans="1:3" x14ac:dyDescent="0.2">
      <c r="A92" t="s">
        <v>216</v>
      </c>
      <c r="B92" s="114">
        <v>238000</v>
      </c>
    </row>
    <row r="93" spans="1:3" x14ac:dyDescent="0.2">
      <c r="A93" t="s">
        <v>217</v>
      </c>
      <c r="B93" s="114">
        <v>70000</v>
      </c>
    </row>
    <row r="94" spans="1:3" x14ac:dyDescent="0.2">
      <c r="A94" t="s">
        <v>218</v>
      </c>
      <c r="B94" s="114">
        <v>235000</v>
      </c>
    </row>
    <row r="95" spans="1:3" x14ac:dyDescent="0.2">
      <c r="A95" t="s">
        <v>219</v>
      </c>
      <c r="B95" s="114">
        <v>79000</v>
      </c>
    </row>
    <row r="96" spans="1:3" x14ac:dyDescent="0.2">
      <c r="A96" t="s">
        <v>220</v>
      </c>
      <c r="B96" s="114"/>
    </row>
    <row r="97" spans="1:2" x14ac:dyDescent="0.2">
      <c r="A97" t="s">
        <v>221</v>
      </c>
      <c r="B97" s="114">
        <v>70000</v>
      </c>
    </row>
    <row r="98" spans="1:2" x14ac:dyDescent="0.2">
      <c r="A98" t="s">
        <v>222</v>
      </c>
      <c r="B98" s="114">
        <v>227000</v>
      </c>
    </row>
    <row r="99" spans="1:2" x14ac:dyDescent="0.2">
      <c r="A99" t="s">
        <v>223</v>
      </c>
      <c r="B99" s="114">
        <v>620000</v>
      </c>
    </row>
    <row r="100" spans="1:2" x14ac:dyDescent="0.2">
      <c r="A100" t="s">
        <v>224</v>
      </c>
      <c r="B100" s="114">
        <v>509000</v>
      </c>
    </row>
    <row r="101" spans="1:2" x14ac:dyDescent="0.2">
      <c r="A101" t="s">
        <v>225</v>
      </c>
      <c r="B101" s="114">
        <v>27000</v>
      </c>
    </row>
    <row r="102" spans="1:2" x14ac:dyDescent="0.2">
      <c r="A102" t="s">
        <v>226</v>
      </c>
      <c r="B102" s="114">
        <v>780000</v>
      </c>
    </row>
    <row r="103" spans="1:2" s="17" customFormat="1" x14ac:dyDescent="0.2"/>
  </sheetData>
  <sheetProtection algorithmName="SHA-512" hashValue="6WrylQ7hQffE+F0bPYtYqtJH4mP46GdUYNEjPUKK6y6V01BZvphNWdvgi1N06b6ORi97Etrqq4vJp/qF3AZs5w==" saltValue="q+GiVA2WlbHgMr6gRzCpJA==" spinCount="100000" sheet="1" objects="1" scenarios="1"/>
  <phoneticPr fontId="2"/>
  <pageMargins left="0.7" right="0.7" top="0.75" bottom="0.75" header="0.3" footer="0.3"/>
  <pageSetup paperSize="9" scale="31"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C0188D9F-2D4E-410E-8198-1DCBA1FF30F1}">
  <ds:schemaRefs>
    <ds:schemaRef ds:uri="http://schemas.microsoft.com/sharepoint/v3/contenttype/forms"/>
  </ds:schemaRefs>
</ds:datastoreItem>
</file>

<file path=customXml/itemProps2.xml><?xml version="1.0" encoding="utf-8"?>
<ds:datastoreItem xmlns:ds="http://schemas.openxmlformats.org/officeDocument/2006/customXml" ds:itemID="{2194939D-3421-465C-84F3-8247C9F96CD8}"/>
</file>

<file path=customXml/itemProps3.xml><?xml version="1.0" encoding="utf-8"?>
<ds:datastoreItem xmlns:ds="http://schemas.openxmlformats.org/officeDocument/2006/customXml" ds:itemID="{25CB1C3C-4F00-48FB-812C-CF2424AFE526}"/>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64</vt:i4>
      </vt:variant>
    </vt:vector>
  </HeadingPairs>
  <TitlesOfParts>
    <vt:vector size="66" baseType="lpstr">
      <vt:lpstr>様式</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_040291129</vt:lpstr>
      <vt:lpstr>_040291290</vt:lpstr>
      <vt:lpstr>_040299129</vt:lpstr>
      <vt:lpstr>_040299290</vt:lpstr>
      <vt:lpstr>_040390113</vt:lpstr>
      <vt:lpstr>_040390123</vt:lpstr>
      <vt:lpstr>_040390133</vt:lpstr>
      <vt:lpstr>_040410125</vt:lpstr>
      <vt:lpstr>_040410135</vt:lpstr>
      <vt:lpstr>_040410145</vt:lpstr>
      <vt:lpstr>_040410165</vt:lpstr>
      <vt:lpstr>_040410185</vt:lpstr>
      <vt:lpstr>_040490118</vt:lpstr>
      <vt:lpstr>_040490128</vt:lpstr>
      <vt:lpstr>_040490138</vt:lpstr>
      <vt:lpstr>_040510129</vt:lpstr>
      <vt:lpstr>_040510229</vt:lpstr>
      <vt:lpstr>_040520090</vt:lpstr>
      <vt:lpstr>_040590190</vt:lpstr>
      <vt:lpstr>_040590229</vt:lpstr>
      <vt:lpstr>_040610020</vt:lpstr>
      <vt:lpstr>_040610090</vt:lpstr>
      <vt:lpstr>_040620100</vt:lpstr>
      <vt:lpstr>_040630000</vt:lpstr>
      <vt:lpstr>_040640090</vt:lpstr>
      <vt:lpstr>_040690090</vt:lpstr>
      <vt:lpstr>CPTPP</vt:lpstr>
      <vt:lpstr>CPTPP締約国</vt:lpstr>
      <vt:lpstr>EU</vt:lpstr>
      <vt:lpstr>様式!Print_Area</vt:lpstr>
      <vt:lpstr>様式!Print_Titles</vt:lpstr>
      <vt:lpstr>TPP国別</vt:lpstr>
      <vt:lpstr>アメリカ合衆国</vt:lpstr>
      <vt:lpstr>オーストラリア</vt:lpstr>
      <vt:lpstr>シュレッドチーズ原料用フレッシュチーズ</vt:lpstr>
      <vt:lpstr>チーズ</vt:lpstr>
      <vt:lpstr>ニュージーランド</vt:lpstr>
      <vt:lpstr>バター_脱脂粉乳_粉乳_バターミルクパウダー及び加糖れん乳</vt:lpstr>
      <vt:lpstr>バターその他の油脂及びデイリースプレッド</vt:lpstr>
      <vt:lpstr>プロセスチーズ</vt:lpstr>
      <vt:lpstr>ホエイ</vt:lpstr>
      <vt:lpstr>ホエイパーミエイト</vt:lpstr>
      <vt:lpstr>加糖れん乳</vt:lpstr>
      <vt:lpstr>協定</vt:lpstr>
      <vt:lpstr>原産国</vt:lpstr>
      <vt:lpstr>申請</vt:lpstr>
      <vt:lpstr>脱脂粉乳</vt:lpstr>
      <vt:lpstr>日EU協定</vt:lpstr>
      <vt:lpstr>日米貿易協定</vt:lpstr>
      <vt:lpstr>乳幼児粉乳等用</vt:lpstr>
      <vt:lpstr>番号</vt:lpstr>
      <vt:lpstr>粉乳及びバターミルクパウダー</vt:lpstr>
      <vt:lpstr>無機質を濃縮したホエイ</vt:lpstr>
      <vt:lpstr>無糖れん乳</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cp:lastPrinted>2025-03-27T02:54:54Z</cp:lastPrinted>
  <dcterms:created xsi:type="dcterms:W3CDTF">2018-12-13T08:48:12Z</dcterms:created>
  <dcterms:modified xsi:type="dcterms:W3CDTF">2025-11-28T06:01:41Z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