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776" documentId="8_{A43C5345-FB90-487E-AB49-5BF1DB4480EC}" xr6:coauthVersionLast="47" xr6:coauthVersionMax="47" xr10:uidLastSave="{CF78AF5F-1F55-4ED9-850E-6A018C709AB1}"/>
  <bookViews>
    <workbookView xWindow="-120" yWindow="-120" windowWidth="29040" windowHeight="15720" tabRatio="816" firstSheet="8" activeTab="9" xr2:uid="{35D18D4B-7598-40E3-AFE4-E3941B3E7907}"/>
  </bookViews>
  <sheets>
    <sheet name="初めにご覧ください_積算内訳について" sheetId="35" r:id="rId1"/>
    <sheet name="積算内訳書" sheetId="25" r:id="rId2"/>
    <sheet name="【参考】補助対象経費" sheetId="15" r:id="rId3"/>
    <sheet name="（記入例）共通   " sheetId="19" r:id="rId4"/>
    <sheet name="（記入例)２(2)のみ   " sheetId="23" r:id="rId5"/>
    <sheet name="１．輸出ターゲット国・地域や新たな輸出国・地域の開拓に向けた市" sheetId="36" r:id="rId6"/>
    <sheet name="２（１）．業界統一規格の策定や国内事業者の水平連携に向けた体制" sheetId="37" r:id="rId7"/>
    <sheet name="２（２）．業界統一規格等の現場導入に向けた認証取得等支援" sheetId="38" r:id="rId8"/>
    <sheet name="３．海外におけるジャパンブランドの確立・販路開拓活動" sheetId="39" r:id="rId9"/>
    <sheet name="４．任意のチェックオフ制度の導入に向けた体制整備・運用" sheetId="40" r:id="rId10"/>
    <sheet name="５．品目団体の機能強化のための専門家・コンサルタント等による支" sheetId="41" r:id="rId11"/>
    <sheet name="６．ジェトロ・JFOODOと連携した商流の開拓支援" sheetId="42" r:id="rId12"/>
  </sheets>
  <definedNames>
    <definedName name="_xlnm.Print_Area" localSheetId="4">'（記入例)２(2)のみ   '!$A$1:$AE$95</definedName>
    <definedName name="_xlnm.Print_Area" localSheetId="3">'（記入例）共通   '!$A$1:$AD$91</definedName>
    <definedName name="_xlnm.Print_Area" localSheetId="5">'１．輸出ターゲット国・地域や新たな輸出国・地域の開拓に向けた市'!$A$1:$AD$166</definedName>
    <definedName name="_xlnm.Print_Area" localSheetId="6">'２（１）．業界統一規格の策定や国内事業者の水平連携に向けた体制'!$A$1:$AD$155</definedName>
    <definedName name="_xlnm.Print_Area" localSheetId="7">'２（２）．業界統一規格等の現場導入に向けた認証取得等支援'!$A$1:$AF$153</definedName>
    <definedName name="_xlnm.Print_Area" localSheetId="8">'３．海外におけるジャパンブランドの確立・販路開拓活動'!$A$1:$AD$155</definedName>
    <definedName name="_xlnm.Print_Area" localSheetId="9">'４．任意のチェックオフ制度の導入に向けた体制整備・運用'!$A$1:$AD$155</definedName>
    <definedName name="_xlnm.Print_Area" localSheetId="10">'５．品目団体の機能強化のための専門家・コンサルタント等による支'!$A$1:$AD$155</definedName>
    <definedName name="_xlnm.Print_Area" localSheetId="11">'６．ジェトロ・JFOODOと連携した商流の開拓支援'!$A$1:$AD$155</definedName>
    <definedName name="_xlnm.Print_Area" localSheetId="0">初めにご覧ください_積算内訳について!$A$1:$AG$57</definedName>
    <definedName name="_xlnm.Print_Area" localSheetId="1">積算内訳書!$A$1:$F$29</definedName>
    <definedName name="_xlnm.Print_Titles" localSheetId="5">'１．輸出ターゲット国・地域や新たな輸出国・地域の開拓に向けた市'!$53:$55</definedName>
    <definedName name="_xlnm.Print_Titles" localSheetId="6">'２（１）．業界統一規格の策定や国内事業者の水平連携に向けた体制'!$53:$55</definedName>
    <definedName name="_xlnm.Print_Titles" localSheetId="7">'２（２）．業界統一規格等の現場導入に向けた認証取得等支援'!$51:$53</definedName>
    <definedName name="_xlnm.Print_Titles" localSheetId="8">'３．海外におけるジャパンブランドの確立・販路開拓活動'!$53:$55</definedName>
    <definedName name="_xlnm.Print_Titles" localSheetId="9">'４．任意のチェックオフ制度の導入に向けた体制整備・運用'!$53:$55</definedName>
    <definedName name="_xlnm.Print_Titles" localSheetId="10">'５．品目団体の機能強化のための専門家・コンサルタント等による支'!$53:$55</definedName>
    <definedName name="_xlnm.Print_Titles" localSheetId="11">'６．ジェトロ・JFOODOと連携した商流の開拓支援'!$53:$55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 i="42" l="1"/>
  <c r="E2" i="41"/>
  <c r="E2" i="40"/>
  <c r="E2" i="39"/>
  <c r="E2" i="38"/>
  <c r="E2" i="37" l="1"/>
  <c r="E2" i="36"/>
  <c r="AN59" i="36"/>
  <c r="AG59" i="36"/>
  <c r="AF59" i="36"/>
  <c r="V59" i="36"/>
  <c r="AJ59" i="36" s="1"/>
  <c r="T59" i="36"/>
  <c r="Z59" i="36" s="1" a="1"/>
  <c r="Z59" i="36" s="1"/>
  <c r="B59" i="36"/>
  <c r="AK59" i="36" l="1" a="1"/>
  <c r="AK59" i="36" s="1"/>
  <c r="AI59" i="36"/>
  <c r="AN61" i="36" l="1"/>
  <c r="AG61" i="36"/>
  <c r="AF61" i="36"/>
  <c r="V61" i="36"/>
  <c r="AJ61" i="36" s="1"/>
  <c r="T61" i="36"/>
  <c r="Z61" i="36" s="1" a="1"/>
  <c r="Z61" i="36" s="1"/>
  <c r="B61" i="36"/>
  <c r="AN60" i="36"/>
  <c r="AG60" i="36"/>
  <c r="AF60" i="36"/>
  <c r="V60" i="36"/>
  <c r="AJ60" i="36" s="1"/>
  <c r="T60" i="36"/>
  <c r="B60" i="36"/>
  <c r="AN64" i="36"/>
  <c r="AG64" i="36"/>
  <c r="AF64" i="36"/>
  <c r="V64" i="36"/>
  <c r="AJ64" i="36" s="1"/>
  <c r="T64" i="36"/>
  <c r="Z64" i="36" s="1" a="1"/>
  <c r="Z64" i="36" s="1"/>
  <c r="B64" i="36"/>
  <c r="AN58" i="36"/>
  <c r="AG58" i="36"/>
  <c r="AF58" i="36"/>
  <c r="V58" i="36"/>
  <c r="AJ58" i="36" s="1"/>
  <c r="T58" i="36"/>
  <c r="AI58" i="36" s="1"/>
  <c r="B58" i="36"/>
  <c r="AN65" i="36"/>
  <c r="AG65" i="36"/>
  <c r="AF65" i="36"/>
  <c r="V65" i="36"/>
  <c r="AJ65" i="36" s="1"/>
  <c r="T65" i="36"/>
  <c r="Z65" i="36" s="1" a="1"/>
  <c r="Z65" i="36" s="1"/>
  <c r="B65" i="36"/>
  <c r="AN62" i="36"/>
  <c r="AG62" i="36"/>
  <c r="AF62" i="36"/>
  <c r="V62" i="36"/>
  <c r="AJ62" i="36" s="1"/>
  <c r="T62" i="36"/>
  <c r="AI62" i="36" s="1"/>
  <c r="B62" i="36"/>
  <c r="AN63" i="36"/>
  <c r="AG63" i="36"/>
  <c r="AF63" i="36"/>
  <c r="V63" i="36"/>
  <c r="AJ63" i="36" s="1"/>
  <c r="T63" i="36"/>
  <c r="Z63" i="36" s="1" a="1"/>
  <c r="Z63" i="36" s="1"/>
  <c r="B63" i="36"/>
  <c r="AN66" i="36"/>
  <c r="AG66" i="36"/>
  <c r="AF66" i="36"/>
  <c r="V66" i="36"/>
  <c r="AJ66" i="36" s="1"/>
  <c r="T66" i="36"/>
  <c r="AI66" i="36" s="1"/>
  <c r="B66" i="36"/>
  <c r="AN68" i="36"/>
  <c r="AG68" i="36"/>
  <c r="AF68" i="36"/>
  <c r="V68" i="36"/>
  <c r="AJ68" i="36" s="1"/>
  <c r="T68" i="36"/>
  <c r="Z68" i="36" s="1" a="1"/>
  <c r="Z68" i="36" s="1"/>
  <c r="B68" i="36"/>
  <c r="AN69" i="36"/>
  <c r="AG69" i="36"/>
  <c r="AF69" i="36"/>
  <c r="V69" i="36"/>
  <c r="AJ69" i="36" s="1"/>
  <c r="T69" i="36"/>
  <c r="Z69" i="36" s="1" a="1"/>
  <c r="Z69" i="36" s="1"/>
  <c r="B69" i="36"/>
  <c r="E18" i="25"/>
  <c r="D18" i="25"/>
  <c r="C18" i="25"/>
  <c r="E17" i="25"/>
  <c r="D17" i="25"/>
  <c r="C17" i="25"/>
  <c r="E16" i="25"/>
  <c r="D16" i="25"/>
  <c r="C16" i="25"/>
  <c r="X20" i="38"/>
  <c r="X21" i="38" s="1"/>
  <c r="E15" i="25" s="1"/>
  <c r="E13" i="25" s="1"/>
  <c r="D13" i="25"/>
  <c r="C13" i="25"/>
  <c r="D15" i="25"/>
  <c r="C15" i="25"/>
  <c r="E14" i="25"/>
  <c r="D14" i="25"/>
  <c r="C14" i="25"/>
  <c r="X758" i="42"/>
  <c r="X757" i="42"/>
  <c r="X756" i="42"/>
  <c r="X755" i="42"/>
  <c r="X754" i="42"/>
  <c r="X753" i="42"/>
  <c r="X752" i="42"/>
  <c r="X751" i="42"/>
  <c r="X750" i="42"/>
  <c r="X749" i="42"/>
  <c r="X748" i="42"/>
  <c r="X747" i="42"/>
  <c r="X746" i="42"/>
  <c r="X745" i="42"/>
  <c r="X744" i="42"/>
  <c r="X743" i="42"/>
  <c r="X742" i="42"/>
  <c r="X741" i="42"/>
  <c r="X740" i="42"/>
  <c r="X739" i="42"/>
  <c r="X738" i="42"/>
  <c r="X737" i="42"/>
  <c r="X736" i="42"/>
  <c r="X735" i="42"/>
  <c r="X734" i="42"/>
  <c r="X733" i="42"/>
  <c r="X732" i="42"/>
  <c r="X731" i="42"/>
  <c r="X730" i="42"/>
  <c r="X729" i="42"/>
  <c r="X728" i="42"/>
  <c r="X727" i="42"/>
  <c r="X726" i="42"/>
  <c r="X725" i="42"/>
  <c r="X724" i="42"/>
  <c r="X723" i="42"/>
  <c r="X722" i="42"/>
  <c r="X721" i="42"/>
  <c r="X720" i="42"/>
  <c r="X719" i="42"/>
  <c r="X718" i="42"/>
  <c r="X717" i="42"/>
  <c r="X716" i="42"/>
  <c r="X715" i="42"/>
  <c r="X714" i="42"/>
  <c r="X713" i="42"/>
  <c r="X712" i="42"/>
  <c r="X711" i="42"/>
  <c r="X710" i="42"/>
  <c r="X709" i="42"/>
  <c r="X708" i="42"/>
  <c r="X707" i="42"/>
  <c r="X706" i="42"/>
  <c r="X705" i="42"/>
  <c r="X704" i="42"/>
  <c r="X703" i="42"/>
  <c r="X702" i="42"/>
  <c r="X701" i="42"/>
  <c r="X700" i="42"/>
  <c r="X699" i="42"/>
  <c r="X698" i="42"/>
  <c r="X697" i="42"/>
  <c r="X696" i="42"/>
  <c r="X695" i="42"/>
  <c r="X694" i="42"/>
  <c r="X693" i="42"/>
  <c r="X692" i="42"/>
  <c r="X691" i="42"/>
  <c r="X690" i="42"/>
  <c r="X689" i="42"/>
  <c r="X688" i="42"/>
  <c r="X687" i="42"/>
  <c r="X686" i="42"/>
  <c r="X685" i="42"/>
  <c r="X684" i="42"/>
  <c r="X683" i="42"/>
  <c r="X682" i="42"/>
  <c r="X681" i="42"/>
  <c r="X680" i="42"/>
  <c r="X679" i="42"/>
  <c r="X678" i="42"/>
  <c r="X677" i="42"/>
  <c r="X676" i="42"/>
  <c r="X675" i="42"/>
  <c r="X674" i="42"/>
  <c r="X673" i="42"/>
  <c r="X672" i="42"/>
  <c r="X671" i="42"/>
  <c r="X670" i="42"/>
  <c r="X669" i="42"/>
  <c r="X668" i="42"/>
  <c r="X667" i="42"/>
  <c r="X666" i="42"/>
  <c r="X665" i="42"/>
  <c r="X664" i="42"/>
  <c r="X663" i="42"/>
  <c r="X662" i="42"/>
  <c r="X661" i="42"/>
  <c r="X660" i="42"/>
  <c r="X659" i="42"/>
  <c r="X658" i="42"/>
  <c r="X657" i="42"/>
  <c r="X656" i="42"/>
  <c r="X655" i="42"/>
  <c r="X654" i="42"/>
  <c r="X653" i="42"/>
  <c r="X652" i="42"/>
  <c r="X651" i="42"/>
  <c r="X650" i="42"/>
  <c r="X649" i="42"/>
  <c r="X648" i="42"/>
  <c r="X647" i="42"/>
  <c r="X646" i="42"/>
  <c r="X645" i="42"/>
  <c r="X644" i="42"/>
  <c r="X643" i="42"/>
  <c r="X642" i="42"/>
  <c r="X641" i="42"/>
  <c r="X640" i="42"/>
  <c r="X639" i="42"/>
  <c r="X638" i="42"/>
  <c r="X637" i="42"/>
  <c r="X636" i="42"/>
  <c r="X635" i="42"/>
  <c r="X634" i="42"/>
  <c r="X633" i="42"/>
  <c r="X632" i="42"/>
  <c r="X631" i="42"/>
  <c r="X630" i="42"/>
  <c r="X629" i="42"/>
  <c r="X628" i="42"/>
  <c r="X627" i="42"/>
  <c r="X626" i="42"/>
  <c r="X625" i="42"/>
  <c r="X624" i="42"/>
  <c r="X623" i="42"/>
  <c r="X622" i="42"/>
  <c r="X621" i="42"/>
  <c r="X620" i="42"/>
  <c r="X619" i="42"/>
  <c r="X618" i="42"/>
  <c r="X617" i="42"/>
  <c r="X616" i="42"/>
  <c r="X615" i="42"/>
  <c r="X614" i="42"/>
  <c r="X613" i="42"/>
  <c r="X612" i="42"/>
  <c r="X611" i="42"/>
  <c r="X610" i="42"/>
  <c r="X609" i="42"/>
  <c r="X608" i="42"/>
  <c r="X607" i="42"/>
  <c r="X606" i="42"/>
  <c r="X605" i="42"/>
  <c r="X604" i="42"/>
  <c r="X603" i="42"/>
  <c r="X602" i="42"/>
  <c r="X601" i="42"/>
  <c r="X600" i="42"/>
  <c r="X599" i="42"/>
  <c r="X598" i="42"/>
  <c r="X597" i="42"/>
  <c r="X596" i="42"/>
  <c r="X595" i="42"/>
  <c r="X594" i="42"/>
  <c r="X593" i="42"/>
  <c r="X592" i="42"/>
  <c r="X591" i="42"/>
  <c r="X590" i="42"/>
  <c r="X589" i="42"/>
  <c r="X588" i="42"/>
  <c r="X587" i="42"/>
  <c r="X586" i="42"/>
  <c r="X585" i="42"/>
  <c r="X584" i="42"/>
  <c r="X583" i="42"/>
  <c r="X582" i="42"/>
  <c r="X581" i="42"/>
  <c r="X580" i="42"/>
  <c r="X579" i="42"/>
  <c r="X578" i="42"/>
  <c r="X577" i="42"/>
  <c r="X576" i="42"/>
  <c r="X575" i="42"/>
  <c r="X574" i="42"/>
  <c r="X573" i="42"/>
  <c r="X572" i="42"/>
  <c r="X571" i="42"/>
  <c r="X570" i="42"/>
  <c r="X569" i="42"/>
  <c r="X568" i="42"/>
  <c r="X567" i="42"/>
  <c r="X566" i="42"/>
  <c r="X565" i="42"/>
  <c r="X564" i="42"/>
  <c r="X563" i="42"/>
  <c r="X562" i="42"/>
  <c r="X561" i="42"/>
  <c r="X560" i="42"/>
  <c r="X559" i="42"/>
  <c r="X558" i="42"/>
  <c r="X557" i="42"/>
  <c r="X556" i="42"/>
  <c r="X555" i="42"/>
  <c r="X554" i="42"/>
  <c r="X553" i="42"/>
  <c r="X552" i="42"/>
  <c r="X551" i="42"/>
  <c r="X550" i="42"/>
  <c r="X549" i="42"/>
  <c r="X548" i="42"/>
  <c r="X547" i="42"/>
  <c r="X546" i="42"/>
  <c r="X545" i="42"/>
  <c r="X544" i="42"/>
  <c r="X543" i="42"/>
  <c r="X542" i="42"/>
  <c r="X541" i="42"/>
  <c r="X540" i="42"/>
  <c r="X539" i="42"/>
  <c r="X538" i="42"/>
  <c r="X537" i="42"/>
  <c r="X536" i="42"/>
  <c r="X535" i="42"/>
  <c r="X534" i="42"/>
  <c r="X533" i="42"/>
  <c r="X532" i="42"/>
  <c r="X531" i="42"/>
  <c r="X530" i="42"/>
  <c r="X529" i="42"/>
  <c r="X528" i="42"/>
  <c r="X527" i="42"/>
  <c r="X526" i="42"/>
  <c r="X525" i="42"/>
  <c r="X524" i="42"/>
  <c r="X523" i="42"/>
  <c r="X522" i="42"/>
  <c r="X521" i="42"/>
  <c r="X520" i="42"/>
  <c r="X519" i="42"/>
  <c r="X518" i="42"/>
  <c r="X517" i="42"/>
  <c r="X516" i="42"/>
  <c r="X515" i="42"/>
  <c r="X514" i="42"/>
  <c r="X513" i="42"/>
  <c r="X512" i="42"/>
  <c r="X511" i="42"/>
  <c r="X510" i="42"/>
  <c r="X509" i="42"/>
  <c r="X508" i="42"/>
  <c r="X507" i="42"/>
  <c r="X506" i="42"/>
  <c r="X505" i="42"/>
  <c r="X504" i="42"/>
  <c r="X503" i="42"/>
  <c r="X502" i="42"/>
  <c r="X501" i="42"/>
  <c r="X500" i="42"/>
  <c r="X499" i="42"/>
  <c r="X498" i="42"/>
  <c r="X497" i="42"/>
  <c r="X496" i="42"/>
  <c r="X495" i="42"/>
  <c r="X494" i="42"/>
  <c r="X493" i="42"/>
  <c r="X492" i="42"/>
  <c r="X491" i="42"/>
  <c r="X490" i="42"/>
  <c r="X489" i="42"/>
  <c r="X488" i="42"/>
  <c r="X487" i="42"/>
  <c r="X486" i="42"/>
  <c r="X485" i="42"/>
  <c r="X484" i="42"/>
  <c r="X483" i="42"/>
  <c r="X482" i="42"/>
  <c r="X481" i="42"/>
  <c r="X480" i="42"/>
  <c r="X479" i="42"/>
  <c r="X478" i="42"/>
  <c r="X477" i="42"/>
  <c r="X476" i="42"/>
  <c r="X475" i="42"/>
  <c r="X474" i="42"/>
  <c r="X473" i="42"/>
  <c r="X472" i="42"/>
  <c r="X471" i="42"/>
  <c r="X470" i="42"/>
  <c r="X469" i="42"/>
  <c r="X468" i="42"/>
  <c r="X467" i="42"/>
  <c r="X466" i="42"/>
  <c r="X465" i="42"/>
  <c r="X464" i="42"/>
  <c r="X463" i="42"/>
  <c r="X462" i="42"/>
  <c r="X461" i="42"/>
  <c r="X460" i="42"/>
  <c r="X459" i="42"/>
  <c r="X458" i="42"/>
  <c r="X457" i="42"/>
  <c r="X456" i="42"/>
  <c r="X455" i="42"/>
  <c r="X454" i="42"/>
  <c r="X453" i="42"/>
  <c r="X452" i="42"/>
  <c r="X451" i="42"/>
  <c r="X450" i="42"/>
  <c r="X449" i="42"/>
  <c r="X448" i="42"/>
  <c r="X447" i="42"/>
  <c r="X446" i="42"/>
  <c r="X445" i="42"/>
  <c r="X444" i="42"/>
  <c r="X443" i="42"/>
  <c r="X442" i="42"/>
  <c r="X441" i="42"/>
  <c r="X440" i="42"/>
  <c r="X439" i="42"/>
  <c r="X438" i="42"/>
  <c r="X437" i="42"/>
  <c r="X436" i="42"/>
  <c r="X435" i="42"/>
  <c r="X434" i="42"/>
  <c r="X433" i="42"/>
  <c r="X432" i="42"/>
  <c r="X431" i="42"/>
  <c r="X430" i="42"/>
  <c r="X429" i="42"/>
  <c r="X428" i="42"/>
  <c r="X427" i="42"/>
  <c r="X426" i="42"/>
  <c r="X425" i="42"/>
  <c r="X424" i="42"/>
  <c r="X423" i="42"/>
  <c r="X422" i="42"/>
  <c r="X421" i="42"/>
  <c r="X420" i="42"/>
  <c r="X419" i="42"/>
  <c r="X418" i="42"/>
  <c r="X417" i="42"/>
  <c r="X416" i="42"/>
  <c r="X415" i="42"/>
  <c r="X414" i="42"/>
  <c r="X413" i="42"/>
  <c r="X412" i="42"/>
  <c r="X411" i="42"/>
  <c r="X410" i="42"/>
  <c r="X409" i="42"/>
  <c r="X408" i="42"/>
  <c r="X407" i="42"/>
  <c r="X406" i="42"/>
  <c r="X405" i="42"/>
  <c r="X404" i="42"/>
  <c r="X403" i="42"/>
  <c r="X402" i="42"/>
  <c r="X401" i="42"/>
  <c r="X400" i="42"/>
  <c r="X399" i="42"/>
  <c r="X398" i="42"/>
  <c r="X397" i="42"/>
  <c r="X396" i="42"/>
  <c r="X395" i="42"/>
  <c r="X394" i="42"/>
  <c r="X393" i="42"/>
  <c r="X392" i="42"/>
  <c r="X391" i="42"/>
  <c r="X390" i="42"/>
  <c r="X389" i="42"/>
  <c r="X388" i="42"/>
  <c r="X387" i="42"/>
  <c r="X386" i="42"/>
  <c r="X385" i="42"/>
  <c r="X384" i="42"/>
  <c r="X383" i="42"/>
  <c r="X382" i="42"/>
  <c r="X381" i="42"/>
  <c r="X380" i="42"/>
  <c r="X379" i="42"/>
  <c r="X378" i="42"/>
  <c r="X377" i="42"/>
  <c r="X376" i="42"/>
  <c r="X375" i="42"/>
  <c r="X374" i="42"/>
  <c r="X373" i="42"/>
  <c r="X372" i="42"/>
  <c r="X371" i="42"/>
  <c r="X370" i="42"/>
  <c r="X369" i="42"/>
  <c r="X368" i="42"/>
  <c r="X367" i="42"/>
  <c r="X366" i="42"/>
  <c r="X365" i="42"/>
  <c r="X364" i="42"/>
  <c r="X363" i="42"/>
  <c r="X362" i="42"/>
  <c r="X361" i="42"/>
  <c r="X360" i="42"/>
  <c r="X359" i="42"/>
  <c r="X358" i="42"/>
  <c r="X357" i="42"/>
  <c r="X356" i="42"/>
  <c r="X355" i="42"/>
  <c r="X354" i="42"/>
  <c r="X353" i="42"/>
  <c r="X352" i="42"/>
  <c r="X351" i="42"/>
  <c r="X350" i="42"/>
  <c r="X349" i="42"/>
  <c r="X348" i="42"/>
  <c r="X347" i="42"/>
  <c r="X346" i="42"/>
  <c r="X345" i="42"/>
  <c r="X344" i="42"/>
  <c r="X343" i="42"/>
  <c r="X342" i="42"/>
  <c r="X341" i="42"/>
  <c r="X340" i="42"/>
  <c r="X339" i="42"/>
  <c r="X338" i="42"/>
  <c r="X337" i="42"/>
  <c r="X336" i="42"/>
  <c r="X335" i="42"/>
  <c r="X334" i="42"/>
  <c r="X333" i="42"/>
  <c r="X332" i="42"/>
  <c r="X331" i="42"/>
  <c r="X330" i="42"/>
  <c r="X329" i="42"/>
  <c r="X328" i="42"/>
  <c r="X327" i="42"/>
  <c r="X326" i="42"/>
  <c r="X325" i="42"/>
  <c r="X324" i="42"/>
  <c r="X323" i="42"/>
  <c r="X322" i="42"/>
  <c r="X321" i="42"/>
  <c r="X320" i="42"/>
  <c r="X319" i="42"/>
  <c r="X318" i="42"/>
  <c r="X317" i="42"/>
  <c r="X316" i="42"/>
  <c r="X315" i="42"/>
  <c r="X314" i="42"/>
  <c r="X313" i="42"/>
  <c r="X312" i="42"/>
  <c r="X311" i="42"/>
  <c r="X310" i="42"/>
  <c r="X309" i="42"/>
  <c r="X308" i="42"/>
  <c r="X307" i="42"/>
  <c r="X306" i="42"/>
  <c r="X305" i="42"/>
  <c r="X304" i="42"/>
  <c r="X303" i="42"/>
  <c r="X302" i="42"/>
  <c r="X301" i="42"/>
  <c r="X300" i="42"/>
  <c r="X299" i="42"/>
  <c r="X298" i="42"/>
  <c r="X297" i="42"/>
  <c r="X296" i="42"/>
  <c r="X295" i="42"/>
  <c r="X294" i="42"/>
  <c r="X293" i="42"/>
  <c r="X292" i="42"/>
  <c r="X291" i="42"/>
  <c r="X290" i="42"/>
  <c r="X289" i="42"/>
  <c r="X288" i="42"/>
  <c r="X287" i="42"/>
  <c r="X286" i="42"/>
  <c r="X285" i="42"/>
  <c r="X284" i="42"/>
  <c r="X283" i="42"/>
  <c r="X282" i="42"/>
  <c r="X281" i="42"/>
  <c r="X280" i="42"/>
  <c r="X279" i="42"/>
  <c r="X278" i="42"/>
  <c r="X277" i="42"/>
  <c r="X276" i="42"/>
  <c r="X275" i="42"/>
  <c r="X274" i="42"/>
  <c r="X273" i="42"/>
  <c r="X272" i="42"/>
  <c r="X271" i="42"/>
  <c r="X270" i="42"/>
  <c r="X269" i="42"/>
  <c r="X268" i="42"/>
  <c r="X267" i="42"/>
  <c r="X266" i="42"/>
  <c r="X265" i="42"/>
  <c r="X264" i="42"/>
  <c r="X263" i="42"/>
  <c r="X262" i="42"/>
  <c r="X261" i="42"/>
  <c r="X260" i="42"/>
  <c r="X259" i="42"/>
  <c r="X258" i="42"/>
  <c r="X257" i="42"/>
  <c r="X256" i="42"/>
  <c r="X255" i="42"/>
  <c r="X254" i="42"/>
  <c r="X253" i="42"/>
  <c r="X252" i="42"/>
  <c r="X251" i="42"/>
  <c r="X250" i="42"/>
  <c r="X249" i="42"/>
  <c r="X248" i="42"/>
  <c r="X247" i="42"/>
  <c r="X246" i="42"/>
  <c r="X245" i="42"/>
  <c r="X244" i="42"/>
  <c r="X243" i="42"/>
  <c r="X242" i="42"/>
  <c r="X241" i="42"/>
  <c r="X240" i="42"/>
  <c r="X239" i="42"/>
  <c r="X238" i="42"/>
  <c r="X237" i="42"/>
  <c r="X236" i="42"/>
  <c r="X235" i="42"/>
  <c r="X234" i="42"/>
  <c r="X233" i="42"/>
  <c r="X232" i="42"/>
  <c r="X231" i="42"/>
  <c r="X230" i="42"/>
  <c r="X229" i="42"/>
  <c r="X228" i="42"/>
  <c r="X227" i="42"/>
  <c r="X226" i="42"/>
  <c r="X225" i="42"/>
  <c r="X224" i="42"/>
  <c r="X223" i="42"/>
  <c r="X222" i="42"/>
  <c r="X221" i="42"/>
  <c r="X220" i="42"/>
  <c r="X219" i="42"/>
  <c r="X218" i="42"/>
  <c r="X217" i="42"/>
  <c r="X216" i="42"/>
  <c r="X215" i="42"/>
  <c r="X214" i="42"/>
  <c r="X213" i="42"/>
  <c r="X212" i="42"/>
  <c r="X211" i="42"/>
  <c r="X210" i="42"/>
  <c r="X209" i="42"/>
  <c r="X208" i="42"/>
  <c r="X207" i="42"/>
  <c r="X206" i="42"/>
  <c r="X205" i="42"/>
  <c r="X204" i="42"/>
  <c r="X203" i="42"/>
  <c r="X202" i="42"/>
  <c r="X201" i="42"/>
  <c r="X200" i="42"/>
  <c r="X199" i="42"/>
  <c r="X198" i="42"/>
  <c r="X197" i="42"/>
  <c r="X196" i="42"/>
  <c r="X195" i="42"/>
  <c r="X194" i="42"/>
  <c r="X193" i="42"/>
  <c r="X192" i="42"/>
  <c r="X191" i="42"/>
  <c r="X190" i="42"/>
  <c r="X189" i="42"/>
  <c r="X188" i="42"/>
  <c r="X187" i="42"/>
  <c r="X186" i="42"/>
  <c r="X185" i="42"/>
  <c r="X184" i="42"/>
  <c r="X183" i="42"/>
  <c r="X182" i="42"/>
  <c r="X181" i="42"/>
  <c r="X180" i="42"/>
  <c r="X179" i="42"/>
  <c r="X178" i="42"/>
  <c r="X177" i="42"/>
  <c r="X176" i="42"/>
  <c r="X175" i="42"/>
  <c r="X174" i="42"/>
  <c r="X173" i="42"/>
  <c r="X172" i="42"/>
  <c r="X171" i="42"/>
  <c r="X170" i="42"/>
  <c r="X169" i="42"/>
  <c r="X168" i="42"/>
  <c r="X167" i="42"/>
  <c r="X166" i="42"/>
  <c r="X165" i="42"/>
  <c r="X164" i="42"/>
  <c r="X163" i="42"/>
  <c r="X162" i="42"/>
  <c r="X161" i="42"/>
  <c r="X160" i="42"/>
  <c r="X159" i="42"/>
  <c r="X158" i="42"/>
  <c r="X157" i="42"/>
  <c r="X156" i="42"/>
  <c r="AN155" i="42"/>
  <c r="AG155" i="42"/>
  <c r="AF155" i="42"/>
  <c r="V155" i="42"/>
  <c r="AJ155" i="42" s="1"/>
  <c r="T155" i="42"/>
  <c r="B155" i="42"/>
  <c r="AN154" i="42"/>
  <c r="AG154" i="42"/>
  <c r="AF154" i="42"/>
  <c r="V154" i="42"/>
  <c r="AJ154" i="42" s="1"/>
  <c r="T154" i="42"/>
  <c r="Z154" i="42" s="1" a="1"/>
  <c r="Z154" i="42" s="1"/>
  <c r="B154" i="42"/>
  <c r="AN153" i="42"/>
  <c r="AG153" i="42"/>
  <c r="AF153" i="42"/>
  <c r="V153" i="42"/>
  <c r="AJ153" i="42" s="1"/>
  <c r="T153" i="42"/>
  <c r="Z153" i="42" s="1" a="1"/>
  <c r="Z153" i="42" s="1"/>
  <c r="B153" i="42"/>
  <c r="AN152" i="42"/>
  <c r="AG152" i="42"/>
  <c r="AF152" i="42"/>
  <c r="V152" i="42"/>
  <c r="AJ152" i="42" s="1"/>
  <c r="T152" i="42"/>
  <c r="AI152" i="42" s="1"/>
  <c r="B152" i="42"/>
  <c r="AN151" i="42"/>
  <c r="AG151" i="42"/>
  <c r="AF151" i="42"/>
  <c r="V151" i="42"/>
  <c r="AJ151" i="42" s="1"/>
  <c r="T151" i="42"/>
  <c r="B151" i="42"/>
  <c r="AN150" i="42"/>
  <c r="AG150" i="42"/>
  <c r="AF150" i="42"/>
  <c r="V150" i="42"/>
  <c r="AJ150" i="42" s="1"/>
  <c r="T150" i="42"/>
  <c r="Z150" i="42" s="1" a="1"/>
  <c r="Z150" i="42" s="1"/>
  <c r="B150" i="42"/>
  <c r="AN149" i="42"/>
  <c r="AG149" i="42"/>
  <c r="AF149" i="42"/>
  <c r="V149" i="42"/>
  <c r="AJ149" i="42" s="1"/>
  <c r="T149" i="42"/>
  <c r="Z149" i="42" s="1" a="1"/>
  <c r="Z149" i="42" s="1"/>
  <c r="B149" i="42"/>
  <c r="AN148" i="42"/>
  <c r="AG148" i="42"/>
  <c r="AF148" i="42"/>
  <c r="V148" i="42"/>
  <c r="AJ148" i="42" s="1"/>
  <c r="T148" i="42"/>
  <c r="Z148" i="42" s="1" a="1"/>
  <c r="Z148" i="42" s="1"/>
  <c r="B148" i="42"/>
  <c r="AN147" i="42"/>
  <c r="AG147" i="42"/>
  <c r="AF147" i="42"/>
  <c r="V147" i="42"/>
  <c r="AJ147" i="42" s="1"/>
  <c r="T147" i="42"/>
  <c r="B147" i="42"/>
  <c r="AN146" i="42"/>
  <c r="AG146" i="42"/>
  <c r="AF146" i="42"/>
  <c r="V146" i="42"/>
  <c r="AJ146" i="42" s="1"/>
  <c r="T146" i="42"/>
  <c r="Z146" i="42" s="1" a="1"/>
  <c r="Z146" i="42" s="1"/>
  <c r="B146" i="42"/>
  <c r="AN145" i="42"/>
  <c r="AG145" i="42"/>
  <c r="AF145" i="42"/>
  <c r="V145" i="42"/>
  <c r="AJ145" i="42" s="1"/>
  <c r="T145" i="42"/>
  <c r="Z145" i="42" s="1" a="1"/>
  <c r="Z145" i="42" s="1"/>
  <c r="B145" i="42"/>
  <c r="AN144" i="42"/>
  <c r="AJ144" i="42"/>
  <c r="AG144" i="42"/>
  <c r="AF144" i="42"/>
  <c r="V144" i="42"/>
  <c r="T144" i="42"/>
  <c r="Z144" i="42" s="1" a="1"/>
  <c r="Z144" i="42" s="1"/>
  <c r="B144" i="42"/>
  <c r="AN143" i="42"/>
  <c r="AG143" i="42"/>
  <c r="AF143" i="42"/>
  <c r="V143" i="42"/>
  <c r="AJ143" i="42" s="1"/>
  <c r="T143" i="42"/>
  <c r="AI143" i="42" s="1"/>
  <c r="B143" i="42"/>
  <c r="AN142" i="42"/>
  <c r="AJ142" i="42"/>
  <c r="AG142" i="42"/>
  <c r="AF142" i="42"/>
  <c r="V142" i="42"/>
  <c r="T142" i="42"/>
  <c r="Z142" i="42" s="1" a="1"/>
  <c r="Z142" i="42" s="1"/>
  <c r="B142" i="42"/>
  <c r="AN141" i="42"/>
  <c r="AI141" i="42"/>
  <c r="AG141" i="42"/>
  <c r="AF141" i="42"/>
  <c r="V141" i="42"/>
  <c r="AJ141" i="42" s="1"/>
  <c r="T141" i="42"/>
  <c r="Z141" i="42" s="1" a="1"/>
  <c r="Z141" i="42" s="1"/>
  <c r="B141" i="42"/>
  <c r="AN140" i="42"/>
  <c r="AG140" i="42"/>
  <c r="AF140" i="42"/>
  <c r="V140" i="42"/>
  <c r="AJ140" i="42" s="1"/>
  <c r="T140" i="42"/>
  <c r="Z140" i="42" s="1" a="1"/>
  <c r="Z140" i="42" s="1"/>
  <c r="B140" i="42"/>
  <c r="AN139" i="42"/>
  <c r="AG139" i="42"/>
  <c r="AF139" i="42"/>
  <c r="V139" i="42"/>
  <c r="AJ139" i="42" s="1"/>
  <c r="T139" i="42"/>
  <c r="B139" i="42"/>
  <c r="AN138" i="42"/>
  <c r="AG138" i="42"/>
  <c r="AF138" i="42"/>
  <c r="V138" i="42"/>
  <c r="AJ138" i="42" s="1"/>
  <c r="T138" i="42"/>
  <c r="Z138" i="42" s="1" a="1"/>
  <c r="Z138" i="42" s="1"/>
  <c r="B138" i="42"/>
  <c r="AN137" i="42"/>
  <c r="AG137" i="42"/>
  <c r="AF137" i="42"/>
  <c r="V137" i="42"/>
  <c r="AJ137" i="42" s="1"/>
  <c r="T137" i="42"/>
  <c r="Z137" i="42" s="1" a="1"/>
  <c r="Z137" i="42" s="1"/>
  <c r="B137" i="42"/>
  <c r="AN136" i="42"/>
  <c r="AG136" i="42"/>
  <c r="AF136" i="42"/>
  <c r="V136" i="42"/>
  <c r="AJ136" i="42" s="1"/>
  <c r="T136" i="42"/>
  <c r="Z136" i="42" s="1" a="1"/>
  <c r="Z136" i="42" s="1"/>
  <c r="B136" i="42"/>
  <c r="AN135" i="42"/>
  <c r="AG135" i="42"/>
  <c r="AF135" i="42"/>
  <c r="V135" i="42"/>
  <c r="AJ135" i="42" s="1"/>
  <c r="T135" i="42"/>
  <c r="B135" i="42"/>
  <c r="AN134" i="42"/>
  <c r="AG134" i="42"/>
  <c r="AF134" i="42"/>
  <c r="V134" i="42"/>
  <c r="AJ134" i="42" s="1"/>
  <c r="T134" i="42"/>
  <c r="Z134" i="42" s="1" a="1"/>
  <c r="Z134" i="42" s="1"/>
  <c r="B134" i="42"/>
  <c r="AN133" i="42"/>
  <c r="AG133" i="42"/>
  <c r="AF133" i="42"/>
  <c r="V133" i="42"/>
  <c r="AJ133" i="42" s="1"/>
  <c r="T133" i="42"/>
  <c r="Z133" i="42" s="1" a="1"/>
  <c r="Z133" i="42" s="1"/>
  <c r="B133" i="42"/>
  <c r="AN132" i="42"/>
  <c r="AG132" i="42"/>
  <c r="AF132" i="42"/>
  <c r="V132" i="42"/>
  <c r="AJ132" i="42" s="1"/>
  <c r="T132" i="42"/>
  <c r="Z132" i="42" s="1" a="1"/>
  <c r="Z132" i="42" s="1"/>
  <c r="B132" i="42"/>
  <c r="AN131" i="42"/>
  <c r="AG131" i="42"/>
  <c r="AF131" i="42"/>
  <c r="V131" i="42"/>
  <c r="AJ131" i="42" s="1"/>
  <c r="T131" i="42"/>
  <c r="B131" i="42"/>
  <c r="AN130" i="42"/>
  <c r="AG130" i="42"/>
  <c r="AF130" i="42"/>
  <c r="V130" i="42"/>
  <c r="AJ130" i="42" s="1"/>
  <c r="T130" i="42"/>
  <c r="Z130" i="42" s="1" a="1"/>
  <c r="Z130" i="42" s="1"/>
  <c r="B130" i="42"/>
  <c r="AN129" i="42"/>
  <c r="AI129" i="42"/>
  <c r="AG129" i="42"/>
  <c r="AF129" i="42"/>
  <c r="V129" i="42"/>
  <c r="AJ129" i="42" s="1"/>
  <c r="T129" i="42"/>
  <c r="B129" i="42"/>
  <c r="AN128" i="42"/>
  <c r="AG128" i="42"/>
  <c r="AF128" i="42"/>
  <c r="V128" i="42"/>
  <c r="AJ128" i="42" s="1"/>
  <c r="T128" i="42"/>
  <c r="Z128" i="42" s="1" a="1"/>
  <c r="Z128" i="42" s="1"/>
  <c r="B128" i="42"/>
  <c r="AN127" i="42"/>
  <c r="AG127" i="42"/>
  <c r="AF127" i="42"/>
  <c r="V127" i="42"/>
  <c r="AJ127" i="42" s="1"/>
  <c r="T127" i="42"/>
  <c r="B127" i="42"/>
  <c r="AN126" i="42"/>
  <c r="AG126" i="42"/>
  <c r="AF126" i="42"/>
  <c r="V126" i="42"/>
  <c r="AJ126" i="42" s="1"/>
  <c r="T126" i="42"/>
  <c r="Z126" i="42" s="1" a="1"/>
  <c r="Z126" i="42" s="1"/>
  <c r="AK126" i="42" s="1" a="1"/>
  <c r="AK126" i="42" s="1"/>
  <c r="B126" i="42"/>
  <c r="AN125" i="42"/>
  <c r="AG125" i="42"/>
  <c r="AF125" i="42"/>
  <c r="V125" i="42"/>
  <c r="AJ125" i="42" s="1"/>
  <c r="T125" i="42"/>
  <c r="Z125" i="42" s="1" a="1"/>
  <c r="Z125" i="42" s="1"/>
  <c r="B125" i="42"/>
  <c r="AN124" i="42"/>
  <c r="AJ124" i="42"/>
  <c r="AG124" i="42"/>
  <c r="AF124" i="42"/>
  <c r="V124" i="42"/>
  <c r="T124" i="42"/>
  <c r="B124" i="42"/>
  <c r="AN123" i="42"/>
  <c r="AG123" i="42"/>
  <c r="AF123" i="42"/>
  <c r="V123" i="42"/>
  <c r="AJ123" i="42" s="1"/>
  <c r="T123" i="42"/>
  <c r="AI123" i="42" s="1"/>
  <c r="B123" i="42"/>
  <c r="AN122" i="42"/>
  <c r="AJ122" i="42"/>
  <c r="AI122" i="42"/>
  <c r="AG122" i="42"/>
  <c r="AF122" i="42"/>
  <c r="V122" i="42"/>
  <c r="T122" i="42"/>
  <c r="Z122" i="42" s="1" a="1"/>
  <c r="Z122" i="42" s="1"/>
  <c r="B122" i="42"/>
  <c r="AN121" i="42"/>
  <c r="AI121" i="42"/>
  <c r="AG121" i="42"/>
  <c r="AF121" i="42"/>
  <c r="V121" i="42"/>
  <c r="AJ121" i="42" s="1"/>
  <c r="T121" i="42"/>
  <c r="B121" i="42"/>
  <c r="AN120" i="42"/>
  <c r="AG120" i="42"/>
  <c r="AF120" i="42"/>
  <c r="V120" i="42"/>
  <c r="AJ120" i="42" s="1"/>
  <c r="T120" i="42"/>
  <c r="Z120" i="42" s="1" a="1"/>
  <c r="Z120" i="42" s="1"/>
  <c r="B120" i="42"/>
  <c r="AN119" i="42"/>
  <c r="AG119" i="42"/>
  <c r="AF119" i="42"/>
  <c r="V119" i="42"/>
  <c r="AJ119" i="42" s="1"/>
  <c r="T119" i="42"/>
  <c r="AI119" i="42" s="1"/>
  <c r="B119" i="42"/>
  <c r="AN118" i="42"/>
  <c r="AG118" i="42"/>
  <c r="AF118" i="42"/>
  <c r="V118" i="42"/>
  <c r="AJ118" i="42" s="1"/>
  <c r="T118" i="42"/>
  <c r="Z118" i="42" s="1" a="1"/>
  <c r="Z118" i="42" s="1"/>
  <c r="AK118" i="42" s="1" a="1"/>
  <c r="AK118" i="42" s="1"/>
  <c r="B118" i="42"/>
  <c r="AN117" i="42"/>
  <c r="AG117" i="42"/>
  <c r="AF117" i="42"/>
  <c r="V117" i="42"/>
  <c r="AJ117" i="42" s="1"/>
  <c r="T117" i="42"/>
  <c r="Z117" i="42" s="1" a="1"/>
  <c r="Z117" i="42" s="1"/>
  <c r="B117" i="42"/>
  <c r="AN116" i="42"/>
  <c r="AJ116" i="42"/>
  <c r="AG116" i="42"/>
  <c r="AF116" i="42"/>
  <c r="V116" i="42"/>
  <c r="T116" i="42"/>
  <c r="Z116" i="42" s="1" a="1"/>
  <c r="Z116" i="42" s="1"/>
  <c r="B116" i="42"/>
  <c r="AN115" i="42"/>
  <c r="AG115" i="42"/>
  <c r="AF115" i="42"/>
  <c r="V115" i="42"/>
  <c r="AJ115" i="42" s="1"/>
  <c r="T115" i="42"/>
  <c r="AI115" i="42" s="1"/>
  <c r="B115" i="42"/>
  <c r="AN114" i="42"/>
  <c r="AG114" i="42"/>
  <c r="AF114" i="42"/>
  <c r="V114" i="42"/>
  <c r="AJ114" i="42" s="1"/>
  <c r="T114" i="42"/>
  <c r="Z114" i="42" s="1" a="1"/>
  <c r="Z114" i="42" s="1"/>
  <c r="AK114" i="42" s="1" a="1"/>
  <c r="AK114" i="42" s="1"/>
  <c r="B114" i="42"/>
  <c r="AN113" i="42"/>
  <c r="AG113" i="42"/>
  <c r="AF113" i="42"/>
  <c r="V113" i="42"/>
  <c r="AJ113" i="42" s="1"/>
  <c r="T113" i="42"/>
  <c r="Z113" i="42" s="1" a="1"/>
  <c r="Z113" i="42" s="1"/>
  <c r="B113" i="42"/>
  <c r="AN112" i="42"/>
  <c r="AG112" i="42"/>
  <c r="AF112" i="42"/>
  <c r="Z112" i="42" a="1"/>
  <c r="Z112" i="42" s="1"/>
  <c r="V112" i="42"/>
  <c r="AJ112" i="42" s="1"/>
  <c r="T112" i="42"/>
  <c r="B112" i="42"/>
  <c r="AN111" i="42"/>
  <c r="AG111" i="42"/>
  <c r="AF111" i="42"/>
  <c r="Z111" i="42" a="1"/>
  <c r="Z111" i="42" s="1"/>
  <c r="AK111" i="42" s="1" a="1"/>
  <c r="AK111" i="42" s="1"/>
  <c r="V111" i="42"/>
  <c r="AJ111" i="42" s="1"/>
  <c r="T111" i="42"/>
  <c r="AI111" i="42" s="1"/>
  <c r="B111" i="42"/>
  <c r="AN110" i="42"/>
  <c r="AG110" i="42"/>
  <c r="AF110" i="42"/>
  <c r="V110" i="42"/>
  <c r="AJ110" i="42" s="1"/>
  <c r="T110" i="42"/>
  <c r="B110" i="42"/>
  <c r="AN109" i="42"/>
  <c r="AG109" i="42"/>
  <c r="AF109" i="42"/>
  <c r="V109" i="42"/>
  <c r="AJ109" i="42" s="1"/>
  <c r="T109" i="42"/>
  <c r="B109" i="42"/>
  <c r="AN108" i="42"/>
  <c r="AG108" i="42"/>
  <c r="AF108" i="42"/>
  <c r="Z108" i="42" a="1"/>
  <c r="Z108" i="42" s="1"/>
  <c r="V108" i="42"/>
  <c r="AJ108" i="42" s="1"/>
  <c r="T108" i="42"/>
  <c r="B108" i="42"/>
  <c r="AN107" i="42"/>
  <c r="AG107" i="42"/>
  <c r="AF107" i="42"/>
  <c r="V107" i="42"/>
  <c r="AJ107" i="42" s="1"/>
  <c r="T107" i="42"/>
  <c r="AI107" i="42" s="1"/>
  <c r="B107" i="42"/>
  <c r="AN106" i="42"/>
  <c r="AG106" i="42"/>
  <c r="AF106" i="42"/>
  <c r="V106" i="42"/>
  <c r="AJ106" i="42" s="1"/>
  <c r="T106" i="42"/>
  <c r="B106" i="42"/>
  <c r="AN105" i="42"/>
  <c r="AG105" i="42"/>
  <c r="AF105" i="42"/>
  <c r="V105" i="42"/>
  <c r="AJ105" i="42" s="1"/>
  <c r="T105" i="42"/>
  <c r="AI105" i="42" s="1"/>
  <c r="B105" i="42"/>
  <c r="AN104" i="42"/>
  <c r="AG104" i="42"/>
  <c r="AF104" i="42"/>
  <c r="V104" i="42"/>
  <c r="AJ104" i="42" s="1"/>
  <c r="T104" i="42"/>
  <c r="Z104" i="42" s="1" a="1"/>
  <c r="Z104" i="42" s="1"/>
  <c r="B104" i="42"/>
  <c r="AN103" i="42"/>
  <c r="AG103" i="42"/>
  <c r="AF103" i="42"/>
  <c r="V103" i="42"/>
  <c r="AJ103" i="42" s="1"/>
  <c r="T103" i="42"/>
  <c r="AI103" i="42" s="1"/>
  <c r="B103" i="42"/>
  <c r="AN102" i="42"/>
  <c r="AG102" i="42"/>
  <c r="AF102" i="42"/>
  <c r="V102" i="42"/>
  <c r="AJ102" i="42" s="1"/>
  <c r="T102" i="42"/>
  <c r="Z102" i="42" s="1" a="1"/>
  <c r="Z102" i="42" s="1"/>
  <c r="AK102" i="42" s="1" a="1"/>
  <c r="AK102" i="42" s="1"/>
  <c r="B102" i="42"/>
  <c r="AN101" i="42"/>
  <c r="AG101" i="42"/>
  <c r="AF101" i="42"/>
  <c r="V101" i="42"/>
  <c r="AJ101" i="42" s="1"/>
  <c r="T101" i="42"/>
  <c r="AI101" i="42" s="1"/>
  <c r="B101" i="42"/>
  <c r="AN100" i="42"/>
  <c r="AG100" i="42"/>
  <c r="AF100" i="42"/>
  <c r="V100" i="42"/>
  <c r="AJ100" i="42" s="1"/>
  <c r="T100" i="42"/>
  <c r="Z100" i="42" s="1" a="1"/>
  <c r="Z100" i="42" s="1"/>
  <c r="B100" i="42"/>
  <c r="AN99" i="42"/>
  <c r="AG99" i="42"/>
  <c r="AF99" i="42"/>
  <c r="V99" i="42"/>
  <c r="AJ99" i="42" s="1"/>
  <c r="T99" i="42"/>
  <c r="B99" i="42"/>
  <c r="AN98" i="42"/>
  <c r="AJ98" i="42"/>
  <c r="AG98" i="42"/>
  <c r="AF98" i="42"/>
  <c r="V98" i="42"/>
  <c r="T98" i="42"/>
  <c r="Z98" i="42" s="1" a="1"/>
  <c r="Z98" i="42" s="1"/>
  <c r="B98" i="42"/>
  <c r="AN97" i="42"/>
  <c r="AG97" i="42"/>
  <c r="AF97" i="42"/>
  <c r="V97" i="42"/>
  <c r="AJ97" i="42" s="1"/>
  <c r="T97" i="42"/>
  <c r="Z97" i="42" s="1" a="1"/>
  <c r="Z97" i="42" s="1"/>
  <c r="B97" i="42"/>
  <c r="AN96" i="42"/>
  <c r="AG96" i="42"/>
  <c r="AF96" i="42"/>
  <c r="V96" i="42"/>
  <c r="AJ96" i="42" s="1"/>
  <c r="T96" i="42"/>
  <c r="Z96" i="42" s="1" a="1"/>
  <c r="Z96" i="42" s="1"/>
  <c r="B96" i="42"/>
  <c r="AN95" i="42"/>
  <c r="AG95" i="42"/>
  <c r="AF95" i="42"/>
  <c r="V95" i="42"/>
  <c r="AJ95" i="42" s="1"/>
  <c r="T95" i="42"/>
  <c r="B95" i="42"/>
  <c r="AN94" i="42"/>
  <c r="AI94" i="42"/>
  <c r="AG94" i="42"/>
  <c r="AF94" i="42"/>
  <c r="V94" i="42"/>
  <c r="AJ94" i="42" s="1"/>
  <c r="T94" i="42"/>
  <c r="Z94" i="42" s="1" a="1"/>
  <c r="Z94" i="42" s="1"/>
  <c r="AK94" i="42" s="1" a="1"/>
  <c r="AK94" i="42" s="1"/>
  <c r="B94" i="42"/>
  <c r="AN93" i="42"/>
  <c r="AG93" i="42"/>
  <c r="AF93" i="42"/>
  <c r="V93" i="42"/>
  <c r="AJ93" i="42" s="1"/>
  <c r="T93" i="42"/>
  <c r="Z93" i="42" s="1" a="1"/>
  <c r="Z93" i="42" s="1"/>
  <c r="B93" i="42"/>
  <c r="AN92" i="42"/>
  <c r="AJ92" i="42"/>
  <c r="AG92" i="42"/>
  <c r="AF92" i="42"/>
  <c r="V92" i="42"/>
  <c r="T92" i="42"/>
  <c r="B92" i="42"/>
  <c r="AN91" i="42"/>
  <c r="AG91" i="42"/>
  <c r="AF91" i="42"/>
  <c r="V91" i="42"/>
  <c r="AJ91" i="42" s="1"/>
  <c r="T91" i="42"/>
  <c r="AI91" i="42" s="1"/>
  <c r="B91" i="42"/>
  <c r="AN90" i="42"/>
  <c r="AJ90" i="42"/>
  <c r="AG90" i="42"/>
  <c r="AF90" i="42"/>
  <c r="V90" i="42"/>
  <c r="T90" i="42"/>
  <c r="Z90" i="42" s="1" a="1"/>
  <c r="Z90" i="42" s="1"/>
  <c r="B90" i="42"/>
  <c r="AN89" i="42"/>
  <c r="AG89" i="42"/>
  <c r="AF89" i="42"/>
  <c r="V89" i="42"/>
  <c r="AJ89" i="42" s="1"/>
  <c r="T89" i="42"/>
  <c r="Z89" i="42" s="1" a="1"/>
  <c r="Z89" i="42" s="1"/>
  <c r="B89" i="42"/>
  <c r="AN88" i="42"/>
  <c r="AG88" i="42"/>
  <c r="AF88" i="42"/>
  <c r="V88" i="42"/>
  <c r="AJ88" i="42" s="1"/>
  <c r="T88" i="42"/>
  <c r="Z88" i="42" s="1" a="1"/>
  <c r="Z88" i="42" s="1"/>
  <c r="B88" i="42"/>
  <c r="AN87" i="42"/>
  <c r="AG87" i="42"/>
  <c r="AF87" i="42"/>
  <c r="V87" i="42"/>
  <c r="AJ87" i="42" s="1"/>
  <c r="T87" i="42"/>
  <c r="AI87" i="42" s="1"/>
  <c r="B87" i="42"/>
  <c r="AN86" i="42"/>
  <c r="AG86" i="42"/>
  <c r="AF86" i="42"/>
  <c r="V86" i="42"/>
  <c r="AJ86" i="42" s="1"/>
  <c r="T86" i="42"/>
  <c r="Z86" i="42" s="1" a="1"/>
  <c r="Z86" i="42" s="1"/>
  <c r="AK86" i="42" s="1" a="1"/>
  <c r="AK86" i="42" s="1"/>
  <c r="B86" i="42"/>
  <c r="AN85" i="42"/>
  <c r="AG85" i="42"/>
  <c r="AF85" i="42"/>
  <c r="V85" i="42"/>
  <c r="AJ85" i="42" s="1"/>
  <c r="T85" i="42"/>
  <c r="Z85" i="42" s="1" a="1"/>
  <c r="Z85" i="42" s="1"/>
  <c r="B85" i="42"/>
  <c r="AN84" i="42"/>
  <c r="AJ84" i="42"/>
  <c r="AG84" i="42"/>
  <c r="AF84" i="42"/>
  <c r="V84" i="42"/>
  <c r="T84" i="42"/>
  <c r="Z84" i="42" s="1" a="1"/>
  <c r="Z84" i="42" s="1"/>
  <c r="B84" i="42"/>
  <c r="AN83" i="42"/>
  <c r="AG83" i="42"/>
  <c r="AF83" i="42"/>
  <c r="V83" i="42"/>
  <c r="AJ83" i="42" s="1"/>
  <c r="T83" i="42"/>
  <c r="AI83" i="42" s="1"/>
  <c r="B83" i="42"/>
  <c r="AN82" i="42"/>
  <c r="AG82" i="42"/>
  <c r="AF82" i="42"/>
  <c r="V82" i="42"/>
  <c r="AJ82" i="42" s="1"/>
  <c r="T82" i="42"/>
  <c r="B82" i="42"/>
  <c r="AN81" i="42"/>
  <c r="AJ81" i="42"/>
  <c r="AG81" i="42"/>
  <c r="AF81" i="42"/>
  <c r="V81" i="42"/>
  <c r="T81" i="42"/>
  <c r="Z81" i="42" s="1" a="1"/>
  <c r="Z81" i="42" s="1"/>
  <c r="B81" i="42"/>
  <c r="AN80" i="42"/>
  <c r="AG80" i="42"/>
  <c r="AF80" i="42"/>
  <c r="V80" i="42"/>
  <c r="AJ80" i="42" s="1"/>
  <c r="T80" i="42"/>
  <c r="Z80" i="42" s="1" a="1"/>
  <c r="Z80" i="42" s="1"/>
  <c r="B80" i="42"/>
  <c r="AN79" i="42"/>
  <c r="AG79" i="42"/>
  <c r="AF79" i="42"/>
  <c r="V79" i="42"/>
  <c r="AJ79" i="42" s="1"/>
  <c r="T79" i="42"/>
  <c r="AI79" i="42" s="1"/>
  <c r="B79" i="42"/>
  <c r="AN78" i="42"/>
  <c r="AJ78" i="42"/>
  <c r="AG78" i="42"/>
  <c r="AF78" i="42"/>
  <c r="V78" i="42"/>
  <c r="T78" i="42"/>
  <c r="Z78" i="42" s="1" a="1"/>
  <c r="Z78" i="42" s="1"/>
  <c r="AK78" i="42" s="1" a="1"/>
  <c r="AK78" i="42" s="1"/>
  <c r="B78" i="42"/>
  <c r="AN77" i="42"/>
  <c r="AI77" i="42"/>
  <c r="AG77" i="42"/>
  <c r="AF77" i="42"/>
  <c r="V77" i="42"/>
  <c r="AJ77" i="42" s="1"/>
  <c r="T77" i="42"/>
  <c r="B77" i="42"/>
  <c r="AN76" i="42"/>
  <c r="AJ76" i="42"/>
  <c r="AG76" i="42"/>
  <c r="AF76" i="42"/>
  <c r="V76" i="42"/>
  <c r="T76" i="42"/>
  <c r="AI76" i="42" s="1"/>
  <c r="B76" i="42"/>
  <c r="AN75" i="42"/>
  <c r="AG75" i="42"/>
  <c r="AF75" i="42"/>
  <c r="V75" i="42"/>
  <c r="AJ75" i="42" s="1"/>
  <c r="T75" i="42"/>
  <c r="B75" i="42"/>
  <c r="AN74" i="42"/>
  <c r="AI74" i="42"/>
  <c r="AG74" i="42"/>
  <c r="AF74" i="42"/>
  <c r="V74" i="42"/>
  <c r="AJ74" i="42" s="1"/>
  <c r="T74" i="42"/>
  <c r="Z74" i="42" s="1" a="1"/>
  <c r="Z74" i="42" s="1"/>
  <c r="B74" i="42"/>
  <c r="AN73" i="42"/>
  <c r="AI73" i="42"/>
  <c r="AG73" i="42"/>
  <c r="AF73" i="42"/>
  <c r="V73" i="42"/>
  <c r="AJ73" i="42" s="1"/>
  <c r="T73" i="42"/>
  <c r="Z73" i="42" s="1" a="1"/>
  <c r="Z73" i="42" s="1"/>
  <c r="B73" i="42"/>
  <c r="AN72" i="42"/>
  <c r="AG72" i="42"/>
  <c r="AF72" i="42"/>
  <c r="V72" i="42"/>
  <c r="AJ72" i="42" s="1"/>
  <c r="T72" i="42"/>
  <c r="AI72" i="42" s="1"/>
  <c r="B72" i="42"/>
  <c r="AN71" i="42"/>
  <c r="AG71" i="42"/>
  <c r="AF71" i="42"/>
  <c r="V71" i="42"/>
  <c r="AJ71" i="42" s="1"/>
  <c r="T71" i="42"/>
  <c r="B71" i="42"/>
  <c r="AN70" i="42"/>
  <c r="AG70" i="42"/>
  <c r="AF70" i="42"/>
  <c r="V70" i="42"/>
  <c r="AJ70" i="42" s="1"/>
  <c r="T70" i="42"/>
  <c r="Z70" i="42" s="1" a="1"/>
  <c r="Z70" i="42" s="1"/>
  <c r="B70" i="42"/>
  <c r="AN69" i="42"/>
  <c r="AG69" i="42"/>
  <c r="AF69" i="42"/>
  <c r="V69" i="42"/>
  <c r="AJ69" i="42" s="1"/>
  <c r="T69" i="42"/>
  <c r="Z69" i="42" s="1" a="1"/>
  <c r="Z69" i="42" s="1"/>
  <c r="B69" i="42"/>
  <c r="AN68" i="42"/>
  <c r="AG68" i="42"/>
  <c r="AF68" i="42"/>
  <c r="V68" i="42"/>
  <c r="AJ68" i="42" s="1"/>
  <c r="T68" i="42"/>
  <c r="Z68" i="42" s="1" a="1"/>
  <c r="Z68" i="42" s="1"/>
  <c r="B68" i="42"/>
  <c r="AN67" i="42"/>
  <c r="AG67" i="42"/>
  <c r="AF67" i="42"/>
  <c r="V67" i="42"/>
  <c r="AJ67" i="42" s="1"/>
  <c r="T67" i="42"/>
  <c r="B67" i="42"/>
  <c r="AN66" i="42"/>
  <c r="AJ66" i="42"/>
  <c r="AG66" i="42"/>
  <c r="AF66" i="42"/>
  <c r="V66" i="42"/>
  <c r="T66" i="42"/>
  <c r="AI66" i="42" s="1"/>
  <c r="B66" i="42"/>
  <c r="AN65" i="42"/>
  <c r="AG65" i="42"/>
  <c r="AF65" i="42"/>
  <c r="V65" i="42"/>
  <c r="AJ65" i="42" s="1"/>
  <c r="T65" i="42"/>
  <c r="Z65" i="42" s="1" a="1"/>
  <c r="Z65" i="42" s="1"/>
  <c r="B65" i="42"/>
  <c r="AN64" i="42"/>
  <c r="AG64" i="42"/>
  <c r="AF64" i="42"/>
  <c r="V64" i="42"/>
  <c r="AJ64" i="42" s="1"/>
  <c r="T64" i="42"/>
  <c r="Z64" i="42" s="1" a="1"/>
  <c r="Z64" i="42" s="1"/>
  <c r="B64" i="42"/>
  <c r="AN63" i="42"/>
  <c r="AG63" i="42"/>
  <c r="AF63" i="42"/>
  <c r="V63" i="42"/>
  <c r="AJ63" i="42" s="1"/>
  <c r="T63" i="42"/>
  <c r="B63" i="42"/>
  <c r="AN62" i="42"/>
  <c r="AI62" i="42"/>
  <c r="AG62" i="42"/>
  <c r="AF62" i="42"/>
  <c r="V62" i="42"/>
  <c r="AJ62" i="42" s="1"/>
  <c r="T62" i="42"/>
  <c r="Z62" i="42" s="1" a="1"/>
  <c r="Z62" i="42" s="1"/>
  <c r="B62" i="42"/>
  <c r="AN61" i="42"/>
  <c r="AG61" i="42"/>
  <c r="AF61" i="42"/>
  <c r="V61" i="42"/>
  <c r="AJ61" i="42" s="1"/>
  <c r="T61" i="42"/>
  <c r="B61" i="42"/>
  <c r="AN60" i="42"/>
  <c r="AJ60" i="42"/>
  <c r="AG60" i="42"/>
  <c r="AF60" i="42"/>
  <c r="V60" i="42"/>
  <c r="T60" i="42"/>
  <c r="Z60" i="42" s="1" a="1"/>
  <c r="Z60" i="42" s="1"/>
  <c r="B60" i="42"/>
  <c r="AN59" i="42"/>
  <c r="AG59" i="42"/>
  <c r="AF59" i="42"/>
  <c r="V59" i="42"/>
  <c r="AJ59" i="42" s="1"/>
  <c r="T59" i="42"/>
  <c r="B59" i="42"/>
  <c r="AN58" i="42"/>
  <c r="AI58" i="42"/>
  <c r="AG58" i="42"/>
  <c r="AF58" i="42"/>
  <c r="V58" i="42"/>
  <c r="AJ58" i="42" s="1"/>
  <c r="T58" i="42"/>
  <c r="B58" i="42"/>
  <c r="AN57" i="42"/>
  <c r="AG57" i="42"/>
  <c r="AF57" i="42"/>
  <c r="V57" i="42"/>
  <c r="AJ57" i="42" s="1"/>
  <c r="T57" i="42"/>
  <c r="Z57" i="42" s="1" a="1"/>
  <c r="Z57" i="42" s="1"/>
  <c r="B57" i="42"/>
  <c r="AG56" i="42"/>
  <c r="AF56" i="42"/>
  <c r="V56" i="42"/>
  <c r="AJ56" i="42" s="1"/>
  <c r="T56" i="42"/>
  <c r="B56" i="42"/>
  <c r="O50" i="42"/>
  <c r="X50" i="42" s="1"/>
  <c r="O49" i="42"/>
  <c r="O48" i="42"/>
  <c r="V48" i="42" s="1"/>
  <c r="O47" i="42"/>
  <c r="X47" i="42" s="1"/>
  <c r="O46" i="42"/>
  <c r="X46" i="42" s="1"/>
  <c r="O45" i="42"/>
  <c r="X45" i="42" s="1"/>
  <c r="O44" i="42"/>
  <c r="O43" i="42"/>
  <c r="T43" i="42" s="1"/>
  <c r="Z43" i="42" s="1"/>
  <c r="X42" i="42"/>
  <c r="O42" i="42"/>
  <c r="V42" i="42" s="1"/>
  <c r="O41" i="42"/>
  <c r="T41" i="42" s="1"/>
  <c r="Z41" i="42" s="1"/>
  <c r="O40" i="42"/>
  <c r="V40" i="42" s="1"/>
  <c r="O39" i="42"/>
  <c r="V39" i="42" s="1"/>
  <c r="O38" i="42"/>
  <c r="X38" i="42" s="1"/>
  <c r="O37" i="42"/>
  <c r="X37" i="42" s="1"/>
  <c r="O36" i="42"/>
  <c r="O35" i="42"/>
  <c r="T35" i="42" s="1"/>
  <c r="Z35" i="42" s="1"/>
  <c r="O34" i="42"/>
  <c r="T34" i="42" s="1"/>
  <c r="Z34" i="42" s="1"/>
  <c r="O33" i="42"/>
  <c r="T33" i="42" s="1"/>
  <c r="Z33" i="42" s="1"/>
  <c r="O32" i="42"/>
  <c r="V32" i="42" s="1"/>
  <c r="O31" i="42"/>
  <c r="V31" i="42" s="1"/>
  <c r="Z25" i="42"/>
  <c r="X25" i="42"/>
  <c r="V25" i="42"/>
  <c r="AT56" i="42" s="1"/>
  <c r="T25" i="42"/>
  <c r="Z24" i="42"/>
  <c r="X24" i="42"/>
  <c r="V24" i="42"/>
  <c r="T24" i="42"/>
  <c r="Z23" i="42"/>
  <c r="X23" i="42"/>
  <c r="V23" i="42"/>
  <c r="T23" i="42"/>
  <c r="Z22" i="42"/>
  <c r="X22" i="42"/>
  <c r="V22" i="42"/>
  <c r="T22" i="42"/>
  <c r="Z21" i="42"/>
  <c r="X21" i="42"/>
  <c r="V21" i="42"/>
  <c r="T21" i="42"/>
  <c r="Z20" i="42"/>
  <c r="X20" i="42"/>
  <c r="V20" i="42"/>
  <c r="T20" i="42"/>
  <c r="Z19" i="42"/>
  <c r="X19" i="42"/>
  <c r="V19" i="42"/>
  <c r="T19" i="42"/>
  <c r="Z18" i="42"/>
  <c r="X18" i="42"/>
  <c r="V18" i="42"/>
  <c r="T18" i="42"/>
  <c r="Z17" i="42"/>
  <c r="X17" i="42"/>
  <c r="V17" i="42"/>
  <c r="T17" i="42"/>
  <c r="Z16" i="42"/>
  <c r="X16" i="42"/>
  <c r="V16" i="42"/>
  <c r="T16" i="42"/>
  <c r="Z15" i="42"/>
  <c r="X15" i="42"/>
  <c r="V15" i="42"/>
  <c r="T15" i="42"/>
  <c r="Z14" i="42"/>
  <c r="X14" i="42"/>
  <c r="V14" i="42"/>
  <c r="T14" i="42"/>
  <c r="Z13" i="42"/>
  <c r="X13" i="42"/>
  <c r="V13" i="42"/>
  <c r="T13" i="42"/>
  <c r="Z12" i="42"/>
  <c r="X12" i="42"/>
  <c r="V12" i="42"/>
  <c r="T12" i="42"/>
  <c r="T26" i="42" s="1"/>
  <c r="AP56" i="42" s="1"/>
  <c r="X758" i="41"/>
  <c r="X757" i="41"/>
  <c r="X756" i="41"/>
  <c r="X755" i="41"/>
  <c r="X754" i="41"/>
  <c r="X753" i="41"/>
  <c r="X752" i="41"/>
  <c r="X751" i="41"/>
  <c r="X750" i="41"/>
  <c r="X749" i="41"/>
  <c r="X748" i="41"/>
  <c r="X747" i="41"/>
  <c r="X746" i="41"/>
  <c r="X745" i="41"/>
  <c r="X744" i="41"/>
  <c r="X743" i="41"/>
  <c r="X742" i="41"/>
  <c r="X741" i="41"/>
  <c r="X740" i="41"/>
  <c r="X739" i="41"/>
  <c r="X738" i="41"/>
  <c r="X737" i="41"/>
  <c r="X736" i="41"/>
  <c r="X735" i="41"/>
  <c r="X734" i="41"/>
  <c r="X733" i="41"/>
  <c r="X732" i="41"/>
  <c r="X731" i="41"/>
  <c r="X730" i="41"/>
  <c r="X729" i="41"/>
  <c r="X728" i="41"/>
  <c r="X727" i="41"/>
  <c r="X726" i="41"/>
  <c r="X725" i="41"/>
  <c r="X724" i="41"/>
  <c r="X723" i="41"/>
  <c r="X722" i="41"/>
  <c r="X721" i="41"/>
  <c r="X720" i="41"/>
  <c r="X719" i="41"/>
  <c r="X718" i="41"/>
  <c r="X717" i="41"/>
  <c r="X716" i="41"/>
  <c r="X715" i="41"/>
  <c r="X714" i="41"/>
  <c r="X713" i="41"/>
  <c r="X712" i="41"/>
  <c r="X711" i="41"/>
  <c r="X710" i="41"/>
  <c r="X709" i="41"/>
  <c r="X708" i="41"/>
  <c r="X707" i="41"/>
  <c r="X706" i="41"/>
  <c r="X705" i="41"/>
  <c r="X704" i="41"/>
  <c r="X703" i="41"/>
  <c r="X702" i="41"/>
  <c r="X701" i="41"/>
  <c r="X700" i="41"/>
  <c r="X699" i="41"/>
  <c r="X698" i="41"/>
  <c r="X697" i="41"/>
  <c r="X696" i="41"/>
  <c r="X695" i="41"/>
  <c r="X694" i="41"/>
  <c r="X693" i="41"/>
  <c r="X692" i="41"/>
  <c r="X691" i="41"/>
  <c r="X690" i="41"/>
  <c r="X689" i="41"/>
  <c r="X688" i="41"/>
  <c r="X687" i="41"/>
  <c r="X686" i="41"/>
  <c r="X685" i="41"/>
  <c r="X684" i="41"/>
  <c r="X683" i="41"/>
  <c r="X682" i="41"/>
  <c r="X681" i="41"/>
  <c r="X680" i="41"/>
  <c r="X679" i="41"/>
  <c r="X678" i="41"/>
  <c r="X677" i="41"/>
  <c r="X676" i="41"/>
  <c r="X675" i="41"/>
  <c r="X674" i="41"/>
  <c r="X673" i="41"/>
  <c r="X672" i="41"/>
  <c r="X671" i="41"/>
  <c r="X670" i="41"/>
  <c r="X669" i="41"/>
  <c r="X668" i="41"/>
  <c r="X667" i="41"/>
  <c r="X666" i="41"/>
  <c r="X665" i="41"/>
  <c r="X664" i="41"/>
  <c r="X663" i="41"/>
  <c r="X662" i="41"/>
  <c r="X661" i="41"/>
  <c r="X660" i="41"/>
  <c r="X659" i="41"/>
  <c r="X658" i="41"/>
  <c r="X657" i="41"/>
  <c r="X656" i="41"/>
  <c r="X655" i="41"/>
  <c r="X654" i="41"/>
  <c r="X653" i="41"/>
  <c r="X652" i="41"/>
  <c r="X651" i="41"/>
  <c r="X650" i="41"/>
  <c r="X649" i="41"/>
  <c r="X648" i="41"/>
  <c r="X647" i="41"/>
  <c r="X646" i="41"/>
  <c r="X645" i="41"/>
  <c r="X644" i="41"/>
  <c r="X643" i="41"/>
  <c r="X642" i="41"/>
  <c r="X641" i="41"/>
  <c r="X640" i="41"/>
  <c r="X639" i="41"/>
  <c r="X638" i="41"/>
  <c r="X637" i="41"/>
  <c r="X636" i="41"/>
  <c r="X635" i="41"/>
  <c r="X634" i="41"/>
  <c r="X633" i="41"/>
  <c r="X632" i="41"/>
  <c r="X631" i="41"/>
  <c r="X630" i="41"/>
  <c r="X629" i="41"/>
  <c r="X628" i="41"/>
  <c r="X627" i="41"/>
  <c r="X626" i="41"/>
  <c r="X625" i="41"/>
  <c r="X624" i="41"/>
  <c r="X623" i="41"/>
  <c r="X622" i="41"/>
  <c r="X621" i="41"/>
  <c r="X620" i="41"/>
  <c r="X619" i="41"/>
  <c r="X618" i="41"/>
  <c r="X617" i="41"/>
  <c r="X616" i="41"/>
  <c r="X615" i="41"/>
  <c r="X614" i="41"/>
  <c r="X613" i="41"/>
  <c r="X612" i="41"/>
  <c r="X611" i="41"/>
  <c r="X610" i="41"/>
  <c r="X609" i="41"/>
  <c r="X608" i="41"/>
  <c r="X607" i="41"/>
  <c r="X606" i="41"/>
  <c r="X605" i="41"/>
  <c r="X604" i="41"/>
  <c r="X603" i="41"/>
  <c r="X602" i="41"/>
  <c r="X601" i="41"/>
  <c r="X600" i="41"/>
  <c r="X599" i="41"/>
  <c r="X598" i="41"/>
  <c r="X597" i="41"/>
  <c r="X596" i="41"/>
  <c r="X595" i="41"/>
  <c r="X594" i="41"/>
  <c r="X593" i="41"/>
  <c r="X592" i="41"/>
  <c r="X591" i="41"/>
  <c r="X590" i="41"/>
  <c r="X589" i="41"/>
  <c r="X588" i="41"/>
  <c r="X587" i="41"/>
  <c r="X586" i="41"/>
  <c r="X585" i="41"/>
  <c r="X584" i="41"/>
  <c r="X583" i="41"/>
  <c r="X582" i="41"/>
  <c r="X581" i="41"/>
  <c r="X580" i="41"/>
  <c r="X579" i="41"/>
  <c r="X578" i="41"/>
  <c r="X577" i="41"/>
  <c r="X576" i="41"/>
  <c r="X575" i="41"/>
  <c r="X574" i="41"/>
  <c r="X573" i="41"/>
  <c r="X572" i="41"/>
  <c r="X571" i="41"/>
  <c r="X570" i="41"/>
  <c r="X569" i="41"/>
  <c r="X568" i="41"/>
  <c r="X567" i="41"/>
  <c r="X566" i="41"/>
  <c r="X565" i="41"/>
  <c r="X564" i="41"/>
  <c r="X563" i="41"/>
  <c r="X562" i="41"/>
  <c r="X561" i="41"/>
  <c r="X560" i="41"/>
  <c r="X559" i="41"/>
  <c r="X558" i="41"/>
  <c r="X557" i="41"/>
  <c r="X556" i="41"/>
  <c r="X555" i="41"/>
  <c r="X554" i="41"/>
  <c r="X553" i="41"/>
  <c r="X552" i="41"/>
  <c r="X551" i="41"/>
  <c r="X550" i="41"/>
  <c r="X549" i="41"/>
  <c r="X548" i="41"/>
  <c r="X547" i="41"/>
  <c r="X546" i="41"/>
  <c r="X545" i="41"/>
  <c r="X544" i="41"/>
  <c r="X543" i="41"/>
  <c r="X542" i="41"/>
  <c r="X541" i="41"/>
  <c r="X540" i="41"/>
  <c r="X539" i="41"/>
  <c r="X538" i="41"/>
  <c r="X537" i="41"/>
  <c r="X536" i="41"/>
  <c r="X535" i="41"/>
  <c r="X534" i="41"/>
  <c r="X533" i="41"/>
  <c r="X532" i="41"/>
  <c r="X531" i="41"/>
  <c r="X530" i="41"/>
  <c r="X529" i="41"/>
  <c r="X528" i="41"/>
  <c r="X527" i="41"/>
  <c r="X526" i="41"/>
  <c r="X525" i="41"/>
  <c r="X524" i="41"/>
  <c r="X523" i="41"/>
  <c r="X522" i="41"/>
  <c r="X521" i="41"/>
  <c r="X520" i="41"/>
  <c r="X519" i="41"/>
  <c r="X518" i="41"/>
  <c r="X517" i="41"/>
  <c r="X516" i="41"/>
  <c r="X515" i="41"/>
  <c r="X514" i="41"/>
  <c r="X513" i="41"/>
  <c r="X512" i="41"/>
  <c r="X511" i="41"/>
  <c r="X510" i="41"/>
  <c r="X509" i="41"/>
  <c r="X508" i="41"/>
  <c r="X507" i="41"/>
  <c r="X506" i="41"/>
  <c r="X505" i="41"/>
  <c r="X504" i="41"/>
  <c r="X503" i="41"/>
  <c r="X502" i="41"/>
  <c r="X501" i="41"/>
  <c r="X500" i="41"/>
  <c r="X499" i="41"/>
  <c r="X498" i="41"/>
  <c r="X497" i="41"/>
  <c r="X496" i="41"/>
  <c r="X495" i="41"/>
  <c r="X494" i="41"/>
  <c r="X493" i="41"/>
  <c r="X492" i="41"/>
  <c r="X491" i="41"/>
  <c r="X490" i="41"/>
  <c r="X489" i="41"/>
  <c r="X488" i="41"/>
  <c r="X487" i="41"/>
  <c r="X486" i="41"/>
  <c r="X485" i="41"/>
  <c r="X484" i="41"/>
  <c r="X483" i="41"/>
  <c r="X482" i="41"/>
  <c r="X481" i="41"/>
  <c r="X480" i="41"/>
  <c r="X479" i="41"/>
  <c r="X478" i="41"/>
  <c r="X477" i="41"/>
  <c r="X476" i="41"/>
  <c r="X475" i="41"/>
  <c r="X474" i="41"/>
  <c r="X473" i="41"/>
  <c r="X472" i="41"/>
  <c r="X471" i="41"/>
  <c r="X470" i="41"/>
  <c r="X469" i="41"/>
  <c r="X468" i="41"/>
  <c r="X467" i="41"/>
  <c r="X466" i="41"/>
  <c r="X465" i="41"/>
  <c r="X464" i="41"/>
  <c r="X463" i="41"/>
  <c r="X462" i="41"/>
  <c r="X461" i="41"/>
  <c r="X460" i="41"/>
  <c r="X459" i="41"/>
  <c r="X458" i="41"/>
  <c r="X457" i="41"/>
  <c r="X456" i="41"/>
  <c r="X455" i="41"/>
  <c r="X454" i="41"/>
  <c r="X453" i="41"/>
  <c r="X452" i="41"/>
  <c r="X451" i="41"/>
  <c r="X450" i="41"/>
  <c r="X449" i="41"/>
  <c r="X448" i="41"/>
  <c r="X447" i="41"/>
  <c r="X446" i="41"/>
  <c r="X445" i="41"/>
  <c r="X444" i="41"/>
  <c r="X443" i="41"/>
  <c r="X442" i="41"/>
  <c r="X441" i="41"/>
  <c r="X440" i="41"/>
  <c r="X439" i="41"/>
  <c r="X438" i="41"/>
  <c r="X437" i="41"/>
  <c r="X436" i="41"/>
  <c r="X435" i="41"/>
  <c r="X434" i="41"/>
  <c r="X433" i="41"/>
  <c r="X432" i="41"/>
  <c r="X431" i="41"/>
  <c r="X430" i="41"/>
  <c r="X429" i="41"/>
  <c r="X428" i="41"/>
  <c r="X427" i="41"/>
  <c r="X426" i="41"/>
  <c r="X425" i="41"/>
  <c r="X424" i="41"/>
  <c r="X423" i="41"/>
  <c r="X422" i="41"/>
  <c r="X421" i="41"/>
  <c r="X420" i="41"/>
  <c r="X419" i="41"/>
  <c r="X418" i="41"/>
  <c r="X417" i="41"/>
  <c r="X416" i="41"/>
  <c r="X415" i="41"/>
  <c r="X414" i="41"/>
  <c r="X413" i="41"/>
  <c r="X412" i="41"/>
  <c r="X411" i="41"/>
  <c r="X410" i="41"/>
  <c r="X409" i="41"/>
  <c r="X408" i="41"/>
  <c r="X407" i="41"/>
  <c r="X406" i="41"/>
  <c r="X405" i="41"/>
  <c r="X404" i="41"/>
  <c r="X403" i="41"/>
  <c r="X402" i="41"/>
  <c r="X401" i="41"/>
  <c r="X400" i="41"/>
  <c r="X399" i="41"/>
  <c r="X398" i="41"/>
  <c r="X397" i="41"/>
  <c r="X396" i="41"/>
  <c r="X395" i="41"/>
  <c r="X394" i="41"/>
  <c r="X393" i="41"/>
  <c r="X392" i="41"/>
  <c r="X391" i="41"/>
  <c r="X390" i="41"/>
  <c r="X389" i="41"/>
  <c r="X388" i="41"/>
  <c r="X387" i="41"/>
  <c r="X386" i="41"/>
  <c r="X385" i="41"/>
  <c r="X384" i="41"/>
  <c r="X383" i="41"/>
  <c r="X382" i="41"/>
  <c r="X381" i="41"/>
  <c r="X380" i="41"/>
  <c r="X379" i="41"/>
  <c r="X378" i="41"/>
  <c r="X377" i="41"/>
  <c r="X376" i="41"/>
  <c r="X375" i="41"/>
  <c r="X374" i="41"/>
  <c r="X373" i="41"/>
  <c r="X372" i="41"/>
  <c r="X371" i="41"/>
  <c r="X370" i="41"/>
  <c r="X369" i="41"/>
  <c r="X368" i="41"/>
  <c r="X367" i="41"/>
  <c r="X366" i="41"/>
  <c r="X365" i="41"/>
  <c r="X364" i="41"/>
  <c r="X363" i="41"/>
  <c r="X362" i="41"/>
  <c r="X361" i="41"/>
  <c r="X360" i="41"/>
  <c r="X359" i="41"/>
  <c r="X358" i="41"/>
  <c r="X357" i="41"/>
  <c r="X356" i="41"/>
  <c r="X355" i="41"/>
  <c r="X354" i="41"/>
  <c r="X353" i="41"/>
  <c r="X352" i="41"/>
  <c r="X351" i="41"/>
  <c r="X350" i="41"/>
  <c r="X349" i="41"/>
  <c r="X348" i="41"/>
  <c r="X347" i="41"/>
  <c r="X346" i="41"/>
  <c r="X345" i="41"/>
  <c r="X344" i="41"/>
  <c r="X343" i="41"/>
  <c r="X342" i="41"/>
  <c r="X341" i="41"/>
  <c r="X340" i="41"/>
  <c r="X339" i="41"/>
  <c r="X338" i="41"/>
  <c r="X337" i="41"/>
  <c r="X336" i="41"/>
  <c r="X335" i="41"/>
  <c r="X334" i="41"/>
  <c r="X333" i="41"/>
  <c r="X332" i="41"/>
  <c r="X331" i="41"/>
  <c r="X330" i="41"/>
  <c r="X329" i="41"/>
  <c r="X328" i="41"/>
  <c r="X327" i="41"/>
  <c r="X326" i="41"/>
  <c r="X325" i="41"/>
  <c r="X324" i="41"/>
  <c r="X323" i="41"/>
  <c r="X322" i="41"/>
  <c r="X321" i="41"/>
  <c r="X320" i="41"/>
  <c r="X319" i="41"/>
  <c r="X318" i="41"/>
  <c r="X317" i="41"/>
  <c r="X316" i="41"/>
  <c r="X315" i="41"/>
  <c r="X314" i="41"/>
  <c r="X313" i="41"/>
  <c r="X312" i="41"/>
  <c r="X311" i="41"/>
  <c r="X310" i="41"/>
  <c r="X309" i="41"/>
  <c r="X308" i="41"/>
  <c r="X307" i="41"/>
  <c r="X306" i="41"/>
  <c r="X305" i="41"/>
  <c r="X304" i="41"/>
  <c r="X303" i="41"/>
  <c r="X302" i="41"/>
  <c r="X301" i="41"/>
  <c r="X300" i="41"/>
  <c r="X299" i="41"/>
  <c r="X298" i="41"/>
  <c r="X297" i="41"/>
  <c r="X296" i="41"/>
  <c r="X295" i="41"/>
  <c r="X294" i="41"/>
  <c r="X293" i="41"/>
  <c r="X292" i="41"/>
  <c r="X291" i="41"/>
  <c r="X290" i="41"/>
  <c r="X289" i="41"/>
  <c r="X288" i="41"/>
  <c r="X287" i="41"/>
  <c r="X286" i="41"/>
  <c r="X285" i="41"/>
  <c r="X284" i="41"/>
  <c r="X283" i="41"/>
  <c r="X282" i="41"/>
  <c r="X281" i="41"/>
  <c r="X280" i="41"/>
  <c r="X279" i="41"/>
  <c r="X278" i="41"/>
  <c r="X277" i="41"/>
  <c r="X276" i="41"/>
  <c r="X275" i="41"/>
  <c r="X274" i="41"/>
  <c r="X273" i="41"/>
  <c r="X272" i="41"/>
  <c r="X271" i="41"/>
  <c r="X270" i="41"/>
  <c r="X269" i="41"/>
  <c r="X268" i="41"/>
  <c r="X267" i="41"/>
  <c r="X266" i="41"/>
  <c r="X265" i="41"/>
  <c r="X264" i="41"/>
  <c r="X263" i="41"/>
  <c r="X262" i="41"/>
  <c r="X261" i="41"/>
  <c r="X260" i="41"/>
  <c r="X259" i="41"/>
  <c r="X258" i="41"/>
  <c r="X257" i="41"/>
  <c r="X256" i="41"/>
  <c r="X255" i="41"/>
  <c r="X254" i="41"/>
  <c r="X253" i="41"/>
  <c r="X252" i="41"/>
  <c r="X251" i="41"/>
  <c r="X250" i="41"/>
  <c r="X249" i="41"/>
  <c r="X248" i="41"/>
  <c r="X247" i="41"/>
  <c r="X246" i="41"/>
  <c r="X245" i="41"/>
  <c r="X244" i="41"/>
  <c r="X243" i="41"/>
  <c r="X242" i="41"/>
  <c r="X241" i="41"/>
  <c r="X240" i="41"/>
  <c r="X239" i="41"/>
  <c r="X238" i="41"/>
  <c r="X237" i="41"/>
  <c r="X236" i="41"/>
  <c r="X235" i="41"/>
  <c r="X234" i="41"/>
  <c r="X233" i="41"/>
  <c r="X232" i="41"/>
  <c r="X231" i="41"/>
  <c r="X230" i="41"/>
  <c r="X229" i="41"/>
  <c r="X228" i="41"/>
  <c r="X227" i="41"/>
  <c r="X226" i="41"/>
  <c r="X225" i="41"/>
  <c r="X224" i="41"/>
  <c r="X223" i="41"/>
  <c r="X222" i="41"/>
  <c r="X221" i="41"/>
  <c r="X220" i="41"/>
  <c r="X219" i="41"/>
  <c r="X218" i="41"/>
  <c r="X217" i="41"/>
  <c r="X216" i="41"/>
  <c r="X215" i="41"/>
  <c r="X214" i="41"/>
  <c r="X213" i="41"/>
  <c r="X212" i="41"/>
  <c r="X211" i="41"/>
  <c r="X210" i="41"/>
  <c r="X209" i="41"/>
  <c r="X208" i="41"/>
  <c r="X207" i="41"/>
  <c r="X206" i="41"/>
  <c r="X205" i="41"/>
  <c r="X204" i="41"/>
  <c r="X203" i="41"/>
  <c r="X202" i="41"/>
  <c r="X201" i="41"/>
  <c r="X200" i="41"/>
  <c r="X199" i="41"/>
  <c r="X198" i="41"/>
  <c r="X197" i="41"/>
  <c r="X196" i="41"/>
  <c r="X195" i="41"/>
  <c r="X194" i="41"/>
  <c r="X193" i="41"/>
  <c r="X192" i="41"/>
  <c r="X191" i="41"/>
  <c r="X190" i="41"/>
  <c r="X189" i="41"/>
  <c r="X188" i="41"/>
  <c r="X187" i="41"/>
  <c r="X186" i="41"/>
  <c r="X185" i="41"/>
  <c r="X184" i="41"/>
  <c r="X183" i="41"/>
  <c r="X182" i="41"/>
  <c r="X181" i="41"/>
  <c r="X180" i="41"/>
  <c r="X179" i="41"/>
  <c r="X178" i="41"/>
  <c r="X177" i="41"/>
  <c r="X176" i="41"/>
  <c r="X175" i="41"/>
  <c r="X174" i="41"/>
  <c r="X173" i="41"/>
  <c r="X172" i="41"/>
  <c r="X171" i="41"/>
  <c r="X170" i="41"/>
  <c r="X169" i="41"/>
  <c r="X168" i="41"/>
  <c r="X167" i="41"/>
  <c r="X166" i="41"/>
  <c r="X165" i="41"/>
  <c r="X164" i="41"/>
  <c r="X163" i="41"/>
  <c r="X162" i="41"/>
  <c r="X161" i="41"/>
  <c r="X160" i="41"/>
  <c r="X159" i="41"/>
  <c r="X158" i="41"/>
  <c r="X157" i="41"/>
  <c r="X156" i="41"/>
  <c r="AN155" i="41"/>
  <c r="AG155" i="41"/>
  <c r="AF155" i="41"/>
  <c r="V155" i="41"/>
  <c r="AJ155" i="41" s="1"/>
  <c r="T155" i="41"/>
  <c r="B155" i="41"/>
  <c r="AN154" i="41"/>
  <c r="AI154" i="41"/>
  <c r="AG154" i="41"/>
  <c r="AF154" i="41"/>
  <c r="V154" i="41"/>
  <c r="AJ154" i="41" s="1"/>
  <c r="T154" i="41"/>
  <c r="Z154" i="41" s="1" a="1"/>
  <c r="Z154" i="41" s="1"/>
  <c r="B154" i="41"/>
  <c r="AN153" i="41"/>
  <c r="AJ153" i="41"/>
  <c r="AI153" i="41"/>
  <c r="AG153" i="41"/>
  <c r="AF153" i="41"/>
  <c r="Z153" i="41" a="1"/>
  <c r="Z153" i="41" s="1"/>
  <c r="V153" i="41"/>
  <c r="T153" i="41"/>
  <c r="B153" i="41"/>
  <c r="AN152" i="41"/>
  <c r="AJ152" i="41"/>
  <c r="AG152" i="41"/>
  <c r="AF152" i="41"/>
  <c r="Z152" i="41" a="1"/>
  <c r="Z152" i="41" s="1"/>
  <c r="V152" i="41"/>
  <c r="T152" i="41"/>
  <c r="AK152" i="41" s="1" a="1"/>
  <c r="AK152" i="41" s="1"/>
  <c r="B152" i="41"/>
  <c r="AN151" i="41"/>
  <c r="AG151" i="41"/>
  <c r="AF151" i="41"/>
  <c r="V151" i="41"/>
  <c r="AJ151" i="41" s="1"/>
  <c r="T151" i="41"/>
  <c r="B151" i="41"/>
  <c r="AN150" i="41"/>
  <c r="AI150" i="41"/>
  <c r="AG150" i="41"/>
  <c r="AF150" i="41"/>
  <c r="V150" i="41"/>
  <c r="AJ150" i="41" s="1"/>
  <c r="T150" i="41"/>
  <c r="Z150" i="41" s="1" a="1"/>
  <c r="Z150" i="41" s="1"/>
  <c r="B150" i="41"/>
  <c r="AN149" i="41"/>
  <c r="AJ149" i="41"/>
  <c r="AI149" i="41"/>
  <c r="AG149" i="41"/>
  <c r="AF149" i="41"/>
  <c r="Z149" i="41" a="1"/>
  <c r="Z149" i="41" s="1"/>
  <c r="V149" i="41"/>
  <c r="T149" i="41"/>
  <c r="B149" i="41"/>
  <c r="AN148" i="41"/>
  <c r="AJ148" i="41"/>
  <c r="AG148" i="41"/>
  <c r="AF148" i="41"/>
  <c r="Z148" i="41" a="1"/>
  <c r="Z148" i="41" s="1"/>
  <c r="V148" i="41"/>
  <c r="T148" i="41"/>
  <c r="AK148" i="41" s="1" a="1"/>
  <c r="AK148" i="41" s="1"/>
  <c r="B148" i="41"/>
  <c r="AN147" i="41"/>
  <c r="AG147" i="41"/>
  <c r="AF147" i="41"/>
  <c r="V147" i="41"/>
  <c r="AJ147" i="41" s="1"/>
  <c r="T147" i="41"/>
  <c r="B147" i="41"/>
  <c r="AN146" i="41"/>
  <c r="AI146" i="41"/>
  <c r="AG146" i="41"/>
  <c r="AF146" i="41"/>
  <c r="V146" i="41"/>
  <c r="AJ146" i="41" s="1"/>
  <c r="T146" i="41"/>
  <c r="Z146" i="41" s="1" a="1"/>
  <c r="Z146" i="41" s="1"/>
  <c r="B146" i="41"/>
  <c r="AN145" i="41"/>
  <c r="AJ145" i="41"/>
  <c r="AI145" i="41"/>
  <c r="AG145" i="41"/>
  <c r="AF145" i="41"/>
  <c r="Z145" i="41" a="1"/>
  <c r="Z145" i="41" s="1"/>
  <c r="V145" i="41"/>
  <c r="T145" i="41"/>
  <c r="B145" i="41"/>
  <c r="AN144" i="41"/>
  <c r="AJ144" i="41"/>
  <c r="AG144" i="41"/>
  <c r="AF144" i="41"/>
  <c r="Z144" i="41" a="1"/>
  <c r="Z144" i="41" s="1"/>
  <c r="V144" i="41"/>
  <c r="T144" i="41"/>
  <c r="AK144" i="41" s="1" a="1"/>
  <c r="AK144" i="41" s="1"/>
  <c r="B144" i="41"/>
  <c r="AN143" i="41"/>
  <c r="AG143" i="41"/>
  <c r="AF143" i="41"/>
  <c r="V143" i="41"/>
  <c r="AJ143" i="41" s="1"/>
  <c r="T143" i="41"/>
  <c r="B143" i="41"/>
  <c r="AN142" i="41"/>
  <c r="AI142" i="41"/>
  <c r="AG142" i="41"/>
  <c r="AF142" i="41"/>
  <c r="V142" i="41"/>
  <c r="AJ142" i="41" s="1"/>
  <c r="T142" i="41"/>
  <c r="Z142" i="41" s="1" a="1"/>
  <c r="Z142" i="41" s="1"/>
  <c r="B142" i="41"/>
  <c r="AN141" i="41"/>
  <c r="AJ141" i="41"/>
  <c r="AI141" i="41"/>
  <c r="AG141" i="41"/>
  <c r="AF141" i="41"/>
  <c r="Z141" i="41" a="1"/>
  <c r="Z141" i="41" s="1"/>
  <c r="V141" i="41"/>
  <c r="T141" i="41"/>
  <c r="AK141" i="41" s="1" a="1"/>
  <c r="AK141" i="41" s="1"/>
  <c r="B141" i="41"/>
  <c r="AN140" i="41"/>
  <c r="AJ140" i="41"/>
  <c r="AG140" i="41"/>
  <c r="AF140" i="41"/>
  <c r="Z140" i="41" a="1"/>
  <c r="Z140" i="41" s="1"/>
  <c r="V140" i="41"/>
  <c r="T140" i="41"/>
  <c r="AK140" i="41" s="1" a="1"/>
  <c r="AK140" i="41" s="1"/>
  <c r="B140" i="41"/>
  <c r="AN139" i="41"/>
  <c r="AG139" i="41"/>
  <c r="AF139" i="41"/>
  <c r="V139" i="41"/>
  <c r="AJ139" i="41" s="1"/>
  <c r="T139" i="41"/>
  <c r="B139" i="41"/>
  <c r="AN138" i="41"/>
  <c r="AI138" i="41"/>
  <c r="AG138" i="41"/>
  <c r="AF138" i="41"/>
  <c r="V138" i="41"/>
  <c r="AJ138" i="41" s="1"/>
  <c r="T138" i="41"/>
  <c r="Z138" i="41" s="1" a="1"/>
  <c r="Z138" i="41" s="1"/>
  <c r="B138" i="41"/>
  <c r="AN137" i="41"/>
  <c r="AJ137" i="41"/>
  <c r="AI137" i="41"/>
  <c r="AG137" i="41"/>
  <c r="AF137" i="41"/>
  <c r="Z137" i="41" a="1"/>
  <c r="Z137" i="41" s="1"/>
  <c r="V137" i="41"/>
  <c r="T137" i="41"/>
  <c r="AK137" i="41" s="1" a="1"/>
  <c r="AK137" i="41" s="1"/>
  <c r="B137" i="41"/>
  <c r="AN136" i="41"/>
  <c r="AJ136" i="41"/>
  <c r="AG136" i="41"/>
  <c r="AF136" i="41"/>
  <c r="Z136" i="41" a="1"/>
  <c r="Z136" i="41" s="1"/>
  <c r="V136" i="41"/>
  <c r="T136" i="41"/>
  <c r="B136" i="41"/>
  <c r="AN135" i="41"/>
  <c r="AJ135" i="41"/>
  <c r="AG135" i="41"/>
  <c r="AF135" i="41"/>
  <c r="V135" i="41"/>
  <c r="T135" i="41"/>
  <c r="AI135" i="41" s="1"/>
  <c r="B135" i="41"/>
  <c r="AN134" i="41"/>
  <c r="AK134" i="41" a="1"/>
  <c r="AK134" i="41" s="1"/>
  <c r="AG134" i="41"/>
  <c r="AF134" i="41"/>
  <c r="V134" i="41"/>
  <c r="AJ134" i="41" s="1"/>
  <c r="T134" i="41"/>
  <c r="Z134" i="41" s="1" a="1"/>
  <c r="Z134" i="41" s="1"/>
  <c r="B134" i="41"/>
  <c r="AN133" i="41"/>
  <c r="AJ133" i="41"/>
  <c r="AI133" i="41"/>
  <c r="AG133" i="41"/>
  <c r="AF133" i="41"/>
  <c r="Z133" i="41" a="1"/>
  <c r="Z133" i="41" s="1"/>
  <c r="V133" i="41"/>
  <c r="T133" i="41"/>
  <c r="B133" i="41"/>
  <c r="AN132" i="41"/>
  <c r="AJ132" i="41"/>
  <c r="AG132" i="41"/>
  <c r="AF132" i="41"/>
  <c r="V132" i="41"/>
  <c r="T132" i="41"/>
  <c r="AI132" i="41" s="1"/>
  <c r="B132" i="41"/>
  <c r="AN131" i="41"/>
  <c r="AG131" i="41"/>
  <c r="AF131" i="41"/>
  <c r="V131" i="41"/>
  <c r="AJ131" i="41" s="1"/>
  <c r="T131" i="41"/>
  <c r="Z131" i="41" s="1" a="1"/>
  <c r="Z131" i="41" s="1"/>
  <c r="AK131" i="41" s="1" a="1"/>
  <c r="AK131" i="41" s="1"/>
  <c r="B131" i="41"/>
  <c r="AN130" i="41"/>
  <c r="AK130" i="41" a="1"/>
  <c r="AK130" i="41" s="1"/>
  <c r="AG130" i="41"/>
  <c r="AF130" i="41"/>
  <c r="V130" i="41"/>
  <c r="AJ130" i="41" s="1"/>
  <c r="T130" i="41"/>
  <c r="Z130" i="41" s="1" a="1"/>
  <c r="Z130" i="41" s="1"/>
  <c r="B130" i="41"/>
  <c r="AN129" i="41"/>
  <c r="AJ129" i="41"/>
  <c r="AI129" i="41"/>
  <c r="AG129" i="41"/>
  <c r="AF129" i="41"/>
  <c r="Z129" i="41" a="1"/>
  <c r="Z129" i="41" s="1"/>
  <c r="V129" i="41"/>
  <c r="T129" i="41"/>
  <c r="B129" i="41"/>
  <c r="AN128" i="41"/>
  <c r="AJ128" i="41"/>
  <c r="AG128" i="41"/>
  <c r="AF128" i="41"/>
  <c r="V128" i="41"/>
  <c r="T128" i="41"/>
  <c r="AI128" i="41" s="1"/>
  <c r="B128" i="41"/>
  <c r="AN127" i="41"/>
  <c r="AJ127" i="41"/>
  <c r="AI127" i="41"/>
  <c r="AG127" i="41"/>
  <c r="AF127" i="41"/>
  <c r="Z127" i="41" a="1"/>
  <c r="Z127" i="41" s="1"/>
  <c r="V127" i="41"/>
  <c r="T127" i="41"/>
  <c r="AK127" i="41" s="1" a="1"/>
  <c r="AK127" i="41" s="1"/>
  <c r="B127" i="41"/>
  <c r="AN126" i="41"/>
  <c r="AK126" i="41" a="1"/>
  <c r="AK126" i="41" s="1"/>
  <c r="AI126" i="41"/>
  <c r="AG126" i="41"/>
  <c r="AF126" i="41"/>
  <c r="V126" i="41"/>
  <c r="AJ126" i="41" s="1"/>
  <c r="T126" i="41"/>
  <c r="Z126" i="41" s="1" a="1"/>
  <c r="Z126" i="41" s="1"/>
  <c r="B126" i="41"/>
  <c r="AN125" i="41"/>
  <c r="AJ125" i="41"/>
  <c r="AI125" i="41"/>
  <c r="AG125" i="41"/>
  <c r="AF125" i="41"/>
  <c r="Z125" i="41" a="1"/>
  <c r="Z125" i="41" s="1"/>
  <c r="V125" i="41"/>
  <c r="T125" i="41"/>
  <c r="AK125" i="41" s="1" a="1"/>
  <c r="AK125" i="41" s="1"/>
  <c r="B125" i="41"/>
  <c r="AN124" i="41"/>
  <c r="AJ124" i="41"/>
  <c r="AG124" i="41"/>
  <c r="AF124" i="41"/>
  <c r="V124" i="41"/>
  <c r="T124" i="41"/>
  <c r="AI124" i="41" s="1"/>
  <c r="B124" i="41"/>
  <c r="AN123" i="41"/>
  <c r="AJ123" i="41"/>
  <c r="AG123" i="41"/>
  <c r="AF123" i="41"/>
  <c r="V123" i="41"/>
  <c r="T123" i="41"/>
  <c r="AI123" i="41" s="1"/>
  <c r="B123" i="41"/>
  <c r="AN122" i="41"/>
  <c r="AK122" i="41" a="1"/>
  <c r="AK122" i="41" s="1"/>
  <c r="AI122" i="41"/>
  <c r="AG122" i="41"/>
  <c r="AF122" i="41"/>
  <c r="V122" i="41"/>
  <c r="AJ122" i="41" s="1"/>
  <c r="T122" i="41"/>
  <c r="Z122" i="41" s="1" a="1"/>
  <c r="Z122" i="41" s="1"/>
  <c r="B122" i="41"/>
  <c r="AN121" i="41"/>
  <c r="AJ121" i="41"/>
  <c r="AI121" i="41"/>
  <c r="AG121" i="41"/>
  <c r="AF121" i="41"/>
  <c r="Z121" i="41" a="1"/>
  <c r="Z121" i="41" s="1"/>
  <c r="V121" i="41"/>
  <c r="T121" i="41"/>
  <c r="AK121" i="41" s="1" a="1"/>
  <c r="AK121" i="41" s="1"/>
  <c r="B121" i="41"/>
  <c r="AN120" i="41"/>
  <c r="AJ120" i="41"/>
  <c r="AG120" i="41"/>
  <c r="AF120" i="41"/>
  <c r="V120" i="41"/>
  <c r="T120" i="41"/>
  <c r="AI120" i="41" s="1"/>
  <c r="B120" i="41"/>
  <c r="AN119" i="41"/>
  <c r="AG119" i="41"/>
  <c r="AF119" i="41"/>
  <c r="V119" i="41"/>
  <c r="AJ119" i="41" s="1"/>
  <c r="T119" i="41"/>
  <c r="AI119" i="41" s="1"/>
  <c r="B119" i="41"/>
  <c r="AN118" i="41"/>
  <c r="AK118" i="41" a="1"/>
  <c r="AK118" i="41" s="1"/>
  <c r="AI118" i="41"/>
  <c r="AG118" i="41"/>
  <c r="AF118" i="41"/>
  <c r="V118" i="41"/>
  <c r="AJ118" i="41" s="1"/>
  <c r="T118" i="41"/>
  <c r="Z118" i="41" s="1" a="1"/>
  <c r="Z118" i="41" s="1"/>
  <c r="B118" i="41"/>
  <c r="AN117" i="41"/>
  <c r="AJ117" i="41"/>
  <c r="AI117" i="41"/>
  <c r="AG117" i="41"/>
  <c r="AF117" i="41"/>
  <c r="Z117" i="41" a="1"/>
  <c r="Z117" i="41" s="1"/>
  <c r="V117" i="41"/>
  <c r="T117" i="41"/>
  <c r="AK117" i="41" s="1" a="1"/>
  <c r="AK117" i="41" s="1"/>
  <c r="B117" i="41"/>
  <c r="AN116" i="41"/>
  <c r="AK116" i="41" a="1"/>
  <c r="AK116" i="41" s="1"/>
  <c r="AJ116" i="41"/>
  <c r="AG116" i="41"/>
  <c r="AF116" i="41"/>
  <c r="Z116" i="41" a="1"/>
  <c r="Z116" i="41" s="1"/>
  <c r="V116" i="41"/>
  <c r="T116" i="41"/>
  <c r="AI116" i="41" s="1"/>
  <c r="B116" i="41"/>
  <c r="AN115" i="41"/>
  <c r="AI115" i="41"/>
  <c r="AG115" i="41"/>
  <c r="AF115" i="41"/>
  <c r="Z115" i="41" a="1"/>
  <c r="Z115" i="41" s="1"/>
  <c r="V115" i="41"/>
  <c r="AJ115" i="41" s="1"/>
  <c r="T115" i="41"/>
  <c r="AK115" i="41" s="1" a="1"/>
  <c r="AK115" i="41" s="1"/>
  <c r="B115" i="41"/>
  <c r="AN114" i="41"/>
  <c r="AK114" i="41"/>
  <c r="AK114" i="41" a="1"/>
  <c r="AG114" i="41"/>
  <c r="AF114" i="41"/>
  <c r="V114" i="41"/>
  <c r="AJ114" i="41" s="1"/>
  <c r="T114" i="41"/>
  <c r="Z114" i="41" s="1" a="1"/>
  <c r="Z114" i="41" s="1"/>
  <c r="B114" i="41"/>
  <c r="AN113" i="41"/>
  <c r="AJ113" i="41"/>
  <c r="AI113" i="41"/>
  <c r="AG113" i="41"/>
  <c r="AF113" i="41"/>
  <c r="Z113" i="41" a="1"/>
  <c r="Z113" i="41" s="1"/>
  <c r="V113" i="41"/>
  <c r="T113" i="41"/>
  <c r="AK113" i="41" s="1" a="1"/>
  <c r="AK113" i="41" s="1"/>
  <c r="B113" i="41"/>
  <c r="AN112" i="41"/>
  <c r="AJ112" i="41"/>
  <c r="AG112" i="41"/>
  <c r="AF112" i="41"/>
  <c r="Z112" i="41" a="1"/>
  <c r="Z112" i="41" s="1"/>
  <c r="AK112" i="41" s="1" a="1"/>
  <c r="AK112" i="41" s="1"/>
  <c r="V112" i="41"/>
  <c r="T112" i="41"/>
  <c r="AI112" i="41" s="1"/>
  <c r="B112" i="41"/>
  <c r="AN111" i="41"/>
  <c r="AJ111" i="41"/>
  <c r="AG111" i="41"/>
  <c r="AF111" i="41"/>
  <c r="V111" i="41"/>
  <c r="T111" i="41"/>
  <c r="Z111" i="41" s="1" a="1"/>
  <c r="Z111" i="41" s="1"/>
  <c r="B111" i="41"/>
  <c r="AN110" i="41"/>
  <c r="AK110" i="41" a="1"/>
  <c r="AK110" i="41" s="1"/>
  <c r="AG110" i="41"/>
  <c r="AF110" i="41"/>
  <c r="V110" i="41"/>
  <c r="AJ110" i="41" s="1"/>
  <c r="T110" i="41"/>
  <c r="Z110" i="41" s="1" a="1"/>
  <c r="Z110" i="41" s="1"/>
  <c r="B110" i="41"/>
  <c r="AN109" i="41"/>
  <c r="AJ109" i="41"/>
  <c r="AI109" i="41"/>
  <c r="AG109" i="41"/>
  <c r="AF109" i="41"/>
  <c r="Z109" i="41" a="1"/>
  <c r="Z109" i="41" s="1"/>
  <c r="V109" i="41"/>
  <c r="T109" i="41"/>
  <c r="B109" i="41"/>
  <c r="AN108" i="41"/>
  <c r="AJ108" i="41"/>
  <c r="AG108" i="41"/>
  <c r="AF108" i="41"/>
  <c r="V108" i="41"/>
  <c r="T108" i="41"/>
  <c r="AI108" i="41" s="1"/>
  <c r="B108" i="41"/>
  <c r="AN107" i="41"/>
  <c r="AG107" i="41"/>
  <c r="AF107" i="41"/>
  <c r="V107" i="41"/>
  <c r="AJ107" i="41" s="1"/>
  <c r="T107" i="41"/>
  <c r="Z107" i="41" s="1" a="1"/>
  <c r="Z107" i="41" s="1"/>
  <c r="B107" i="41"/>
  <c r="AN106" i="41"/>
  <c r="AI106" i="41"/>
  <c r="AG106" i="41"/>
  <c r="AF106" i="41"/>
  <c r="V106" i="41"/>
  <c r="AJ106" i="41" s="1"/>
  <c r="T106" i="41"/>
  <c r="Z106" i="41" s="1" a="1"/>
  <c r="Z106" i="41" s="1"/>
  <c r="B106" i="41"/>
  <c r="AN105" i="41"/>
  <c r="AJ105" i="41"/>
  <c r="AI105" i="41"/>
  <c r="AG105" i="41"/>
  <c r="AF105" i="41"/>
  <c r="Z105" i="41" a="1"/>
  <c r="Z105" i="41" s="1"/>
  <c r="V105" i="41"/>
  <c r="T105" i="41"/>
  <c r="AK105" i="41" s="1" a="1"/>
  <c r="AK105" i="41" s="1"/>
  <c r="B105" i="41"/>
  <c r="AN104" i="41"/>
  <c r="AJ104" i="41"/>
  <c r="AG104" i="41"/>
  <c r="AF104" i="41"/>
  <c r="Z104" i="41" a="1"/>
  <c r="Z104" i="41" s="1"/>
  <c r="AK104" i="41" s="1" a="1"/>
  <c r="AK104" i="41" s="1"/>
  <c r="V104" i="41"/>
  <c r="T104" i="41"/>
  <c r="AI104" i="41" s="1"/>
  <c r="B104" i="41"/>
  <c r="AN103" i="41"/>
  <c r="AI103" i="41"/>
  <c r="AG103" i="41"/>
  <c r="AF103" i="41"/>
  <c r="Z103" i="41" a="1"/>
  <c r="Z103" i="41" s="1"/>
  <c r="V103" i="41"/>
  <c r="AJ103" i="41" s="1"/>
  <c r="T103" i="41"/>
  <c r="B103" i="41"/>
  <c r="AN102" i="41"/>
  <c r="AK102" i="41" a="1"/>
  <c r="AK102" i="41" s="1"/>
  <c r="AI102" i="41"/>
  <c r="AG102" i="41"/>
  <c r="AF102" i="41"/>
  <c r="V102" i="41"/>
  <c r="AJ102" i="41" s="1"/>
  <c r="T102" i="41"/>
  <c r="Z102" i="41" s="1" a="1"/>
  <c r="Z102" i="41" s="1"/>
  <c r="B102" i="41"/>
  <c r="AN101" i="41"/>
  <c r="AJ101" i="41"/>
  <c r="AI101" i="41"/>
  <c r="AG101" i="41"/>
  <c r="AF101" i="41"/>
  <c r="Z101" i="41" a="1"/>
  <c r="Z101" i="41" s="1"/>
  <c r="V101" i="41"/>
  <c r="T101" i="41"/>
  <c r="AK101" i="41" s="1" a="1"/>
  <c r="AK101" i="41" s="1"/>
  <c r="B101" i="41"/>
  <c r="AN100" i="41"/>
  <c r="AK100" i="41" a="1"/>
  <c r="AK100" i="41" s="1"/>
  <c r="AJ100" i="41"/>
  <c r="AG100" i="41"/>
  <c r="AF100" i="41"/>
  <c r="Z100" i="41" a="1"/>
  <c r="Z100" i="41" s="1"/>
  <c r="V100" i="41"/>
  <c r="T100" i="41"/>
  <c r="AI100" i="41" s="1"/>
  <c r="B100" i="41"/>
  <c r="AN99" i="41"/>
  <c r="AK99" i="41" a="1"/>
  <c r="AK99" i="41" s="1"/>
  <c r="AI99" i="41"/>
  <c r="AG99" i="41"/>
  <c r="AF99" i="41"/>
  <c r="Z99" i="41" a="1"/>
  <c r="Z99" i="41" s="1"/>
  <c r="V99" i="41"/>
  <c r="AJ99" i="41" s="1"/>
  <c r="T99" i="41"/>
  <c r="B99" i="41"/>
  <c r="AN98" i="41"/>
  <c r="AG98" i="41"/>
  <c r="AF98" i="41"/>
  <c r="V98" i="41"/>
  <c r="AJ98" i="41" s="1"/>
  <c r="T98" i="41"/>
  <c r="B98" i="41"/>
  <c r="AN97" i="41"/>
  <c r="AJ97" i="41"/>
  <c r="AI97" i="41"/>
  <c r="AG97" i="41"/>
  <c r="AF97" i="41"/>
  <c r="Z97" i="41" a="1"/>
  <c r="Z97" i="41" s="1"/>
  <c r="V97" i="41"/>
  <c r="T97" i="41"/>
  <c r="B97" i="41"/>
  <c r="AN96" i="41"/>
  <c r="AJ96" i="41"/>
  <c r="AG96" i="41"/>
  <c r="AF96" i="41"/>
  <c r="V96" i="41"/>
  <c r="T96" i="41"/>
  <c r="AI96" i="41" s="1"/>
  <c r="B96" i="41"/>
  <c r="AN95" i="41"/>
  <c r="AJ95" i="41"/>
  <c r="AG95" i="41"/>
  <c r="AF95" i="41"/>
  <c r="V95" i="41"/>
  <c r="T95" i="41"/>
  <c r="B95" i="41"/>
  <c r="AN94" i="41"/>
  <c r="AK94" i="41" a="1"/>
  <c r="AK94" i="41" s="1"/>
  <c r="AG94" i="41"/>
  <c r="AF94" i="41"/>
  <c r="V94" i="41"/>
  <c r="AJ94" i="41" s="1"/>
  <c r="T94" i="41"/>
  <c r="Z94" i="41" s="1" a="1"/>
  <c r="Z94" i="41" s="1"/>
  <c r="B94" i="41"/>
  <c r="AN93" i="41"/>
  <c r="AJ93" i="41"/>
  <c r="AI93" i="41"/>
  <c r="AG93" i="41"/>
  <c r="AF93" i="41"/>
  <c r="Z93" i="41" a="1"/>
  <c r="Z93" i="41" s="1"/>
  <c r="V93" i="41"/>
  <c r="T93" i="41"/>
  <c r="AK93" i="41" s="1" a="1"/>
  <c r="AK93" i="41" s="1"/>
  <c r="B93" i="41"/>
  <c r="AN92" i="41"/>
  <c r="AK92" i="41" a="1"/>
  <c r="AK92" i="41" s="1"/>
  <c r="AJ92" i="41"/>
  <c r="AG92" i="41"/>
  <c r="AF92" i="41"/>
  <c r="Z92" i="41" a="1"/>
  <c r="Z92" i="41" s="1"/>
  <c r="V92" i="41"/>
  <c r="T92" i="41"/>
  <c r="AI92" i="41" s="1"/>
  <c r="B92" i="41"/>
  <c r="AN91" i="41"/>
  <c r="AI91" i="41"/>
  <c r="AG91" i="41"/>
  <c r="AF91" i="41"/>
  <c r="Z91" i="41" a="1"/>
  <c r="Z91" i="41" s="1"/>
  <c r="V91" i="41"/>
  <c r="AJ91" i="41" s="1"/>
  <c r="T91" i="41"/>
  <c r="AK91" i="41" s="1" a="1"/>
  <c r="AK91" i="41" s="1"/>
  <c r="B91" i="41"/>
  <c r="AN90" i="41"/>
  <c r="AK90" i="41"/>
  <c r="AK90" i="41" a="1"/>
  <c r="AG90" i="41"/>
  <c r="AF90" i="41"/>
  <c r="V90" i="41"/>
  <c r="AJ90" i="41" s="1"/>
  <c r="T90" i="41"/>
  <c r="Z90" i="41" s="1" a="1"/>
  <c r="Z90" i="41" s="1"/>
  <c r="B90" i="41"/>
  <c r="AN89" i="41"/>
  <c r="AJ89" i="41"/>
  <c r="AI89" i="41"/>
  <c r="AG89" i="41"/>
  <c r="AF89" i="41"/>
  <c r="Z89" i="41" a="1"/>
  <c r="Z89" i="41" s="1"/>
  <c r="V89" i="41"/>
  <c r="T89" i="41"/>
  <c r="AK89" i="41" s="1" a="1"/>
  <c r="AK89" i="41" s="1"/>
  <c r="B89" i="41"/>
  <c r="AN88" i="41"/>
  <c r="AJ88" i="41"/>
  <c r="AG88" i="41"/>
  <c r="AF88" i="41"/>
  <c r="Z88" i="41" a="1"/>
  <c r="Z88" i="41" s="1"/>
  <c r="AK88" i="41" s="1" a="1"/>
  <c r="AK88" i="41" s="1"/>
  <c r="V88" i="41"/>
  <c r="T88" i="41"/>
  <c r="AI88" i="41" s="1"/>
  <c r="B88" i="41"/>
  <c r="AN87" i="41"/>
  <c r="AI87" i="41"/>
  <c r="AG87" i="41"/>
  <c r="AF87" i="41"/>
  <c r="Z87" i="41"/>
  <c r="AK87" i="41" s="1" a="1"/>
  <c r="AK87" i="41" s="1"/>
  <c r="Z87" i="41" a="1"/>
  <c r="V87" i="41"/>
  <c r="AJ87" i="41" s="1"/>
  <c r="T87" i="41"/>
  <c r="B87" i="41"/>
  <c r="AN86" i="41"/>
  <c r="AI86" i="41"/>
  <c r="AG86" i="41"/>
  <c r="AF86" i="41"/>
  <c r="V86" i="41"/>
  <c r="AJ86" i="41" s="1"/>
  <c r="T86" i="41"/>
  <c r="Z86" i="41" s="1" a="1"/>
  <c r="Z86" i="41" s="1"/>
  <c r="B86" i="41"/>
  <c r="AN85" i="41"/>
  <c r="AJ85" i="41"/>
  <c r="AI85" i="41"/>
  <c r="AG85" i="41"/>
  <c r="AF85" i="41"/>
  <c r="Z85" i="41" a="1"/>
  <c r="Z85" i="41" s="1"/>
  <c r="V85" i="41"/>
  <c r="T85" i="41"/>
  <c r="B85" i="41"/>
  <c r="AN84" i="41"/>
  <c r="AJ84" i="41"/>
  <c r="AG84" i="41"/>
  <c r="AF84" i="41"/>
  <c r="V84" i="41"/>
  <c r="T84" i="41"/>
  <c r="B84" i="41"/>
  <c r="AN83" i="41"/>
  <c r="AG83" i="41"/>
  <c r="AF83" i="41"/>
  <c r="V83" i="41"/>
  <c r="AJ83" i="41" s="1"/>
  <c r="T83" i="41"/>
  <c r="Z83" i="41" s="1" a="1"/>
  <c r="Z83" i="41" s="1"/>
  <c r="AK83" i="41" s="1" a="1"/>
  <c r="AK83" i="41" s="1"/>
  <c r="B83" i="41"/>
  <c r="AN82" i="41"/>
  <c r="AK82" i="41" a="1"/>
  <c r="AK82" i="41" s="1"/>
  <c r="AG82" i="41"/>
  <c r="AF82" i="41"/>
  <c r="V82" i="41"/>
  <c r="AJ82" i="41" s="1"/>
  <c r="T82" i="41"/>
  <c r="Z82" i="41" s="1" a="1"/>
  <c r="Z82" i="41" s="1"/>
  <c r="B82" i="41"/>
  <c r="AN81" i="41"/>
  <c r="AJ81" i="41"/>
  <c r="AI81" i="41"/>
  <c r="AG81" i="41"/>
  <c r="AF81" i="41"/>
  <c r="Z81" i="41" a="1"/>
  <c r="Z81" i="41" s="1"/>
  <c r="V81" i="41"/>
  <c r="T81" i="41"/>
  <c r="B81" i="41"/>
  <c r="AN80" i="41"/>
  <c r="AJ80" i="41"/>
  <c r="AG80" i="41"/>
  <c r="AF80" i="41"/>
  <c r="V80" i="41"/>
  <c r="T80" i="41"/>
  <c r="AI80" i="41" s="1"/>
  <c r="B80" i="41"/>
  <c r="AN79" i="41"/>
  <c r="AG79" i="41"/>
  <c r="AF79" i="41"/>
  <c r="V79" i="41"/>
  <c r="AJ79" i="41" s="1"/>
  <c r="T79" i="41"/>
  <c r="Z79" i="41" s="1" a="1"/>
  <c r="Z79" i="41" s="1"/>
  <c r="B79" i="41"/>
  <c r="AN78" i="41"/>
  <c r="AI78" i="41"/>
  <c r="AG78" i="41"/>
  <c r="AF78" i="41"/>
  <c r="Z78" i="41"/>
  <c r="AK78" i="41" s="1" a="1"/>
  <c r="AK78" i="41" s="1"/>
  <c r="V78" i="41"/>
  <c r="AJ78" i="41" s="1"/>
  <c r="T78" i="41"/>
  <c r="Z78" i="41" s="1" a="1"/>
  <c r="B78" i="41"/>
  <c r="AN77" i="41"/>
  <c r="AJ77" i="41"/>
  <c r="AI77" i="41"/>
  <c r="AG77" i="41"/>
  <c r="AF77" i="41"/>
  <c r="Z77" i="41" a="1"/>
  <c r="Z77" i="41" s="1"/>
  <c r="V77" i="41"/>
  <c r="T77" i="41"/>
  <c r="B77" i="41"/>
  <c r="AN76" i="41"/>
  <c r="AJ76" i="41"/>
  <c r="AG76" i="41"/>
  <c r="AF76" i="41"/>
  <c r="V76" i="41"/>
  <c r="T76" i="41"/>
  <c r="AI76" i="41" s="1"/>
  <c r="B76" i="41"/>
  <c r="AN75" i="41"/>
  <c r="AJ75" i="41"/>
  <c r="AG75" i="41"/>
  <c r="AF75" i="41"/>
  <c r="V75" i="41"/>
  <c r="T75" i="41"/>
  <c r="B75" i="41"/>
  <c r="AN74" i="41"/>
  <c r="AI74" i="41"/>
  <c r="AG74" i="41"/>
  <c r="AF74" i="41"/>
  <c r="Z74" i="41" a="1"/>
  <c r="Z74" i="41" s="1"/>
  <c r="V74" i="41"/>
  <c r="AJ74" i="41" s="1"/>
  <c r="T74" i="41"/>
  <c r="B74" i="41"/>
  <c r="AN73" i="41"/>
  <c r="AJ73" i="41"/>
  <c r="AI73" i="41"/>
  <c r="AG73" i="41"/>
  <c r="AF73" i="41"/>
  <c r="Z73" i="41" a="1"/>
  <c r="Z73" i="41" s="1"/>
  <c r="V73" i="41"/>
  <c r="T73" i="41"/>
  <c r="AK73" i="41" s="1" a="1"/>
  <c r="AK73" i="41" s="1"/>
  <c r="B73" i="41"/>
  <c r="AN72" i="41"/>
  <c r="AJ72" i="41"/>
  <c r="AI72" i="41"/>
  <c r="AG72" i="41"/>
  <c r="AF72" i="41"/>
  <c r="V72" i="41"/>
  <c r="T72" i="41"/>
  <c r="Z72" i="41" s="1" a="1"/>
  <c r="Z72" i="41" s="1"/>
  <c r="B72" i="41"/>
  <c r="AN71" i="41"/>
  <c r="AI71" i="41"/>
  <c r="AG71" i="41"/>
  <c r="AF71" i="41"/>
  <c r="Z71" i="41" a="1"/>
  <c r="Z71" i="41" s="1"/>
  <c r="V71" i="41"/>
  <c r="AJ71" i="41" s="1"/>
  <c r="T71" i="41"/>
  <c r="B71" i="41"/>
  <c r="AN70" i="41"/>
  <c r="AJ70" i="41"/>
  <c r="AG70" i="41"/>
  <c r="AF70" i="41"/>
  <c r="V70" i="41"/>
  <c r="T70" i="41"/>
  <c r="B70" i="41"/>
  <c r="AN69" i="41"/>
  <c r="AI69" i="41"/>
  <c r="AG69" i="41"/>
  <c r="AF69" i="41"/>
  <c r="Z69" i="41" a="1"/>
  <c r="Z69" i="41" s="1"/>
  <c r="V69" i="41"/>
  <c r="AJ69" i="41" s="1"/>
  <c r="T69" i="41"/>
  <c r="B69" i="41"/>
  <c r="AN68" i="41"/>
  <c r="AJ68" i="41"/>
  <c r="AG68" i="41"/>
  <c r="AF68" i="41"/>
  <c r="V68" i="41"/>
  <c r="T68" i="41"/>
  <c r="Z68" i="41" s="1" a="1"/>
  <c r="Z68" i="41" s="1"/>
  <c r="B68" i="41"/>
  <c r="AN67" i="41"/>
  <c r="AI67" i="41"/>
  <c r="AG67" i="41"/>
  <c r="AF67" i="41"/>
  <c r="Z67" i="41" a="1"/>
  <c r="Z67" i="41" s="1"/>
  <c r="V67" i="41"/>
  <c r="AJ67" i="41" s="1"/>
  <c r="T67" i="41"/>
  <c r="B67" i="41"/>
  <c r="AN66" i="41"/>
  <c r="AJ66" i="41"/>
  <c r="AG66" i="41"/>
  <c r="AF66" i="41"/>
  <c r="V66" i="41"/>
  <c r="T66" i="41"/>
  <c r="B66" i="41"/>
  <c r="AN65" i="41"/>
  <c r="AI65" i="41"/>
  <c r="AG65" i="41"/>
  <c r="AF65" i="41"/>
  <c r="Z65" i="41" a="1"/>
  <c r="Z65" i="41" s="1"/>
  <c r="V65" i="41"/>
  <c r="AJ65" i="41" s="1"/>
  <c r="T65" i="41"/>
  <c r="B65" i="41"/>
  <c r="AN64" i="41"/>
  <c r="AJ64" i="41"/>
  <c r="AG64" i="41"/>
  <c r="AF64" i="41"/>
  <c r="V64" i="41"/>
  <c r="T64" i="41"/>
  <c r="Z64" i="41" s="1" a="1"/>
  <c r="Z64" i="41" s="1"/>
  <c r="B64" i="41"/>
  <c r="AN63" i="41"/>
  <c r="AI63" i="41"/>
  <c r="AG63" i="41"/>
  <c r="AF63" i="41"/>
  <c r="Z63" i="41" a="1"/>
  <c r="Z63" i="41" s="1"/>
  <c r="V63" i="41"/>
  <c r="AJ63" i="41" s="1"/>
  <c r="T63" i="41"/>
  <c r="B63" i="41"/>
  <c r="AN62" i="41"/>
  <c r="AJ62" i="41"/>
  <c r="AG62" i="41"/>
  <c r="AF62" i="41"/>
  <c r="V62" i="41"/>
  <c r="T62" i="41"/>
  <c r="B62" i="41"/>
  <c r="AN61" i="41"/>
  <c r="AI61" i="41"/>
  <c r="AG61" i="41"/>
  <c r="AF61" i="41"/>
  <c r="Z61" i="41" a="1"/>
  <c r="Z61" i="41" s="1"/>
  <c r="V61" i="41"/>
  <c r="AJ61" i="41" s="1"/>
  <c r="T61" i="41"/>
  <c r="B61" i="41"/>
  <c r="AN60" i="41"/>
  <c r="AJ60" i="41"/>
  <c r="AG60" i="41"/>
  <c r="AF60" i="41"/>
  <c r="V60" i="41"/>
  <c r="T60" i="41"/>
  <c r="Z60" i="41" s="1" a="1"/>
  <c r="Z60" i="41" s="1"/>
  <c r="B60" i="41"/>
  <c r="AN59" i="41"/>
  <c r="AI59" i="41"/>
  <c r="AG59" i="41"/>
  <c r="AF59" i="41"/>
  <c r="Z59" i="41" a="1"/>
  <c r="Z59" i="41" s="1"/>
  <c r="V59" i="41"/>
  <c r="AJ59" i="41" s="1"/>
  <c r="T59" i="41"/>
  <c r="B59" i="41"/>
  <c r="AN58" i="41"/>
  <c r="AJ58" i="41"/>
  <c r="AG58" i="41"/>
  <c r="AF58" i="41"/>
  <c r="V58" i="41"/>
  <c r="T58" i="41"/>
  <c r="B58" i="41"/>
  <c r="AN57" i="41"/>
  <c r="AI57" i="41"/>
  <c r="AG57" i="41"/>
  <c r="AF57" i="41"/>
  <c r="Z57" i="41" a="1"/>
  <c r="Z57" i="41" s="1"/>
  <c r="V57" i="41"/>
  <c r="AJ57" i="41" s="1"/>
  <c r="T57" i="41"/>
  <c r="B57" i="41"/>
  <c r="AJ56" i="41"/>
  <c r="AI56" i="41"/>
  <c r="AG56" i="41"/>
  <c r="AF56" i="41"/>
  <c r="Z56" i="41" a="1"/>
  <c r="Z56" i="41" s="1"/>
  <c r="V56" i="41"/>
  <c r="T56" i="41"/>
  <c r="B56" i="41"/>
  <c r="Z50" i="41"/>
  <c r="X50" i="41"/>
  <c r="V50" i="41"/>
  <c r="T50" i="41"/>
  <c r="O50" i="41"/>
  <c r="V49" i="41"/>
  <c r="O49" i="41"/>
  <c r="T49" i="41" s="1"/>
  <c r="Z49" i="41" s="1"/>
  <c r="O48" i="41"/>
  <c r="X48" i="41" s="1"/>
  <c r="O47" i="41"/>
  <c r="X46" i="41"/>
  <c r="O46" i="41"/>
  <c r="V46" i="41" s="1"/>
  <c r="X45" i="41"/>
  <c r="V45" i="41"/>
  <c r="T45" i="41"/>
  <c r="Z45" i="41" s="1"/>
  <c r="O45" i="41"/>
  <c r="X44" i="41"/>
  <c r="T44" i="41"/>
  <c r="Z44" i="41" s="1"/>
  <c r="O44" i="41"/>
  <c r="V44" i="41" s="1"/>
  <c r="O43" i="41"/>
  <c r="X43" i="41" s="1"/>
  <c r="Z42" i="41"/>
  <c r="X42" i="41"/>
  <c r="V42" i="41"/>
  <c r="T42" i="41"/>
  <c r="O42" i="41"/>
  <c r="V41" i="41"/>
  <c r="O41" i="41"/>
  <c r="T41" i="41" s="1"/>
  <c r="Z41" i="41" s="1"/>
  <c r="O40" i="41"/>
  <c r="X40" i="41" s="1"/>
  <c r="O39" i="41"/>
  <c r="X38" i="41"/>
  <c r="O38" i="41"/>
  <c r="V38" i="41" s="1"/>
  <c r="X37" i="41"/>
  <c r="V37" i="41"/>
  <c r="T37" i="41"/>
  <c r="Z37" i="41" s="1"/>
  <c r="O37" i="41"/>
  <c r="X36" i="41"/>
  <c r="T36" i="41"/>
  <c r="Z36" i="41" s="1"/>
  <c r="O36" i="41"/>
  <c r="V36" i="41" s="1"/>
  <c r="O35" i="41"/>
  <c r="X35" i="41" s="1"/>
  <c r="Z34" i="41"/>
  <c r="X34" i="41"/>
  <c r="V34" i="41"/>
  <c r="T34" i="41"/>
  <c r="O34" i="41"/>
  <c r="V33" i="41"/>
  <c r="O33" i="41"/>
  <c r="T33" i="41" s="1"/>
  <c r="Z33" i="41" s="1"/>
  <c r="O32" i="41"/>
  <c r="X32" i="41" s="1"/>
  <c r="O31" i="41"/>
  <c r="V26" i="41"/>
  <c r="Z25" i="41"/>
  <c r="X25" i="41"/>
  <c r="V25" i="41"/>
  <c r="AT56" i="41" s="1"/>
  <c r="T25" i="41"/>
  <c r="Z24" i="41"/>
  <c r="X24" i="41"/>
  <c r="V24" i="41"/>
  <c r="T24" i="41"/>
  <c r="Z23" i="41"/>
  <c r="X23" i="41"/>
  <c r="V23" i="41"/>
  <c r="T23" i="41"/>
  <c r="Z22" i="41"/>
  <c r="X22" i="41"/>
  <c r="V22" i="41"/>
  <c r="T22" i="41"/>
  <c r="Z21" i="41"/>
  <c r="X21" i="41"/>
  <c r="V21" i="41"/>
  <c r="T21" i="41"/>
  <c r="Z20" i="41"/>
  <c r="X20" i="41"/>
  <c r="V20" i="41"/>
  <c r="T20" i="41"/>
  <c r="Z19" i="41"/>
  <c r="X19" i="41"/>
  <c r="V19" i="41"/>
  <c r="T19" i="41"/>
  <c r="Z18" i="41"/>
  <c r="X18" i="41"/>
  <c r="V18" i="41"/>
  <c r="T18" i="41"/>
  <c r="Z17" i="41"/>
  <c r="X17" i="41"/>
  <c r="V17" i="41"/>
  <c r="T17" i="41"/>
  <c r="Z16" i="41"/>
  <c r="X16" i="41"/>
  <c r="V16" i="41"/>
  <c r="T16" i="41"/>
  <c r="Z15" i="41"/>
  <c r="X15" i="41"/>
  <c r="V15" i="41"/>
  <c r="T15" i="41"/>
  <c r="Z14" i="41"/>
  <c r="X14" i="41"/>
  <c r="V14" i="41"/>
  <c r="T14" i="41"/>
  <c r="Z13" i="41"/>
  <c r="X13" i="41"/>
  <c r="V13" i="41"/>
  <c r="T13" i="41"/>
  <c r="Z12" i="41"/>
  <c r="X12" i="41"/>
  <c r="X26" i="41" s="1"/>
  <c r="AX56" i="41" s="1"/>
  <c r="V12" i="41"/>
  <c r="T12" i="41"/>
  <c r="X758" i="40"/>
  <c r="X757" i="40"/>
  <c r="X756" i="40"/>
  <c r="X755" i="40"/>
  <c r="X754" i="40"/>
  <c r="X753" i="40"/>
  <c r="X752" i="40"/>
  <c r="X751" i="40"/>
  <c r="X750" i="40"/>
  <c r="X749" i="40"/>
  <c r="X748" i="40"/>
  <c r="X747" i="40"/>
  <c r="X746" i="40"/>
  <c r="X745" i="40"/>
  <c r="X744" i="40"/>
  <c r="X743" i="40"/>
  <c r="X742" i="40"/>
  <c r="X741" i="40"/>
  <c r="X740" i="40"/>
  <c r="X739" i="40"/>
  <c r="X738" i="40"/>
  <c r="X737" i="40"/>
  <c r="X736" i="40"/>
  <c r="X735" i="40"/>
  <c r="X734" i="40"/>
  <c r="X733" i="40"/>
  <c r="X732" i="40"/>
  <c r="X731" i="40"/>
  <c r="X730" i="40"/>
  <c r="X729" i="40"/>
  <c r="X728" i="40"/>
  <c r="X727" i="40"/>
  <c r="X726" i="40"/>
  <c r="X725" i="40"/>
  <c r="X724" i="40"/>
  <c r="X723" i="40"/>
  <c r="X722" i="40"/>
  <c r="X721" i="40"/>
  <c r="X720" i="40"/>
  <c r="X719" i="40"/>
  <c r="X718" i="40"/>
  <c r="X717" i="40"/>
  <c r="X716" i="40"/>
  <c r="X715" i="40"/>
  <c r="X714" i="40"/>
  <c r="X713" i="40"/>
  <c r="X712" i="40"/>
  <c r="X711" i="40"/>
  <c r="X710" i="40"/>
  <c r="X709" i="40"/>
  <c r="X708" i="40"/>
  <c r="X707" i="40"/>
  <c r="X706" i="40"/>
  <c r="X705" i="40"/>
  <c r="X704" i="40"/>
  <c r="X703" i="40"/>
  <c r="X702" i="40"/>
  <c r="X701" i="40"/>
  <c r="X700" i="40"/>
  <c r="X699" i="40"/>
  <c r="X698" i="40"/>
  <c r="X697" i="40"/>
  <c r="X696" i="40"/>
  <c r="X695" i="40"/>
  <c r="X694" i="40"/>
  <c r="X693" i="40"/>
  <c r="X692" i="40"/>
  <c r="X691" i="40"/>
  <c r="X690" i="40"/>
  <c r="X689" i="40"/>
  <c r="X688" i="40"/>
  <c r="X687" i="40"/>
  <c r="X686" i="40"/>
  <c r="X685" i="40"/>
  <c r="X684" i="40"/>
  <c r="X683" i="40"/>
  <c r="X682" i="40"/>
  <c r="X681" i="40"/>
  <c r="X680" i="40"/>
  <c r="X679" i="40"/>
  <c r="X678" i="40"/>
  <c r="X677" i="40"/>
  <c r="X676" i="40"/>
  <c r="X675" i="40"/>
  <c r="X674" i="40"/>
  <c r="X673" i="40"/>
  <c r="X672" i="40"/>
  <c r="X671" i="40"/>
  <c r="X670" i="40"/>
  <c r="X669" i="40"/>
  <c r="X668" i="40"/>
  <c r="X667" i="40"/>
  <c r="X666" i="40"/>
  <c r="X665" i="40"/>
  <c r="X664" i="40"/>
  <c r="X663" i="40"/>
  <c r="X662" i="40"/>
  <c r="X661" i="40"/>
  <c r="X660" i="40"/>
  <c r="X659" i="40"/>
  <c r="X658" i="40"/>
  <c r="X657" i="40"/>
  <c r="X656" i="40"/>
  <c r="X655" i="40"/>
  <c r="X654" i="40"/>
  <c r="X653" i="40"/>
  <c r="X652" i="40"/>
  <c r="X651" i="40"/>
  <c r="X650" i="40"/>
  <c r="X649" i="40"/>
  <c r="X648" i="40"/>
  <c r="X647" i="40"/>
  <c r="X646" i="40"/>
  <c r="X645" i="40"/>
  <c r="X644" i="40"/>
  <c r="X643" i="40"/>
  <c r="X642" i="40"/>
  <c r="X641" i="40"/>
  <c r="X640" i="40"/>
  <c r="X639" i="40"/>
  <c r="X638" i="40"/>
  <c r="X637" i="40"/>
  <c r="X636" i="40"/>
  <c r="X635" i="40"/>
  <c r="X634" i="40"/>
  <c r="X633" i="40"/>
  <c r="X632" i="40"/>
  <c r="X631" i="40"/>
  <c r="X630" i="40"/>
  <c r="X629" i="40"/>
  <c r="X628" i="40"/>
  <c r="X627" i="40"/>
  <c r="X626" i="40"/>
  <c r="X625" i="40"/>
  <c r="X624" i="40"/>
  <c r="X623" i="40"/>
  <c r="X622" i="40"/>
  <c r="X621" i="40"/>
  <c r="X620" i="40"/>
  <c r="X619" i="40"/>
  <c r="X618" i="40"/>
  <c r="X617" i="40"/>
  <c r="X616" i="40"/>
  <c r="X615" i="40"/>
  <c r="X614" i="40"/>
  <c r="X613" i="40"/>
  <c r="X612" i="40"/>
  <c r="X611" i="40"/>
  <c r="X610" i="40"/>
  <c r="X609" i="40"/>
  <c r="X608" i="40"/>
  <c r="X607" i="40"/>
  <c r="X606" i="40"/>
  <c r="X605" i="40"/>
  <c r="X604" i="40"/>
  <c r="X603" i="40"/>
  <c r="X602" i="40"/>
  <c r="X601" i="40"/>
  <c r="X600" i="40"/>
  <c r="X599" i="40"/>
  <c r="X598" i="40"/>
  <c r="X597" i="40"/>
  <c r="X596" i="40"/>
  <c r="X595" i="40"/>
  <c r="X594" i="40"/>
  <c r="X593" i="40"/>
  <c r="X592" i="40"/>
  <c r="X591" i="40"/>
  <c r="X590" i="40"/>
  <c r="X589" i="40"/>
  <c r="X588" i="40"/>
  <c r="X587" i="40"/>
  <c r="X586" i="40"/>
  <c r="X585" i="40"/>
  <c r="X584" i="40"/>
  <c r="X583" i="40"/>
  <c r="X582" i="40"/>
  <c r="X581" i="40"/>
  <c r="X580" i="40"/>
  <c r="X579" i="40"/>
  <c r="X578" i="40"/>
  <c r="X577" i="40"/>
  <c r="X576" i="40"/>
  <c r="X575" i="40"/>
  <c r="X574" i="40"/>
  <c r="X573" i="40"/>
  <c r="X572" i="40"/>
  <c r="X571" i="40"/>
  <c r="X570" i="40"/>
  <c r="X569" i="40"/>
  <c r="X568" i="40"/>
  <c r="X567" i="40"/>
  <c r="X566" i="40"/>
  <c r="X565" i="40"/>
  <c r="X564" i="40"/>
  <c r="X563" i="40"/>
  <c r="X562" i="40"/>
  <c r="X561" i="40"/>
  <c r="X560" i="40"/>
  <c r="X559" i="40"/>
  <c r="X558" i="40"/>
  <c r="X557" i="40"/>
  <c r="X556" i="40"/>
  <c r="X555" i="40"/>
  <c r="X554" i="40"/>
  <c r="X553" i="40"/>
  <c r="X552" i="40"/>
  <c r="X551" i="40"/>
  <c r="X550" i="40"/>
  <c r="X549" i="40"/>
  <c r="X548" i="40"/>
  <c r="X547" i="40"/>
  <c r="X546" i="40"/>
  <c r="X545" i="40"/>
  <c r="X544" i="40"/>
  <c r="X543" i="40"/>
  <c r="X542" i="40"/>
  <c r="X541" i="40"/>
  <c r="X540" i="40"/>
  <c r="X539" i="40"/>
  <c r="X538" i="40"/>
  <c r="X537" i="40"/>
  <c r="X536" i="40"/>
  <c r="X535" i="40"/>
  <c r="X534" i="40"/>
  <c r="X533" i="40"/>
  <c r="X532" i="40"/>
  <c r="X531" i="40"/>
  <c r="X530" i="40"/>
  <c r="X529" i="40"/>
  <c r="X528" i="40"/>
  <c r="X527" i="40"/>
  <c r="X526" i="40"/>
  <c r="X525" i="40"/>
  <c r="X524" i="40"/>
  <c r="X523" i="40"/>
  <c r="X522" i="40"/>
  <c r="X521" i="40"/>
  <c r="X520" i="40"/>
  <c r="X519" i="40"/>
  <c r="X518" i="40"/>
  <c r="X517" i="40"/>
  <c r="X516" i="40"/>
  <c r="X515" i="40"/>
  <c r="X514" i="40"/>
  <c r="X513" i="40"/>
  <c r="X512" i="40"/>
  <c r="X511" i="40"/>
  <c r="X510" i="40"/>
  <c r="X509" i="40"/>
  <c r="X508" i="40"/>
  <c r="X507" i="40"/>
  <c r="X506" i="40"/>
  <c r="X505" i="40"/>
  <c r="X504" i="40"/>
  <c r="X503" i="40"/>
  <c r="X502" i="40"/>
  <c r="X501" i="40"/>
  <c r="X500" i="40"/>
  <c r="X499" i="40"/>
  <c r="X498" i="40"/>
  <c r="X497" i="40"/>
  <c r="X496" i="40"/>
  <c r="X495" i="40"/>
  <c r="X494" i="40"/>
  <c r="X493" i="40"/>
  <c r="X492" i="40"/>
  <c r="X491" i="40"/>
  <c r="X490" i="40"/>
  <c r="X489" i="40"/>
  <c r="X488" i="40"/>
  <c r="X487" i="40"/>
  <c r="X486" i="40"/>
  <c r="X485" i="40"/>
  <c r="X484" i="40"/>
  <c r="X483" i="40"/>
  <c r="X482" i="40"/>
  <c r="X481" i="40"/>
  <c r="X480" i="40"/>
  <c r="X479" i="40"/>
  <c r="X478" i="40"/>
  <c r="X477" i="40"/>
  <c r="X476" i="40"/>
  <c r="X475" i="40"/>
  <c r="X474" i="40"/>
  <c r="X473" i="40"/>
  <c r="X472" i="40"/>
  <c r="X471" i="40"/>
  <c r="X470" i="40"/>
  <c r="X469" i="40"/>
  <c r="X468" i="40"/>
  <c r="X467" i="40"/>
  <c r="X466" i="40"/>
  <c r="X465" i="40"/>
  <c r="X464" i="40"/>
  <c r="X463" i="40"/>
  <c r="X462" i="40"/>
  <c r="X461" i="40"/>
  <c r="X460" i="40"/>
  <c r="X459" i="40"/>
  <c r="X458" i="40"/>
  <c r="X457" i="40"/>
  <c r="X456" i="40"/>
  <c r="X455" i="40"/>
  <c r="X454" i="40"/>
  <c r="X453" i="40"/>
  <c r="X452" i="40"/>
  <c r="X451" i="40"/>
  <c r="X450" i="40"/>
  <c r="X449" i="40"/>
  <c r="X448" i="40"/>
  <c r="X447" i="40"/>
  <c r="X446" i="40"/>
  <c r="X445" i="40"/>
  <c r="X444" i="40"/>
  <c r="X443" i="40"/>
  <c r="X442" i="40"/>
  <c r="X441" i="40"/>
  <c r="X440" i="40"/>
  <c r="X439" i="40"/>
  <c r="X438" i="40"/>
  <c r="X437" i="40"/>
  <c r="X436" i="40"/>
  <c r="X435" i="40"/>
  <c r="X434" i="40"/>
  <c r="X433" i="40"/>
  <c r="X432" i="40"/>
  <c r="X431" i="40"/>
  <c r="X430" i="40"/>
  <c r="X429" i="40"/>
  <c r="X428" i="40"/>
  <c r="X427" i="40"/>
  <c r="X426" i="40"/>
  <c r="X425" i="40"/>
  <c r="X424" i="40"/>
  <c r="X423" i="40"/>
  <c r="X422" i="40"/>
  <c r="X421" i="40"/>
  <c r="X420" i="40"/>
  <c r="X419" i="40"/>
  <c r="X418" i="40"/>
  <c r="X417" i="40"/>
  <c r="X416" i="40"/>
  <c r="X415" i="40"/>
  <c r="X414" i="40"/>
  <c r="X413" i="40"/>
  <c r="X412" i="40"/>
  <c r="X411" i="40"/>
  <c r="X410" i="40"/>
  <c r="X409" i="40"/>
  <c r="X408" i="40"/>
  <c r="X407" i="40"/>
  <c r="X406" i="40"/>
  <c r="X405" i="40"/>
  <c r="X404" i="40"/>
  <c r="X403" i="40"/>
  <c r="X402" i="40"/>
  <c r="X401" i="40"/>
  <c r="X400" i="40"/>
  <c r="X399" i="40"/>
  <c r="X398" i="40"/>
  <c r="X397" i="40"/>
  <c r="X396" i="40"/>
  <c r="X395" i="40"/>
  <c r="X394" i="40"/>
  <c r="X393" i="40"/>
  <c r="X392" i="40"/>
  <c r="X391" i="40"/>
  <c r="X390" i="40"/>
  <c r="X389" i="40"/>
  <c r="X388" i="40"/>
  <c r="X387" i="40"/>
  <c r="X386" i="40"/>
  <c r="X385" i="40"/>
  <c r="X384" i="40"/>
  <c r="X383" i="40"/>
  <c r="X382" i="40"/>
  <c r="X381" i="40"/>
  <c r="X380" i="40"/>
  <c r="X379" i="40"/>
  <c r="X378" i="40"/>
  <c r="X377" i="40"/>
  <c r="X376" i="40"/>
  <c r="X375" i="40"/>
  <c r="X374" i="40"/>
  <c r="X373" i="40"/>
  <c r="X372" i="40"/>
  <c r="X371" i="40"/>
  <c r="X370" i="40"/>
  <c r="X369" i="40"/>
  <c r="X368" i="40"/>
  <c r="X367" i="40"/>
  <c r="X366" i="40"/>
  <c r="X365" i="40"/>
  <c r="X364" i="40"/>
  <c r="X363" i="40"/>
  <c r="X362" i="40"/>
  <c r="X361" i="40"/>
  <c r="X360" i="40"/>
  <c r="X359" i="40"/>
  <c r="X358" i="40"/>
  <c r="X357" i="40"/>
  <c r="X356" i="40"/>
  <c r="X355" i="40"/>
  <c r="X354" i="40"/>
  <c r="X353" i="40"/>
  <c r="X352" i="40"/>
  <c r="X351" i="40"/>
  <c r="X350" i="40"/>
  <c r="X349" i="40"/>
  <c r="X348" i="40"/>
  <c r="X347" i="40"/>
  <c r="X346" i="40"/>
  <c r="X345" i="40"/>
  <c r="X344" i="40"/>
  <c r="X343" i="40"/>
  <c r="X342" i="40"/>
  <c r="X341" i="40"/>
  <c r="X340" i="40"/>
  <c r="X339" i="40"/>
  <c r="X338" i="40"/>
  <c r="X337" i="40"/>
  <c r="X336" i="40"/>
  <c r="X335" i="40"/>
  <c r="X334" i="40"/>
  <c r="X333" i="40"/>
  <c r="X332" i="40"/>
  <c r="X331" i="40"/>
  <c r="X330" i="40"/>
  <c r="X329" i="40"/>
  <c r="X328" i="40"/>
  <c r="X327" i="40"/>
  <c r="X326" i="40"/>
  <c r="X325" i="40"/>
  <c r="X324" i="40"/>
  <c r="X323" i="40"/>
  <c r="X322" i="40"/>
  <c r="X321" i="40"/>
  <c r="X320" i="40"/>
  <c r="X319" i="40"/>
  <c r="X318" i="40"/>
  <c r="X317" i="40"/>
  <c r="X316" i="40"/>
  <c r="X315" i="40"/>
  <c r="X314" i="40"/>
  <c r="X313" i="40"/>
  <c r="X312" i="40"/>
  <c r="X311" i="40"/>
  <c r="X310" i="40"/>
  <c r="X309" i="40"/>
  <c r="X308" i="40"/>
  <c r="X307" i="40"/>
  <c r="X306" i="40"/>
  <c r="X305" i="40"/>
  <c r="X304" i="40"/>
  <c r="X303" i="40"/>
  <c r="X302" i="40"/>
  <c r="X301" i="40"/>
  <c r="X300" i="40"/>
  <c r="X299" i="40"/>
  <c r="X298" i="40"/>
  <c r="X297" i="40"/>
  <c r="X296" i="40"/>
  <c r="X295" i="40"/>
  <c r="X294" i="40"/>
  <c r="X293" i="40"/>
  <c r="X292" i="40"/>
  <c r="X291" i="40"/>
  <c r="X290" i="40"/>
  <c r="X289" i="40"/>
  <c r="X288" i="40"/>
  <c r="X287" i="40"/>
  <c r="X286" i="40"/>
  <c r="X285" i="40"/>
  <c r="X284" i="40"/>
  <c r="X283" i="40"/>
  <c r="X282" i="40"/>
  <c r="X281" i="40"/>
  <c r="X280" i="40"/>
  <c r="X279" i="40"/>
  <c r="X278" i="40"/>
  <c r="X277" i="40"/>
  <c r="X276" i="40"/>
  <c r="X275" i="40"/>
  <c r="X274" i="40"/>
  <c r="X273" i="40"/>
  <c r="X272" i="40"/>
  <c r="X271" i="40"/>
  <c r="X270" i="40"/>
  <c r="X269" i="40"/>
  <c r="X268" i="40"/>
  <c r="X267" i="40"/>
  <c r="X266" i="40"/>
  <c r="X265" i="40"/>
  <c r="X264" i="40"/>
  <c r="X263" i="40"/>
  <c r="X262" i="40"/>
  <c r="X261" i="40"/>
  <c r="X260" i="40"/>
  <c r="X259" i="40"/>
  <c r="X258" i="40"/>
  <c r="X257" i="40"/>
  <c r="X256" i="40"/>
  <c r="X255" i="40"/>
  <c r="X254" i="40"/>
  <c r="X253" i="40"/>
  <c r="X252" i="40"/>
  <c r="X251" i="40"/>
  <c r="X250" i="40"/>
  <c r="X249" i="40"/>
  <c r="X248" i="40"/>
  <c r="X247" i="40"/>
  <c r="X246" i="40"/>
  <c r="X245" i="40"/>
  <c r="X244" i="40"/>
  <c r="X243" i="40"/>
  <c r="X242" i="40"/>
  <c r="X241" i="40"/>
  <c r="X240" i="40"/>
  <c r="X239" i="40"/>
  <c r="X238" i="40"/>
  <c r="X237" i="40"/>
  <c r="X236" i="40"/>
  <c r="X235" i="40"/>
  <c r="X234" i="40"/>
  <c r="X233" i="40"/>
  <c r="X232" i="40"/>
  <c r="X231" i="40"/>
  <c r="X230" i="40"/>
  <c r="X229" i="40"/>
  <c r="X228" i="40"/>
  <c r="X227" i="40"/>
  <c r="X226" i="40"/>
  <c r="X225" i="40"/>
  <c r="X224" i="40"/>
  <c r="X223" i="40"/>
  <c r="X222" i="40"/>
  <c r="X221" i="40"/>
  <c r="X220" i="40"/>
  <c r="X219" i="40"/>
  <c r="X218" i="40"/>
  <c r="X217" i="40"/>
  <c r="X216" i="40"/>
  <c r="X215" i="40"/>
  <c r="X214" i="40"/>
  <c r="X213" i="40"/>
  <c r="X212" i="40"/>
  <c r="X211" i="40"/>
  <c r="X210" i="40"/>
  <c r="X209" i="40"/>
  <c r="X208" i="40"/>
  <c r="X207" i="40"/>
  <c r="X206" i="40"/>
  <c r="X205" i="40"/>
  <c r="X204" i="40"/>
  <c r="X203" i="40"/>
  <c r="X202" i="40"/>
  <c r="X201" i="40"/>
  <c r="X200" i="40"/>
  <c r="X199" i="40"/>
  <c r="X198" i="40"/>
  <c r="X197" i="40"/>
  <c r="X196" i="40"/>
  <c r="X195" i="40"/>
  <c r="X194" i="40"/>
  <c r="X193" i="40"/>
  <c r="X192" i="40"/>
  <c r="X191" i="40"/>
  <c r="X190" i="40"/>
  <c r="X189" i="40"/>
  <c r="X188" i="40"/>
  <c r="X187" i="40"/>
  <c r="X186" i="40"/>
  <c r="X185" i="40"/>
  <c r="X184" i="40"/>
  <c r="X183" i="40"/>
  <c r="X182" i="40"/>
  <c r="X181" i="40"/>
  <c r="X180" i="40"/>
  <c r="X179" i="40"/>
  <c r="X178" i="40"/>
  <c r="X177" i="40"/>
  <c r="X176" i="40"/>
  <c r="X175" i="40"/>
  <c r="X174" i="40"/>
  <c r="X173" i="40"/>
  <c r="X172" i="40"/>
  <c r="X171" i="40"/>
  <c r="X170" i="40"/>
  <c r="X169" i="40"/>
  <c r="X168" i="40"/>
  <c r="X167" i="40"/>
  <c r="X166" i="40"/>
  <c r="X165" i="40"/>
  <c r="X164" i="40"/>
  <c r="X163" i="40"/>
  <c r="X162" i="40"/>
  <c r="X161" i="40"/>
  <c r="X160" i="40"/>
  <c r="X159" i="40"/>
  <c r="X158" i="40"/>
  <c r="X157" i="40"/>
  <c r="X156" i="40"/>
  <c r="AN155" i="40"/>
  <c r="AG155" i="40"/>
  <c r="AF155" i="40"/>
  <c r="Z155" i="40" a="1"/>
  <c r="Z155" i="40" s="1"/>
  <c r="V155" i="40"/>
  <c r="AJ155" i="40" s="1"/>
  <c r="T155" i="40"/>
  <c r="AI155" i="40" s="1"/>
  <c r="B155" i="40"/>
  <c r="AN154" i="40"/>
  <c r="AJ154" i="40"/>
  <c r="AG154" i="40"/>
  <c r="AF154" i="40"/>
  <c r="V154" i="40"/>
  <c r="T154" i="40"/>
  <c r="Z154" i="40" s="1" a="1"/>
  <c r="Z154" i="40" s="1"/>
  <c r="B154" i="40"/>
  <c r="AN153" i="40"/>
  <c r="AJ153" i="40"/>
  <c r="AI153" i="40"/>
  <c r="AG153" i="40"/>
  <c r="AF153" i="40"/>
  <c r="V153" i="40"/>
  <c r="T153" i="40"/>
  <c r="Z153" i="40" s="1" a="1"/>
  <c r="Z153" i="40" s="1"/>
  <c r="B153" i="40"/>
  <c r="AN152" i="40"/>
  <c r="AJ152" i="40"/>
  <c r="AI152" i="40"/>
  <c r="AG152" i="40"/>
  <c r="AF152" i="40"/>
  <c r="V152" i="40"/>
  <c r="T152" i="40"/>
  <c r="B152" i="40"/>
  <c r="AN151" i="40"/>
  <c r="AI151" i="40"/>
  <c r="AG151" i="40"/>
  <c r="AF151" i="40"/>
  <c r="Z151" i="40" a="1"/>
  <c r="Z151" i="40" s="1"/>
  <c r="V151" i="40"/>
  <c r="AJ151" i="40" s="1"/>
  <c r="T151" i="40"/>
  <c r="AK151" i="40" s="1" a="1"/>
  <c r="AK151" i="40" s="1"/>
  <c r="B151" i="40"/>
  <c r="AN150" i="40"/>
  <c r="AJ150" i="40"/>
  <c r="AG150" i="40"/>
  <c r="AF150" i="40"/>
  <c r="V150" i="40"/>
  <c r="T150" i="40"/>
  <c r="Z150" i="40" s="1" a="1"/>
  <c r="Z150" i="40" s="1"/>
  <c r="B150" i="40"/>
  <c r="AN149" i="40"/>
  <c r="AJ149" i="40"/>
  <c r="AI149" i="40"/>
  <c r="AG149" i="40"/>
  <c r="AF149" i="40"/>
  <c r="V149" i="40"/>
  <c r="T149" i="40"/>
  <c r="Z149" i="40" s="1" a="1"/>
  <c r="Z149" i="40" s="1"/>
  <c r="B149" i="40"/>
  <c r="AN148" i="40"/>
  <c r="AJ148" i="40"/>
  <c r="AI148" i="40"/>
  <c r="AG148" i="40"/>
  <c r="AF148" i="40"/>
  <c r="V148" i="40"/>
  <c r="T148" i="40"/>
  <c r="B148" i="40"/>
  <c r="AN147" i="40"/>
  <c r="AI147" i="40"/>
  <c r="AG147" i="40"/>
  <c r="AF147" i="40"/>
  <c r="Z147" i="40" a="1"/>
  <c r="Z147" i="40" s="1"/>
  <c r="V147" i="40"/>
  <c r="AJ147" i="40" s="1"/>
  <c r="T147" i="40"/>
  <c r="B147" i="40"/>
  <c r="AN146" i="40"/>
  <c r="AJ146" i="40"/>
  <c r="AG146" i="40"/>
  <c r="AF146" i="40"/>
  <c r="V146" i="40"/>
  <c r="T146" i="40"/>
  <c r="Z146" i="40" s="1" a="1"/>
  <c r="Z146" i="40" s="1"/>
  <c r="B146" i="40"/>
  <c r="AN145" i="40"/>
  <c r="AJ145" i="40"/>
  <c r="AI145" i="40"/>
  <c r="AG145" i="40"/>
  <c r="AF145" i="40"/>
  <c r="V145" i="40"/>
  <c r="T145" i="40"/>
  <c r="Z145" i="40" s="1" a="1"/>
  <c r="Z145" i="40" s="1"/>
  <c r="B145" i="40"/>
  <c r="AN144" i="40"/>
  <c r="AJ144" i="40"/>
  <c r="AI144" i="40"/>
  <c r="AG144" i="40"/>
  <c r="AF144" i="40"/>
  <c r="V144" i="40"/>
  <c r="T144" i="40"/>
  <c r="B144" i="40"/>
  <c r="AN143" i="40"/>
  <c r="AI143" i="40"/>
  <c r="AG143" i="40"/>
  <c r="AF143" i="40"/>
  <c r="Z143" i="40" a="1"/>
  <c r="Z143" i="40" s="1"/>
  <c r="V143" i="40"/>
  <c r="AJ143" i="40" s="1"/>
  <c r="T143" i="40"/>
  <c r="B143" i="40"/>
  <c r="AN142" i="40"/>
  <c r="AJ142" i="40"/>
  <c r="AG142" i="40"/>
  <c r="AF142" i="40"/>
  <c r="V142" i="40"/>
  <c r="T142" i="40"/>
  <c r="Z142" i="40" s="1" a="1"/>
  <c r="Z142" i="40" s="1"/>
  <c r="B142" i="40"/>
  <c r="AN141" i="40"/>
  <c r="AJ141" i="40"/>
  <c r="AG141" i="40"/>
  <c r="AF141" i="40"/>
  <c r="V141" i="40"/>
  <c r="T141" i="40"/>
  <c r="Z141" i="40" s="1" a="1"/>
  <c r="Z141" i="40" s="1"/>
  <c r="B141" i="40"/>
  <c r="AN140" i="40"/>
  <c r="AJ140" i="40"/>
  <c r="AI140" i="40"/>
  <c r="AG140" i="40"/>
  <c r="AF140" i="40"/>
  <c r="V140" i="40"/>
  <c r="T140" i="40"/>
  <c r="B140" i="40"/>
  <c r="AN139" i="40"/>
  <c r="AI139" i="40"/>
  <c r="AG139" i="40"/>
  <c r="AF139" i="40"/>
  <c r="Z139" i="40" a="1"/>
  <c r="Z139" i="40" s="1"/>
  <c r="V139" i="40"/>
  <c r="AJ139" i="40" s="1"/>
  <c r="T139" i="40"/>
  <c r="B139" i="40"/>
  <c r="AN138" i="40"/>
  <c r="AJ138" i="40"/>
  <c r="AG138" i="40"/>
  <c r="AF138" i="40"/>
  <c r="Z138" i="40" a="1"/>
  <c r="Z138" i="40" s="1"/>
  <c r="V138" i="40"/>
  <c r="T138" i="40"/>
  <c r="B138" i="40"/>
  <c r="AN137" i="40"/>
  <c r="AJ137" i="40"/>
  <c r="AG137" i="40"/>
  <c r="AF137" i="40"/>
  <c r="V137" i="40"/>
  <c r="T137" i="40"/>
  <c r="Z137" i="40" s="1" a="1"/>
  <c r="Z137" i="40" s="1"/>
  <c r="B137" i="40"/>
  <c r="AN136" i="40"/>
  <c r="AJ136" i="40"/>
  <c r="AI136" i="40"/>
  <c r="AG136" i="40"/>
  <c r="AF136" i="40"/>
  <c r="V136" i="40"/>
  <c r="T136" i="40"/>
  <c r="B136" i="40"/>
  <c r="AN135" i="40"/>
  <c r="AI135" i="40"/>
  <c r="AG135" i="40"/>
  <c r="AF135" i="40"/>
  <c r="Z135" i="40"/>
  <c r="Z135" i="40" a="1"/>
  <c r="V135" i="40"/>
  <c r="AJ135" i="40" s="1"/>
  <c r="T135" i="40"/>
  <c r="AK135" i="40" s="1" a="1"/>
  <c r="AK135" i="40" s="1"/>
  <c r="B135" i="40"/>
  <c r="AN134" i="40"/>
  <c r="AJ134" i="40"/>
  <c r="AG134" i="40"/>
  <c r="AF134" i="40"/>
  <c r="Z134" i="40" a="1"/>
  <c r="Z134" i="40" s="1"/>
  <c r="V134" i="40"/>
  <c r="T134" i="40"/>
  <c r="AK134" i="40" s="1" a="1"/>
  <c r="AK134" i="40" s="1"/>
  <c r="B134" i="40"/>
  <c r="AN133" i="40"/>
  <c r="AJ133" i="40"/>
  <c r="AG133" i="40"/>
  <c r="AF133" i="40"/>
  <c r="V133" i="40"/>
  <c r="T133" i="40"/>
  <c r="Z133" i="40" s="1" a="1"/>
  <c r="Z133" i="40" s="1"/>
  <c r="B133" i="40"/>
  <c r="AN132" i="40"/>
  <c r="AJ132" i="40"/>
  <c r="AI132" i="40"/>
  <c r="AG132" i="40"/>
  <c r="AF132" i="40"/>
  <c r="V132" i="40"/>
  <c r="T132" i="40"/>
  <c r="B132" i="40"/>
  <c r="AN131" i="40"/>
  <c r="AI131" i="40"/>
  <c r="AG131" i="40"/>
  <c r="AF131" i="40"/>
  <c r="Z131" i="40"/>
  <c r="Z131" i="40" a="1"/>
  <c r="V131" i="40"/>
  <c r="AJ131" i="40" s="1"/>
  <c r="T131" i="40"/>
  <c r="AK131" i="40" s="1" a="1"/>
  <c r="AK131" i="40" s="1"/>
  <c r="B131" i="40"/>
  <c r="AN130" i="40"/>
  <c r="AJ130" i="40"/>
  <c r="AG130" i="40"/>
  <c r="AF130" i="40"/>
  <c r="Z130" i="40" a="1"/>
  <c r="Z130" i="40" s="1"/>
  <c r="V130" i="40"/>
  <c r="T130" i="40"/>
  <c r="AK130" i="40" s="1" a="1"/>
  <c r="AK130" i="40" s="1"/>
  <c r="B130" i="40"/>
  <c r="AN129" i="40"/>
  <c r="AJ129" i="40"/>
  <c r="AG129" i="40"/>
  <c r="AF129" i="40"/>
  <c r="V129" i="40"/>
  <c r="T129" i="40"/>
  <c r="Z129" i="40" s="1" a="1"/>
  <c r="Z129" i="40" s="1"/>
  <c r="B129" i="40"/>
  <c r="AN128" i="40"/>
  <c r="AJ128" i="40"/>
  <c r="AI128" i="40"/>
  <c r="AG128" i="40"/>
  <c r="AF128" i="40"/>
  <c r="V128" i="40"/>
  <c r="T128" i="40"/>
  <c r="B128" i="40"/>
  <c r="AN127" i="40"/>
  <c r="AK127" i="40"/>
  <c r="AI127" i="40"/>
  <c r="AG127" i="40"/>
  <c r="AF127" i="40"/>
  <c r="Z127" i="40"/>
  <c r="Z127" i="40" a="1"/>
  <c r="V127" i="40"/>
  <c r="AJ127" i="40" s="1"/>
  <c r="T127" i="40"/>
  <c r="AK127" i="40" s="1" a="1"/>
  <c r="B127" i="40"/>
  <c r="AN126" i="40"/>
  <c r="AJ126" i="40"/>
  <c r="AG126" i="40"/>
  <c r="AF126" i="40"/>
  <c r="Z126" i="40" a="1"/>
  <c r="Z126" i="40" s="1"/>
  <c r="V126" i="40"/>
  <c r="T126" i="40"/>
  <c r="B126" i="40"/>
  <c r="AN125" i="40"/>
  <c r="AJ125" i="40"/>
  <c r="AG125" i="40"/>
  <c r="AF125" i="40"/>
  <c r="V125" i="40"/>
  <c r="T125" i="40"/>
  <c r="Z125" i="40" s="1" a="1"/>
  <c r="Z125" i="40" s="1"/>
  <c r="B125" i="40"/>
  <c r="AN124" i="40"/>
  <c r="AJ124" i="40"/>
  <c r="AI124" i="40"/>
  <c r="AG124" i="40"/>
  <c r="AF124" i="40"/>
  <c r="V124" i="40"/>
  <c r="T124" i="40"/>
  <c r="B124" i="40"/>
  <c r="AN123" i="40"/>
  <c r="AI123" i="40"/>
  <c r="AG123" i="40"/>
  <c r="AF123" i="40"/>
  <c r="Z123" i="40"/>
  <c r="Z123" i="40" a="1"/>
  <c r="V123" i="40"/>
  <c r="AJ123" i="40" s="1"/>
  <c r="T123" i="40"/>
  <c r="AK123" i="40" s="1" a="1"/>
  <c r="AK123" i="40" s="1"/>
  <c r="B123" i="40"/>
  <c r="AN122" i="40"/>
  <c r="AJ122" i="40"/>
  <c r="AG122" i="40"/>
  <c r="AF122" i="40"/>
  <c r="Z122" i="40" a="1"/>
  <c r="Z122" i="40" s="1"/>
  <c r="V122" i="40"/>
  <c r="T122" i="40"/>
  <c r="B122" i="40"/>
  <c r="AN121" i="40"/>
  <c r="AJ121" i="40"/>
  <c r="AG121" i="40"/>
  <c r="AF121" i="40"/>
  <c r="V121" i="40"/>
  <c r="T121" i="40"/>
  <c r="Z121" i="40" s="1" a="1"/>
  <c r="Z121" i="40" s="1"/>
  <c r="B121" i="40"/>
  <c r="AN120" i="40"/>
  <c r="AJ120" i="40"/>
  <c r="AI120" i="40"/>
  <c r="AG120" i="40"/>
  <c r="AF120" i="40"/>
  <c r="V120" i="40"/>
  <c r="T120" i="40"/>
  <c r="B120" i="40"/>
  <c r="AN119" i="40"/>
  <c r="AI119" i="40"/>
  <c r="AG119" i="40"/>
  <c r="AF119" i="40"/>
  <c r="Z119" i="40"/>
  <c r="Z119" i="40" a="1"/>
  <c r="V119" i="40"/>
  <c r="AJ119" i="40" s="1"/>
  <c r="T119" i="40"/>
  <c r="AK119" i="40" s="1" a="1"/>
  <c r="AK119" i="40" s="1"/>
  <c r="B119" i="40"/>
  <c r="AN118" i="40"/>
  <c r="AJ118" i="40"/>
  <c r="AG118" i="40"/>
  <c r="AF118" i="40"/>
  <c r="Z118" i="40" a="1"/>
  <c r="Z118" i="40" s="1"/>
  <c r="V118" i="40"/>
  <c r="T118" i="40"/>
  <c r="B118" i="40"/>
  <c r="AN117" i="40"/>
  <c r="AJ117" i="40"/>
  <c r="AG117" i="40"/>
  <c r="AF117" i="40"/>
  <c r="V117" i="40"/>
  <c r="T117" i="40"/>
  <c r="Z117" i="40" s="1" a="1"/>
  <c r="Z117" i="40" s="1"/>
  <c r="B117" i="40"/>
  <c r="AN116" i="40"/>
  <c r="AJ116" i="40"/>
  <c r="AI116" i="40"/>
  <c r="AG116" i="40"/>
  <c r="AF116" i="40"/>
  <c r="V116" i="40"/>
  <c r="T116" i="40"/>
  <c r="B116" i="40"/>
  <c r="AN115" i="40"/>
  <c r="AK115" i="40"/>
  <c r="AI115" i="40"/>
  <c r="AG115" i="40"/>
  <c r="AF115" i="40"/>
  <c r="Z115" i="40"/>
  <c r="Z115" i="40" a="1"/>
  <c r="V115" i="40"/>
  <c r="AJ115" i="40" s="1"/>
  <c r="T115" i="40"/>
  <c r="AK115" i="40" s="1" a="1"/>
  <c r="B115" i="40"/>
  <c r="AN114" i="40"/>
  <c r="AJ114" i="40"/>
  <c r="AG114" i="40"/>
  <c r="AF114" i="40"/>
  <c r="Z114" i="40" a="1"/>
  <c r="Z114" i="40" s="1"/>
  <c r="V114" i="40"/>
  <c r="T114" i="40"/>
  <c r="AK114" i="40" s="1" a="1"/>
  <c r="AK114" i="40" s="1"/>
  <c r="B114" i="40"/>
  <c r="AN113" i="40"/>
  <c r="AJ113" i="40"/>
  <c r="AG113" i="40"/>
  <c r="AF113" i="40"/>
  <c r="V113" i="40"/>
  <c r="T113" i="40"/>
  <c r="Z113" i="40" s="1" a="1"/>
  <c r="Z113" i="40" s="1"/>
  <c r="B113" i="40"/>
  <c r="AN112" i="40"/>
  <c r="AJ112" i="40"/>
  <c r="AI112" i="40"/>
  <c r="AG112" i="40"/>
  <c r="AF112" i="40"/>
  <c r="V112" i="40"/>
  <c r="T112" i="40"/>
  <c r="B112" i="40"/>
  <c r="AN111" i="40"/>
  <c r="AK111" i="40"/>
  <c r="AI111" i="40"/>
  <c r="AG111" i="40"/>
  <c r="AF111" i="40"/>
  <c r="Z111" i="40"/>
  <c r="Z111" i="40" a="1"/>
  <c r="V111" i="40"/>
  <c r="AJ111" i="40" s="1"/>
  <c r="T111" i="40"/>
  <c r="AK111" i="40" s="1" a="1"/>
  <c r="B111" i="40"/>
  <c r="AN110" i="40"/>
  <c r="AJ110" i="40"/>
  <c r="AG110" i="40"/>
  <c r="AF110" i="40"/>
  <c r="Z110" i="40" a="1"/>
  <c r="Z110" i="40" s="1"/>
  <c r="V110" i="40"/>
  <c r="T110" i="40"/>
  <c r="B110" i="40"/>
  <c r="AN109" i="40"/>
  <c r="AJ109" i="40"/>
  <c r="AG109" i="40"/>
  <c r="AF109" i="40"/>
  <c r="V109" i="40"/>
  <c r="T109" i="40"/>
  <c r="Z109" i="40" s="1" a="1"/>
  <c r="Z109" i="40" s="1"/>
  <c r="B109" i="40"/>
  <c r="AN108" i="40"/>
  <c r="AJ108" i="40"/>
  <c r="AI108" i="40"/>
  <c r="AG108" i="40"/>
  <c r="AF108" i="40"/>
  <c r="V108" i="40"/>
  <c r="T108" i="40"/>
  <c r="B108" i="40"/>
  <c r="AN107" i="40"/>
  <c r="AK107" i="40"/>
  <c r="AI107" i="40"/>
  <c r="AG107" i="40"/>
  <c r="AF107" i="40"/>
  <c r="Z107" i="40"/>
  <c r="Z107" i="40" a="1"/>
  <c r="V107" i="40"/>
  <c r="AJ107" i="40" s="1"/>
  <c r="T107" i="40"/>
  <c r="AK107" i="40" s="1" a="1"/>
  <c r="B107" i="40"/>
  <c r="AN106" i="40"/>
  <c r="AJ106" i="40"/>
  <c r="AG106" i="40"/>
  <c r="AF106" i="40"/>
  <c r="Z106" i="40" a="1"/>
  <c r="Z106" i="40" s="1"/>
  <c r="V106" i="40"/>
  <c r="T106" i="40"/>
  <c r="B106" i="40"/>
  <c r="AN105" i="40"/>
  <c r="AJ105" i="40"/>
  <c r="AG105" i="40"/>
  <c r="AF105" i="40"/>
  <c r="V105" i="40"/>
  <c r="T105" i="40"/>
  <c r="Z105" i="40" s="1" a="1"/>
  <c r="Z105" i="40" s="1"/>
  <c r="B105" i="40"/>
  <c r="AN104" i="40"/>
  <c r="AJ104" i="40"/>
  <c r="AI104" i="40"/>
  <c r="AG104" i="40"/>
  <c r="AF104" i="40"/>
  <c r="V104" i="40"/>
  <c r="T104" i="40"/>
  <c r="B104" i="40"/>
  <c r="AN103" i="40"/>
  <c r="AI103" i="40"/>
  <c r="AG103" i="40"/>
  <c r="AF103" i="40"/>
  <c r="Z103" i="40"/>
  <c r="Z103" i="40" a="1"/>
  <c r="V103" i="40"/>
  <c r="AJ103" i="40" s="1"/>
  <c r="T103" i="40"/>
  <c r="AK103" i="40" s="1" a="1"/>
  <c r="AK103" i="40" s="1"/>
  <c r="B103" i="40"/>
  <c r="AN102" i="40"/>
  <c r="AJ102" i="40"/>
  <c r="AG102" i="40"/>
  <c r="AF102" i="40"/>
  <c r="Z102" i="40" a="1"/>
  <c r="Z102" i="40" s="1"/>
  <c r="V102" i="40"/>
  <c r="T102" i="40"/>
  <c r="AK102" i="40" s="1" a="1"/>
  <c r="AK102" i="40" s="1"/>
  <c r="B102" i="40"/>
  <c r="AN101" i="40"/>
  <c r="AJ101" i="40"/>
  <c r="AG101" i="40"/>
  <c r="AF101" i="40"/>
  <c r="V101" i="40"/>
  <c r="T101" i="40"/>
  <c r="B101" i="40"/>
  <c r="AN100" i="40"/>
  <c r="AJ100" i="40"/>
  <c r="AI100" i="40"/>
  <c r="AG100" i="40"/>
  <c r="AF100" i="40"/>
  <c r="V100" i="40"/>
  <c r="T100" i="40"/>
  <c r="B100" i="40"/>
  <c r="AN99" i="40"/>
  <c r="AI99" i="40"/>
  <c r="AG99" i="40"/>
  <c r="AF99" i="40"/>
  <c r="Z99" i="40"/>
  <c r="Z99" i="40" a="1"/>
  <c r="V99" i="40"/>
  <c r="AJ99" i="40" s="1"/>
  <c r="T99" i="40"/>
  <c r="AK99" i="40" s="1" a="1"/>
  <c r="AK99" i="40" s="1"/>
  <c r="B99" i="40"/>
  <c r="AN98" i="40"/>
  <c r="AJ98" i="40"/>
  <c r="AG98" i="40"/>
  <c r="AF98" i="40"/>
  <c r="Z98" i="40" a="1"/>
  <c r="Z98" i="40" s="1"/>
  <c r="V98" i="40"/>
  <c r="T98" i="40"/>
  <c r="B98" i="40"/>
  <c r="AN97" i="40"/>
  <c r="AJ97" i="40"/>
  <c r="AG97" i="40"/>
  <c r="AF97" i="40"/>
  <c r="V97" i="40"/>
  <c r="T97" i="40"/>
  <c r="B97" i="40"/>
  <c r="AN96" i="40"/>
  <c r="AJ96" i="40"/>
  <c r="AI96" i="40"/>
  <c r="AG96" i="40"/>
  <c r="AF96" i="40"/>
  <c r="V96" i="40"/>
  <c r="T96" i="40"/>
  <c r="B96" i="40"/>
  <c r="AN95" i="40"/>
  <c r="AI95" i="40"/>
  <c r="AG95" i="40"/>
  <c r="AF95" i="40"/>
  <c r="Z95" i="40"/>
  <c r="Z95" i="40" a="1"/>
  <c r="V95" i="40"/>
  <c r="AJ95" i="40" s="1"/>
  <c r="T95" i="40"/>
  <c r="AK95" i="40" s="1" a="1"/>
  <c r="AK95" i="40" s="1"/>
  <c r="B95" i="40"/>
  <c r="AN94" i="40"/>
  <c r="AJ94" i="40"/>
  <c r="AG94" i="40"/>
  <c r="AF94" i="40"/>
  <c r="Z94" i="40" a="1"/>
  <c r="Z94" i="40" s="1"/>
  <c r="V94" i="40"/>
  <c r="T94" i="40"/>
  <c r="B94" i="40"/>
  <c r="AN93" i="40"/>
  <c r="AJ93" i="40"/>
  <c r="AG93" i="40"/>
  <c r="AF93" i="40"/>
  <c r="V93" i="40"/>
  <c r="T93" i="40"/>
  <c r="B93" i="40"/>
  <c r="AN92" i="40"/>
  <c r="AJ92" i="40"/>
  <c r="AI92" i="40"/>
  <c r="AG92" i="40"/>
  <c r="AF92" i="40"/>
  <c r="V92" i="40"/>
  <c r="T92" i="40"/>
  <c r="B92" i="40"/>
  <c r="AN91" i="40"/>
  <c r="AI91" i="40"/>
  <c r="AG91" i="40"/>
  <c r="AF91" i="40"/>
  <c r="Z91" i="40"/>
  <c r="Z91" i="40" a="1"/>
  <c r="V91" i="40"/>
  <c r="AJ91" i="40" s="1"/>
  <c r="T91" i="40"/>
  <c r="AK91" i="40" s="1" a="1"/>
  <c r="AK91" i="40" s="1"/>
  <c r="B91" i="40"/>
  <c r="AN90" i="40"/>
  <c r="AG90" i="40"/>
  <c r="AF90" i="40"/>
  <c r="Z90" i="40" a="1"/>
  <c r="Z90" i="40" s="1"/>
  <c r="V90" i="40"/>
  <c r="AJ90" i="40" s="1"/>
  <c r="T90" i="40"/>
  <c r="B90" i="40"/>
  <c r="AN89" i="40"/>
  <c r="AJ89" i="40"/>
  <c r="AG89" i="40"/>
  <c r="AF89" i="40"/>
  <c r="V89" i="40"/>
  <c r="T89" i="40"/>
  <c r="B89" i="40"/>
  <c r="AN88" i="40"/>
  <c r="AJ88" i="40"/>
  <c r="AI88" i="40"/>
  <c r="AG88" i="40"/>
  <c r="AF88" i="40"/>
  <c r="V88" i="40"/>
  <c r="T88" i="40"/>
  <c r="B88" i="40"/>
  <c r="AN87" i="40"/>
  <c r="AI87" i="40"/>
  <c r="AG87" i="40"/>
  <c r="AF87" i="40"/>
  <c r="Z87" i="40"/>
  <c r="Z87" i="40" a="1"/>
  <c r="V87" i="40"/>
  <c r="AJ87" i="40" s="1"/>
  <c r="T87" i="40"/>
  <c r="B87" i="40"/>
  <c r="AN86" i="40"/>
  <c r="AJ86" i="40"/>
  <c r="AG86" i="40"/>
  <c r="AF86" i="40"/>
  <c r="Z86" i="40" a="1"/>
  <c r="Z86" i="40" s="1"/>
  <c r="V86" i="40"/>
  <c r="T86" i="40"/>
  <c r="AK86" i="40" s="1" a="1"/>
  <c r="AK86" i="40" s="1"/>
  <c r="B86" i="40"/>
  <c r="AN85" i="40"/>
  <c r="AK85" i="40" a="1"/>
  <c r="AK85" i="40" s="1"/>
  <c r="AJ85" i="40"/>
  <c r="AG85" i="40"/>
  <c r="AF85" i="40"/>
  <c r="V85" i="40"/>
  <c r="T85" i="40"/>
  <c r="Z85" i="40" s="1" a="1"/>
  <c r="Z85" i="40" s="1"/>
  <c r="B85" i="40"/>
  <c r="AN84" i="40"/>
  <c r="AJ84" i="40"/>
  <c r="AI84" i="40"/>
  <c r="AG84" i="40"/>
  <c r="AF84" i="40"/>
  <c r="V84" i="40"/>
  <c r="T84" i="40"/>
  <c r="B84" i="40"/>
  <c r="AN83" i="40"/>
  <c r="AI83" i="40"/>
  <c r="AG83" i="40"/>
  <c r="AF83" i="40"/>
  <c r="Z83" i="40"/>
  <c r="Z83" i="40" a="1"/>
  <c r="V83" i="40"/>
  <c r="AJ83" i="40" s="1"/>
  <c r="T83" i="40"/>
  <c r="AK83" i="40" s="1" a="1"/>
  <c r="AK83" i="40" s="1"/>
  <c r="B83" i="40"/>
  <c r="AN82" i="40"/>
  <c r="AG82" i="40"/>
  <c r="AF82" i="40"/>
  <c r="V82" i="40"/>
  <c r="AJ82" i="40" s="1"/>
  <c r="T82" i="40"/>
  <c r="AI82" i="40" s="1"/>
  <c r="B82" i="40"/>
  <c r="AN81" i="40"/>
  <c r="AJ81" i="40"/>
  <c r="AG81" i="40"/>
  <c r="AF81" i="40"/>
  <c r="V81" i="40"/>
  <c r="T81" i="40"/>
  <c r="Z81" i="40" s="1" a="1"/>
  <c r="Z81" i="40" s="1"/>
  <c r="B81" i="40"/>
  <c r="AN80" i="40"/>
  <c r="AK80" i="40" a="1"/>
  <c r="AK80" i="40" s="1"/>
  <c r="AJ80" i="40"/>
  <c r="AG80" i="40"/>
  <c r="AF80" i="40"/>
  <c r="Z80" i="40"/>
  <c r="V80" i="40"/>
  <c r="T80" i="40"/>
  <c r="Z80" i="40" s="1" a="1"/>
  <c r="B80" i="40"/>
  <c r="AN79" i="40"/>
  <c r="AI79" i="40"/>
  <c r="AG79" i="40"/>
  <c r="AF79" i="40"/>
  <c r="Z79" i="40"/>
  <c r="Z79" i="40" a="1"/>
  <c r="V79" i="40"/>
  <c r="AJ79" i="40" s="1"/>
  <c r="T79" i="40"/>
  <c r="B79" i="40"/>
  <c r="AN78" i="40"/>
  <c r="AG78" i="40"/>
  <c r="AF78" i="40"/>
  <c r="V78" i="40"/>
  <c r="AJ78" i="40" s="1"/>
  <c r="T78" i="40"/>
  <c r="AI78" i="40" s="1"/>
  <c r="B78" i="40"/>
  <c r="AN77" i="40"/>
  <c r="AJ77" i="40"/>
  <c r="AG77" i="40"/>
  <c r="AF77" i="40"/>
  <c r="V77" i="40"/>
  <c r="T77" i="40"/>
  <c r="Z77" i="40" s="1" a="1"/>
  <c r="Z77" i="40" s="1"/>
  <c r="B77" i="40"/>
  <c r="AN76" i="40"/>
  <c r="AK76" i="40" a="1"/>
  <c r="AK76" i="40" s="1"/>
  <c r="AJ76" i="40"/>
  <c r="AG76" i="40"/>
  <c r="AF76" i="40"/>
  <c r="Z76" i="40"/>
  <c r="V76" i="40"/>
  <c r="T76" i="40"/>
  <c r="Z76" i="40" s="1" a="1"/>
  <c r="B76" i="40"/>
  <c r="AN75" i="40"/>
  <c r="AI75" i="40"/>
  <c r="AG75" i="40"/>
  <c r="AF75" i="40"/>
  <c r="Z75" i="40"/>
  <c r="Z75" i="40" a="1"/>
  <c r="V75" i="40"/>
  <c r="AJ75" i="40" s="1"/>
  <c r="T75" i="40"/>
  <c r="B75" i="40"/>
  <c r="AN74" i="40"/>
  <c r="AG74" i="40"/>
  <c r="AF74" i="40"/>
  <c r="V74" i="40"/>
  <c r="AJ74" i="40" s="1"/>
  <c r="T74" i="40"/>
  <c r="AI74" i="40" s="1"/>
  <c r="B74" i="40"/>
  <c r="AN73" i="40"/>
  <c r="AJ73" i="40"/>
  <c r="AG73" i="40"/>
  <c r="AF73" i="40"/>
  <c r="V73" i="40"/>
  <c r="T73" i="40"/>
  <c r="Z73" i="40" s="1" a="1"/>
  <c r="Z73" i="40" s="1"/>
  <c r="B73" i="40"/>
  <c r="AN72" i="40"/>
  <c r="AJ72" i="40"/>
  <c r="AG72" i="40"/>
  <c r="AF72" i="40"/>
  <c r="V72" i="40"/>
  <c r="T72" i="40"/>
  <c r="AI72" i="40" s="1"/>
  <c r="B72" i="40"/>
  <c r="AN71" i="40"/>
  <c r="AI71" i="40"/>
  <c r="AG71" i="40"/>
  <c r="AF71" i="40"/>
  <c r="Z71" i="40" a="1"/>
  <c r="Z71" i="40" s="1"/>
  <c r="AK71" i="40" s="1" a="1"/>
  <c r="AK71" i="40" s="1"/>
  <c r="V71" i="40"/>
  <c r="AJ71" i="40" s="1"/>
  <c r="T71" i="40"/>
  <c r="B71" i="40"/>
  <c r="AN70" i="40"/>
  <c r="AJ70" i="40"/>
  <c r="AG70" i="40"/>
  <c r="AF70" i="40"/>
  <c r="V70" i="40"/>
  <c r="T70" i="40"/>
  <c r="B70" i="40"/>
  <c r="AN69" i="40"/>
  <c r="AI69" i="40"/>
  <c r="AG69" i="40"/>
  <c r="AF69" i="40"/>
  <c r="Z69" i="40"/>
  <c r="Z69" i="40" a="1"/>
  <c r="V69" i="40"/>
  <c r="AJ69" i="40" s="1"/>
  <c r="T69" i="40"/>
  <c r="AK69" i="40" s="1" a="1"/>
  <c r="AK69" i="40" s="1"/>
  <c r="B69" i="40"/>
  <c r="AN68" i="40"/>
  <c r="AJ68" i="40"/>
  <c r="AG68" i="40"/>
  <c r="AF68" i="40"/>
  <c r="V68" i="40"/>
  <c r="T68" i="40"/>
  <c r="Z68" i="40" s="1" a="1"/>
  <c r="Z68" i="40" s="1"/>
  <c r="B68" i="40"/>
  <c r="AN67" i="40"/>
  <c r="AJ67" i="40"/>
  <c r="AI67" i="40"/>
  <c r="AG67" i="40"/>
  <c r="AF67" i="40"/>
  <c r="Z67" i="40" a="1"/>
  <c r="Z67" i="40" s="1"/>
  <c r="V67" i="40"/>
  <c r="T67" i="40"/>
  <c r="B67" i="40"/>
  <c r="AN66" i="40"/>
  <c r="AJ66" i="40"/>
  <c r="AG66" i="40"/>
  <c r="AF66" i="40"/>
  <c r="V66" i="40"/>
  <c r="T66" i="40"/>
  <c r="B66" i="40"/>
  <c r="AN65" i="40"/>
  <c r="AI65" i="40"/>
  <c r="AG65" i="40"/>
  <c r="AF65" i="40"/>
  <c r="Z65" i="40"/>
  <c r="Z65" i="40" a="1"/>
  <c r="V65" i="40"/>
  <c r="AJ65" i="40" s="1"/>
  <c r="T65" i="40"/>
  <c r="AK65" i="40" s="1" a="1"/>
  <c r="AK65" i="40" s="1"/>
  <c r="B65" i="40"/>
  <c r="AN64" i="40"/>
  <c r="AJ64" i="40"/>
  <c r="AG64" i="40"/>
  <c r="AF64" i="40"/>
  <c r="V64" i="40"/>
  <c r="T64" i="40"/>
  <c r="Z64" i="40" s="1" a="1"/>
  <c r="Z64" i="40" s="1"/>
  <c r="B64" i="40"/>
  <c r="AN63" i="40"/>
  <c r="AJ63" i="40"/>
  <c r="AG63" i="40"/>
  <c r="AF63" i="40"/>
  <c r="Z63" i="40" a="1"/>
  <c r="Z63" i="40" s="1"/>
  <c r="V63" i="40"/>
  <c r="T63" i="40"/>
  <c r="B63" i="40"/>
  <c r="AN62" i="40"/>
  <c r="AJ62" i="40"/>
  <c r="AG62" i="40"/>
  <c r="AF62" i="40"/>
  <c r="V62" i="40"/>
  <c r="T62" i="40"/>
  <c r="B62" i="40"/>
  <c r="AN61" i="40"/>
  <c r="AI61" i="40"/>
  <c r="AG61" i="40"/>
  <c r="AF61" i="40"/>
  <c r="Z61" i="40"/>
  <c r="Z61" i="40" a="1"/>
  <c r="V61" i="40"/>
  <c r="AJ61" i="40" s="1"/>
  <c r="T61" i="40"/>
  <c r="AK61" i="40" s="1" a="1"/>
  <c r="AK61" i="40" s="1"/>
  <c r="B61" i="40"/>
  <c r="AN60" i="40"/>
  <c r="AJ60" i="40"/>
  <c r="AG60" i="40"/>
  <c r="AF60" i="40"/>
  <c r="Z60" i="40" a="1"/>
  <c r="Z60" i="40" s="1"/>
  <c r="V60" i="40"/>
  <c r="T60" i="40"/>
  <c r="B60" i="40"/>
  <c r="AN59" i="40"/>
  <c r="AJ59" i="40"/>
  <c r="AG59" i="40"/>
  <c r="AF59" i="40"/>
  <c r="V59" i="40"/>
  <c r="T59" i="40"/>
  <c r="Z59" i="40" s="1" a="1"/>
  <c r="Z59" i="40" s="1"/>
  <c r="B59" i="40"/>
  <c r="AN58" i="40"/>
  <c r="AJ58" i="40"/>
  <c r="AG58" i="40"/>
  <c r="AF58" i="40"/>
  <c r="V58" i="40"/>
  <c r="T58" i="40"/>
  <c r="B58" i="40"/>
  <c r="AN57" i="40"/>
  <c r="AI57" i="40"/>
  <c r="AG57" i="40"/>
  <c r="AF57" i="40"/>
  <c r="Z57" i="40"/>
  <c r="Z57" i="40" a="1"/>
  <c r="V57" i="40"/>
  <c r="AJ57" i="40" s="1"/>
  <c r="T57" i="40"/>
  <c r="AK57" i="40" s="1" a="1"/>
  <c r="AK57" i="40" s="1"/>
  <c r="B57" i="40"/>
  <c r="AJ56" i="40"/>
  <c r="AI56" i="40"/>
  <c r="AG56" i="40"/>
  <c r="AF56" i="40"/>
  <c r="Z56" i="40" a="1"/>
  <c r="Z56" i="40" s="1"/>
  <c r="V56" i="40"/>
  <c r="T56" i="40"/>
  <c r="AK56" i="40" s="1" a="1"/>
  <c r="AK56" i="40" s="1"/>
  <c r="B56" i="40"/>
  <c r="X50" i="40"/>
  <c r="V50" i="40"/>
  <c r="O50" i="40"/>
  <c r="T50" i="40" s="1"/>
  <c r="Z50" i="40" s="1"/>
  <c r="V49" i="40"/>
  <c r="O49" i="40"/>
  <c r="X49" i="40" s="1"/>
  <c r="O48" i="40"/>
  <c r="X48" i="40" s="1"/>
  <c r="X47" i="40"/>
  <c r="O47" i="40"/>
  <c r="T47" i="40" s="1"/>
  <c r="Z47" i="40" s="1"/>
  <c r="O46" i="40"/>
  <c r="X46" i="40" s="1"/>
  <c r="X45" i="40"/>
  <c r="V45" i="40"/>
  <c r="T45" i="40"/>
  <c r="Z45" i="40" s="1"/>
  <c r="O45" i="40"/>
  <c r="Z44" i="40"/>
  <c r="T44" i="40"/>
  <c r="O44" i="40"/>
  <c r="V44" i="40" s="1"/>
  <c r="T43" i="40"/>
  <c r="Z43" i="40" s="1"/>
  <c r="O43" i="40"/>
  <c r="X43" i="40" s="1"/>
  <c r="X42" i="40"/>
  <c r="V42" i="40"/>
  <c r="O42" i="40"/>
  <c r="T42" i="40" s="1"/>
  <c r="Z42" i="40" s="1"/>
  <c r="V41" i="40"/>
  <c r="O41" i="40"/>
  <c r="X41" i="40" s="1"/>
  <c r="O40" i="40"/>
  <c r="X40" i="40" s="1"/>
  <c r="X39" i="40"/>
  <c r="O39" i="40"/>
  <c r="T39" i="40" s="1"/>
  <c r="Z39" i="40" s="1"/>
  <c r="O38" i="40"/>
  <c r="X38" i="40" s="1"/>
  <c r="X37" i="40"/>
  <c r="V37" i="40"/>
  <c r="T37" i="40"/>
  <c r="Z37" i="40" s="1"/>
  <c r="O37" i="40"/>
  <c r="Z36" i="40"/>
  <c r="T36" i="40"/>
  <c r="O36" i="40"/>
  <c r="V36" i="40" s="1"/>
  <c r="T35" i="40"/>
  <c r="Z35" i="40" s="1"/>
  <c r="O35" i="40"/>
  <c r="X35" i="40" s="1"/>
  <c r="X34" i="40"/>
  <c r="V34" i="40"/>
  <c r="O34" i="40"/>
  <c r="T34" i="40" s="1"/>
  <c r="Z34" i="40" s="1"/>
  <c r="V33" i="40"/>
  <c r="O33" i="40"/>
  <c r="X33" i="40" s="1"/>
  <c r="O32" i="40"/>
  <c r="X32" i="40" s="1"/>
  <c r="X31" i="40"/>
  <c r="O31" i="40"/>
  <c r="T31" i="40" s="1"/>
  <c r="Z25" i="40"/>
  <c r="X25" i="40"/>
  <c r="V25" i="40"/>
  <c r="AT56" i="40" s="1"/>
  <c r="T25" i="40"/>
  <c r="Z24" i="40"/>
  <c r="X24" i="40"/>
  <c r="V24" i="40"/>
  <c r="T24" i="40"/>
  <c r="Z23" i="40"/>
  <c r="X23" i="40"/>
  <c r="V23" i="40"/>
  <c r="T23" i="40"/>
  <c r="Z22" i="40"/>
  <c r="X22" i="40"/>
  <c r="V22" i="40"/>
  <c r="T22" i="40"/>
  <c r="Z21" i="40"/>
  <c r="X21" i="40"/>
  <c r="V21" i="40"/>
  <c r="T21" i="40"/>
  <c r="Z20" i="40"/>
  <c r="X20" i="40"/>
  <c r="V20" i="40"/>
  <c r="T20" i="40"/>
  <c r="Z19" i="40"/>
  <c r="X19" i="40"/>
  <c r="V19" i="40"/>
  <c r="T19" i="40"/>
  <c r="Z18" i="40"/>
  <c r="X18" i="40"/>
  <c r="V18" i="40"/>
  <c r="T18" i="40"/>
  <c r="Z17" i="40"/>
  <c r="X17" i="40"/>
  <c r="V17" i="40"/>
  <c r="T17" i="40"/>
  <c r="Z16" i="40"/>
  <c r="X16" i="40"/>
  <c r="V16" i="40"/>
  <c r="T16" i="40"/>
  <c r="Z15" i="40"/>
  <c r="X15" i="40"/>
  <c r="V15" i="40"/>
  <c r="T15" i="40"/>
  <c r="Z14" i="40"/>
  <c r="X14" i="40"/>
  <c r="V14" i="40"/>
  <c r="T14" i="40"/>
  <c r="Z13" i="40"/>
  <c r="X13" i="40"/>
  <c r="V13" i="40"/>
  <c r="V26" i="40" s="1"/>
  <c r="T13" i="40"/>
  <c r="Z12" i="40"/>
  <c r="Z26" i="40" s="1"/>
  <c r="X12" i="40"/>
  <c r="X26" i="40" s="1"/>
  <c r="AX56" i="40" s="1"/>
  <c r="V12" i="40"/>
  <c r="T12" i="40"/>
  <c r="T26" i="40" s="1"/>
  <c r="AP56" i="40" s="1"/>
  <c r="X758" i="39"/>
  <c r="X757" i="39"/>
  <c r="X756" i="39"/>
  <c r="X755" i="39"/>
  <c r="X754" i="39"/>
  <c r="X753" i="39"/>
  <c r="X752" i="39"/>
  <c r="X751" i="39"/>
  <c r="X750" i="39"/>
  <c r="X749" i="39"/>
  <c r="X748" i="39"/>
  <c r="X747" i="39"/>
  <c r="X746" i="39"/>
  <c r="X745" i="39"/>
  <c r="X744" i="39"/>
  <c r="X743" i="39"/>
  <c r="X742" i="39"/>
  <c r="X741" i="39"/>
  <c r="X740" i="39"/>
  <c r="X739" i="39"/>
  <c r="X738" i="39"/>
  <c r="X737" i="39"/>
  <c r="X736" i="39"/>
  <c r="X735" i="39"/>
  <c r="X734" i="39"/>
  <c r="X733" i="39"/>
  <c r="X732" i="39"/>
  <c r="X731" i="39"/>
  <c r="X730" i="39"/>
  <c r="X729" i="39"/>
  <c r="X728" i="39"/>
  <c r="X727" i="39"/>
  <c r="X726" i="39"/>
  <c r="X725" i="39"/>
  <c r="X724" i="39"/>
  <c r="X723" i="39"/>
  <c r="X722" i="39"/>
  <c r="X721" i="39"/>
  <c r="X720" i="39"/>
  <c r="X719" i="39"/>
  <c r="X718" i="39"/>
  <c r="X717" i="39"/>
  <c r="X716" i="39"/>
  <c r="X715" i="39"/>
  <c r="X714" i="39"/>
  <c r="X713" i="39"/>
  <c r="X712" i="39"/>
  <c r="X711" i="39"/>
  <c r="X710" i="39"/>
  <c r="X709" i="39"/>
  <c r="X708" i="39"/>
  <c r="X707" i="39"/>
  <c r="X706" i="39"/>
  <c r="X705" i="39"/>
  <c r="X704" i="39"/>
  <c r="X703" i="39"/>
  <c r="X702" i="39"/>
  <c r="X701" i="39"/>
  <c r="X700" i="39"/>
  <c r="X699" i="39"/>
  <c r="X698" i="39"/>
  <c r="X697" i="39"/>
  <c r="X696" i="39"/>
  <c r="X695" i="39"/>
  <c r="X694" i="39"/>
  <c r="X693" i="39"/>
  <c r="X692" i="39"/>
  <c r="X691" i="39"/>
  <c r="X690" i="39"/>
  <c r="X689" i="39"/>
  <c r="X688" i="39"/>
  <c r="X687" i="39"/>
  <c r="X686" i="39"/>
  <c r="X685" i="39"/>
  <c r="X684" i="39"/>
  <c r="X683" i="39"/>
  <c r="X682" i="39"/>
  <c r="X681" i="39"/>
  <c r="X680" i="39"/>
  <c r="X679" i="39"/>
  <c r="X678" i="39"/>
  <c r="X677" i="39"/>
  <c r="X676" i="39"/>
  <c r="X675" i="39"/>
  <c r="X674" i="39"/>
  <c r="X673" i="39"/>
  <c r="X672" i="39"/>
  <c r="X671" i="39"/>
  <c r="X670" i="39"/>
  <c r="X669" i="39"/>
  <c r="X668" i="39"/>
  <c r="X667" i="39"/>
  <c r="X666" i="39"/>
  <c r="X665" i="39"/>
  <c r="X664" i="39"/>
  <c r="X663" i="39"/>
  <c r="X662" i="39"/>
  <c r="X661" i="39"/>
  <c r="X660" i="39"/>
  <c r="X659" i="39"/>
  <c r="X658" i="39"/>
  <c r="X657" i="39"/>
  <c r="X656" i="39"/>
  <c r="X655" i="39"/>
  <c r="X654" i="39"/>
  <c r="X653" i="39"/>
  <c r="X652" i="39"/>
  <c r="X651" i="39"/>
  <c r="X650" i="39"/>
  <c r="X649" i="39"/>
  <c r="X648" i="39"/>
  <c r="X647" i="39"/>
  <c r="X646" i="39"/>
  <c r="X645" i="39"/>
  <c r="X644" i="39"/>
  <c r="X643" i="39"/>
  <c r="X642" i="39"/>
  <c r="X641" i="39"/>
  <c r="X640" i="39"/>
  <c r="X639" i="39"/>
  <c r="X638" i="39"/>
  <c r="X637" i="39"/>
  <c r="X636" i="39"/>
  <c r="X635" i="39"/>
  <c r="X634" i="39"/>
  <c r="X633" i="39"/>
  <c r="X632" i="39"/>
  <c r="X631" i="39"/>
  <c r="X630" i="39"/>
  <c r="X629" i="39"/>
  <c r="X628" i="39"/>
  <c r="X627" i="39"/>
  <c r="X626" i="39"/>
  <c r="X625" i="39"/>
  <c r="X624" i="39"/>
  <c r="X623" i="39"/>
  <c r="X622" i="39"/>
  <c r="X621" i="39"/>
  <c r="X620" i="39"/>
  <c r="X619" i="39"/>
  <c r="X618" i="39"/>
  <c r="X617" i="39"/>
  <c r="X616" i="39"/>
  <c r="X615" i="39"/>
  <c r="X614" i="39"/>
  <c r="X613" i="39"/>
  <c r="X612" i="39"/>
  <c r="X611" i="39"/>
  <c r="X610" i="39"/>
  <c r="X609" i="39"/>
  <c r="X608" i="39"/>
  <c r="X607" i="39"/>
  <c r="X606" i="39"/>
  <c r="X605" i="39"/>
  <c r="X604" i="39"/>
  <c r="X603" i="39"/>
  <c r="X602" i="39"/>
  <c r="X601" i="39"/>
  <c r="X600" i="39"/>
  <c r="X599" i="39"/>
  <c r="X598" i="39"/>
  <c r="X597" i="39"/>
  <c r="X596" i="39"/>
  <c r="X595" i="39"/>
  <c r="X594" i="39"/>
  <c r="X593" i="39"/>
  <c r="X592" i="39"/>
  <c r="X591" i="39"/>
  <c r="X590" i="39"/>
  <c r="X589" i="39"/>
  <c r="X588" i="39"/>
  <c r="X587" i="39"/>
  <c r="X586" i="39"/>
  <c r="X585" i="39"/>
  <c r="X584" i="39"/>
  <c r="X583" i="39"/>
  <c r="X582" i="39"/>
  <c r="X581" i="39"/>
  <c r="X580" i="39"/>
  <c r="X579" i="39"/>
  <c r="X578" i="39"/>
  <c r="X577" i="39"/>
  <c r="X576" i="39"/>
  <c r="X575" i="39"/>
  <c r="X574" i="39"/>
  <c r="X573" i="39"/>
  <c r="X572" i="39"/>
  <c r="X571" i="39"/>
  <c r="X570" i="39"/>
  <c r="X569" i="39"/>
  <c r="X568" i="39"/>
  <c r="X567" i="39"/>
  <c r="X566" i="39"/>
  <c r="X565" i="39"/>
  <c r="X564" i="39"/>
  <c r="X563" i="39"/>
  <c r="X562" i="39"/>
  <c r="X561" i="39"/>
  <c r="X560" i="39"/>
  <c r="X559" i="39"/>
  <c r="X558" i="39"/>
  <c r="X557" i="39"/>
  <c r="X556" i="39"/>
  <c r="X555" i="39"/>
  <c r="X554" i="39"/>
  <c r="X553" i="39"/>
  <c r="X552" i="39"/>
  <c r="X551" i="39"/>
  <c r="X550" i="39"/>
  <c r="X549" i="39"/>
  <c r="X548" i="39"/>
  <c r="X547" i="39"/>
  <c r="X546" i="39"/>
  <c r="X545" i="39"/>
  <c r="X544" i="39"/>
  <c r="X543" i="39"/>
  <c r="X542" i="39"/>
  <c r="X541" i="39"/>
  <c r="X540" i="39"/>
  <c r="X539" i="39"/>
  <c r="X538" i="39"/>
  <c r="X537" i="39"/>
  <c r="X536" i="39"/>
  <c r="X535" i="39"/>
  <c r="X534" i="39"/>
  <c r="X533" i="39"/>
  <c r="X532" i="39"/>
  <c r="X531" i="39"/>
  <c r="X530" i="39"/>
  <c r="X529" i="39"/>
  <c r="X528" i="39"/>
  <c r="X527" i="39"/>
  <c r="X526" i="39"/>
  <c r="X525" i="39"/>
  <c r="X524" i="39"/>
  <c r="X523" i="39"/>
  <c r="X522" i="39"/>
  <c r="X521" i="39"/>
  <c r="X520" i="39"/>
  <c r="X519" i="39"/>
  <c r="X518" i="39"/>
  <c r="X517" i="39"/>
  <c r="X516" i="39"/>
  <c r="X515" i="39"/>
  <c r="X514" i="39"/>
  <c r="X513" i="39"/>
  <c r="X512" i="39"/>
  <c r="X511" i="39"/>
  <c r="X510" i="39"/>
  <c r="X509" i="39"/>
  <c r="X508" i="39"/>
  <c r="X507" i="39"/>
  <c r="X506" i="39"/>
  <c r="X505" i="39"/>
  <c r="X504" i="39"/>
  <c r="X503" i="39"/>
  <c r="X502" i="39"/>
  <c r="X501" i="39"/>
  <c r="X500" i="39"/>
  <c r="X499" i="39"/>
  <c r="X498" i="39"/>
  <c r="X497" i="39"/>
  <c r="X496" i="39"/>
  <c r="X495" i="39"/>
  <c r="X494" i="39"/>
  <c r="X493" i="39"/>
  <c r="X492" i="39"/>
  <c r="X491" i="39"/>
  <c r="X490" i="39"/>
  <c r="X489" i="39"/>
  <c r="X488" i="39"/>
  <c r="X487" i="39"/>
  <c r="X486" i="39"/>
  <c r="X485" i="39"/>
  <c r="X484" i="39"/>
  <c r="X483" i="39"/>
  <c r="X482" i="39"/>
  <c r="X481" i="39"/>
  <c r="X480" i="39"/>
  <c r="X479" i="39"/>
  <c r="X478" i="39"/>
  <c r="X477" i="39"/>
  <c r="X476" i="39"/>
  <c r="X475" i="39"/>
  <c r="X474" i="39"/>
  <c r="X473" i="39"/>
  <c r="X472" i="39"/>
  <c r="X471" i="39"/>
  <c r="X470" i="39"/>
  <c r="X469" i="39"/>
  <c r="X468" i="39"/>
  <c r="X467" i="39"/>
  <c r="X466" i="39"/>
  <c r="X465" i="39"/>
  <c r="X464" i="39"/>
  <c r="X463" i="39"/>
  <c r="X462" i="39"/>
  <c r="X461" i="39"/>
  <c r="X460" i="39"/>
  <c r="X459" i="39"/>
  <c r="X458" i="39"/>
  <c r="X457" i="39"/>
  <c r="X456" i="39"/>
  <c r="X455" i="39"/>
  <c r="X454" i="39"/>
  <c r="X453" i="39"/>
  <c r="X452" i="39"/>
  <c r="X451" i="39"/>
  <c r="X450" i="39"/>
  <c r="X449" i="39"/>
  <c r="X448" i="39"/>
  <c r="X447" i="39"/>
  <c r="X446" i="39"/>
  <c r="X445" i="39"/>
  <c r="X444" i="39"/>
  <c r="X443" i="39"/>
  <c r="X442" i="39"/>
  <c r="X441" i="39"/>
  <c r="X440" i="39"/>
  <c r="X439" i="39"/>
  <c r="X438" i="39"/>
  <c r="X437" i="39"/>
  <c r="X436" i="39"/>
  <c r="X435" i="39"/>
  <c r="X434" i="39"/>
  <c r="X433" i="39"/>
  <c r="X432" i="39"/>
  <c r="X431" i="39"/>
  <c r="X430" i="39"/>
  <c r="X429" i="39"/>
  <c r="X428" i="39"/>
  <c r="X427" i="39"/>
  <c r="X426" i="39"/>
  <c r="X425" i="39"/>
  <c r="X424" i="39"/>
  <c r="X423" i="39"/>
  <c r="X422" i="39"/>
  <c r="X421" i="39"/>
  <c r="X420" i="39"/>
  <c r="X419" i="39"/>
  <c r="X418" i="39"/>
  <c r="X417" i="39"/>
  <c r="X416" i="39"/>
  <c r="X415" i="39"/>
  <c r="X414" i="39"/>
  <c r="X413" i="39"/>
  <c r="X412" i="39"/>
  <c r="X411" i="39"/>
  <c r="X410" i="39"/>
  <c r="X409" i="39"/>
  <c r="X408" i="39"/>
  <c r="X407" i="39"/>
  <c r="X406" i="39"/>
  <c r="X405" i="39"/>
  <c r="X404" i="39"/>
  <c r="X403" i="39"/>
  <c r="X402" i="39"/>
  <c r="X401" i="39"/>
  <c r="X400" i="39"/>
  <c r="X399" i="39"/>
  <c r="X398" i="39"/>
  <c r="X397" i="39"/>
  <c r="X396" i="39"/>
  <c r="X395" i="39"/>
  <c r="X394" i="39"/>
  <c r="X393" i="39"/>
  <c r="X392" i="39"/>
  <c r="X391" i="39"/>
  <c r="X390" i="39"/>
  <c r="X389" i="39"/>
  <c r="X388" i="39"/>
  <c r="X387" i="39"/>
  <c r="X386" i="39"/>
  <c r="X385" i="39"/>
  <c r="X384" i="39"/>
  <c r="X383" i="39"/>
  <c r="X382" i="39"/>
  <c r="X381" i="39"/>
  <c r="X380" i="39"/>
  <c r="X379" i="39"/>
  <c r="X378" i="39"/>
  <c r="X377" i="39"/>
  <c r="X376" i="39"/>
  <c r="X375" i="39"/>
  <c r="X374" i="39"/>
  <c r="X373" i="39"/>
  <c r="X372" i="39"/>
  <c r="X371" i="39"/>
  <c r="X370" i="39"/>
  <c r="X369" i="39"/>
  <c r="X368" i="39"/>
  <c r="X367" i="39"/>
  <c r="X366" i="39"/>
  <c r="X365" i="39"/>
  <c r="X364" i="39"/>
  <c r="X363" i="39"/>
  <c r="X362" i="39"/>
  <c r="X361" i="39"/>
  <c r="X360" i="39"/>
  <c r="X359" i="39"/>
  <c r="X358" i="39"/>
  <c r="X357" i="39"/>
  <c r="X356" i="39"/>
  <c r="X355" i="39"/>
  <c r="X354" i="39"/>
  <c r="X353" i="39"/>
  <c r="X352" i="39"/>
  <c r="X351" i="39"/>
  <c r="X350" i="39"/>
  <c r="X349" i="39"/>
  <c r="X348" i="39"/>
  <c r="X347" i="39"/>
  <c r="X346" i="39"/>
  <c r="X345" i="39"/>
  <c r="X344" i="39"/>
  <c r="X343" i="39"/>
  <c r="X342" i="39"/>
  <c r="X341" i="39"/>
  <c r="X340" i="39"/>
  <c r="X339" i="39"/>
  <c r="X338" i="39"/>
  <c r="X337" i="39"/>
  <c r="X336" i="39"/>
  <c r="X335" i="39"/>
  <c r="X334" i="39"/>
  <c r="X333" i="39"/>
  <c r="X332" i="39"/>
  <c r="X331" i="39"/>
  <c r="X330" i="39"/>
  <c r="X329" i="39"/>
  <c r="X328" i="39"/>
  <c r="X327" i="39"/>
  <c r="X326" i="39"/>
  <c r="X325" i="39"/>
  <c r="X324" i="39"/>
  <c r="X323" i="39"/>
  <c r="X322" i="39"/>
  <c r="X321" i="39"/>
  <c r="X320" i="39"/>
  <c r="X319" i="39"/>
  <c r="X318" i="39"/>
  <c r="X317" i="39"/>
  <c r="X316" i="39"/>
  <c r="X315" i="39"/>
  <c r="X314" i="39"/>
  <c r="X313" i="39"/>
  <c r="X312" i="39"/>
  <c r="X311" i="39"/>
  <c r="X310" i="39"/>
  <c r="X309" i="39"/>
  <c r="X308" i="39"/>
  <c r="X307" i="39"/>
  <c r="X306" i="39"/>
  <c r="X305" i="39"/>
  <c r="X304" i="39"/>
  <c r="X303" i="39"/>
  <c r="X302" i="39"/>
  <c r="X301" i="39"/>
  <c r="X300" i="39"/>
  <c r="X299" i="39"/>
  <c r="X298" i="39"/>
  <c r="X297" i="39"/>
  <c r="X296" i="39"/>
  <c r="X295" i="39"/>
  <c r="X294" i="39"/>
  <c r="X293" i="39"/>
  <c r="X292" i="39"/>
  <c r="X291" i="39"/>
  <c r="X290" i="39"/>
  <c r="X289" i="39"/>
  <c r="X288" i="39"/>
  <c r="X287" i="39"/>
  <c r="X286" i="39"/>
  <c r="X285" i="39"/>
  <c r="X284" i="39"/>
  <c r="X283" i="39"/>
  <c r="X282" i="39"/>
  <c r="X281" i="39"/>
  <c r="X280" i="39"/>
  <c r="X279" i="39"/>
  <c r="X278" i="39"/>
  <c r="X277" i="39"/>
  <c r="X276" i="39"/>
  <c r="X275" i="39"/>
  <c r="X274" i="39"/>
  <c r="X273" i="39"/>
  <c r="X272" i="39"/>
  <c r="X271" i="39"/>
  <c r="X270" i="39"/>
  <c r="X269" i="39"/>
  <c r="X268" i="39"/>
  <c r="X267" i="39"/>
  <c r="X266" i="39"/>
  <c r="X265" i="39"/>
  <c r="X264" i="39"/>
  <c r="X263" i="39"/>
  <c r="X262" i="39"/>
  <c r="X261" i="39"/>
  <c r="X260" i="39"/>
  <c r="X259" i="39"/>
  <c r="X258" i="39"/>
  <c r="X257" i="39"/>
  <c r="X256" i="39"/>
  <c r="X255" i="39"/>
  <c r="X254" i="39"/>
  <c r="X253" i="39"/>
  <c r="X252" i="39"/>
  <c r="X251" i="39"/>
  <c r="X250" i="39"/>
  <c r="X249" i="39"/>
  <c r="X248" i="39"/>
  <c r="X247" i="39"/>
  <c r="X246" i="39"/>
  <c r="X245" i="39"/>
  <c r="X244" i="39"/>
  <c r="X243" i="39"/>
  <c r="X242" i="39"/>
  <c r="X241" i="39"/>
  <c r="X240" i="39"/>
  <c r="X239" i="39"/>
  <c r="X238" i="39"/>
  <c r="X237" i="39"/>
  <c r="X236" i="39"/>
  <c r="X235" i="39"/>
  <c r="X234" i="39"/>
  <c r="X233" i="39"/>
  <c r="X232" i="39"/>
  <c r="X231" i="39"/>
  <c r="X230" i="39"/>
  <c r="X229" i="39"/>
  <c r="X228" i="39"/>
  <c r="X227" i="39"/>
  <c r="X226" i="39"/>
  <c r="X225" i="39"/>
  <c r="X224" i="39"/>
  <c r="X223" i="39"/>
  <c r="X222" i="39"/>
  <c r="X221" i="39"/>
  <c r="X220" i="39"/>
  <c r="X219" i="39"/>
  <c r="X218" i="39"/>
  <c r="X217" i="39"/>
  <c r="X216" i="39"/>
  <c r="X215" i="39"/>
  <c r="X214" i="39"/>
  <c r="X213" i="39"/>
  <c r="X212" i="39"/>
  <c r="X211" i="39"/>
  <c r="X210" i="39"/>
  <c r="X209" i="39"/>
  <c r="X208" i="39"/>
  <c r="X207" i="39"/>
  <c r="X206" i="39"/>
  <c r="X205" i="39"/>
  <c r="X204" i="39"/>
  <c r="X203" i="39"/>
  <c r="X202" i="39"/>
  <c r="X201" i="39"/>
  <c r="X200" i="39"/>
  <c r="X199" i="39"/>
  <c r="X198" i="39"/>
  <c r="X197" i="39"/>
  <c r="X196" i="39"/>
  <c r="X195" i="39"/>
  <c r="X194" i="39"/>
  <c r="X193" i="39"/>
  <c r="X192" i="39"/>
  <c r="X191" i="39"/>
  <c r="X190" i="39"/>
  <c r="X189" i="39"/>
  <c r="X188" i="39"/>
  <c r="X187" i="39"/>
  <c r="X186" i="39"/>
  <c r="X185" i="39"/>
  <c r="X184" i="39"/>
  <c r="X183" i="39"/>
  <c r="X182" i="39"/>
  <c r="X181" i="39"/>
  <c r="X180" i="39"/>
  <c r="X179" i="39"/>
  <c r="X178" i="39"/>
  <c r="X177" i="39"/>
  <c r="X176" i="39"/>
  <c r="X175" i="39"/>
  <c r="X174" i="39"/>
  <c r="X173" i="39"/>
  <c r="X172" i="39"/>
  <c r="X171" i="39"/>
  <c r="X170" i="39"/>
  <c r="X169" i="39"/>
  <c r="X168" i="39"/>
  <c r="X167" i="39"/>
  <c r="X166" i="39"/>
  <c r="X165" i="39"/>
  <c r="X164" i="39"/>
  <c r="X163" i="39"/>
  <c r="X162" i="39"/>
  <c r="X161" i="39"/>
  <c r="X160" i="39"/>
  <c r="X159" i="39"/>
  <c r="X158" i="39"/>
  <c r="X157" i="39"/>
  <c r="X156" i="39"/>
  <c r="AN155" i="39"/>
  <c r="AI155" i="39"/>
  <c r="AG155" i="39"/>
  <c r="AF155" i="39"/>
  <c r="Z155" i="39" a="1"/>
  <c r="Z155" i="39" s="1"/>
  <c r="V155" i="39"/>
  <c r="AJ155" i="39" s="1"/>
  <c r="T155" i="39"/>
  <c r="B155" i="39"/>
  <c r="AN154" i="39"/>
  <c r="AJ154" i="39"/>
  <c r="AG154" i="39"/>
  <c r="AF154" i="39"/>
  <c r="V154" i="39"/>
  <c r="T154" i="39"/>
  <c r="B154" i="39"/>
  <c r="AN153" i="39"/>
  <c r="AI153" i="39"/>
  <c r="AG153" i="39"/>
  <c r="AF153" i="39"/>
  <c r="Z153" i="39" a="1"/>
  <c r="Z153" i="39" s="1"/>
  <c r="V153" i="39"/>
  <c r="AJ153" i="39" s="1"/>
  <c r="T153" i="39"/>
  <c r="B153" i="39"/>
  <c r="AN152" i="39"/>
  <c r="AG152" i="39"/>
  <c r="AF152" i="39"/>
  <c r="V152" i="39"/>
  <c r="AJ152" i="39" s="1"/>
  <c r="T152" i="39"/>
  <c r="B152" i="39"/>
  <c r="AN151" i="39"/>
  <c r="AI151" i="39"/>
  <c r="AG151" i="39"/>
  <c r="AF151" i="39"/>
  <c r="Z151" i="39" a="1"/>
  <c r="Z151" i="39" s="1"/>
  <c r="V151" i="39"/>
  <c r="AJ151" i="39" s="1"/>
  <c r="T151" i="39"/>
  <c r="AK151" i="39" s="1" a="1"/>
  <c r="AK151" i="39" s="1"/>
  <c r="B151" i="39"/>
  <c r="AN150" i="39"/>
  <c r="AJ150" i="39"/>
  <c r="AG150" i="39"/>
  <c r="AF150" i="39"/>
  <c r="V150" i="39"/>
  <c r="T150" i="39"/>
  <c r="B150" i="39"/>
  <c r="AN149" i="39"/>
  <c r="AI149" i="39"/>
  <c r="AG149" i="39"/>
  <c r="AF149" i="39"/>
  <c r="Z149" i="39" a="1"/>
  <c r="Z149" i="39" s="1"/>
  <c r="V149" i="39"/>
  <c r="AJ149" i="39" s="1"/>
  <c r="T149" i="39"/>
  <c r="AK149" i="39" s="1" a="1"/>
  <c r="AK149" i="39" s="1"/>
  <c r="B149" i="39"/>
  <c r="AN148" i="39"/>
  <c r="AG148" i="39"/>
  <c r="AF148" i="39"/>
  <c r="V148" i="39"/>
  <c r="AJ148" i="39" s="1"/>
  <c r="T148" i="39"/>
  <c r="B148" i="39"/>
  <c r="AN147" i="39"/>
  <c r="AI147" i="39"/>
  <c r="AG147" i="39"/>
  <c r="AF147" i="39"/>
  <c r="Z147" i="39" a="1"/>
  <c r="Z147" i="39" s="1"/>
  <c r="V147" i="39"/>
  <c r="AJ147" i="39" s="1"/>
  <c r="T147" i="39"/>
  <c r="B147" i="39"/>
  <c r="AN146" i="39"/>
  <c r="AJ146" i="39"/>
  <c r="AG146" i="39"/>
  <c r="AF146" i="39"/>
  <c r="V146" i="39"/>
  <c r="T146" i="39"/>
  <c r="B146" i="39"/>
  <c r="AN145" i="39"/>
  <c r="AI145" i="39"/>
  <c r="AG145" i="39"/>
  <c r="AF145" i="39"/>
  <c r="Z145" i="39" a="1"/>
  <c r="Z145" i="39" s="1"/>
  <c r="V145" i="39"/>
  <c r="AJ145" i="39" s="1"/>
  <c r="T145" i="39"/>
  <c r="B145" i="39"/>
  <c r="AN144" i="39"/>
  <c r="AG144" i="39"/>
  <c r="AF144" i="39"/>
  <c r="V144" i="39"/>
  <c r="AJ144" i="39" s="1"/>
  <c r="T144" i="39"/>
  <c r="B144" i="39"/>
  <c r="AN143" i="39"/>
  <c r="AI143" i="39"/>
  <c r="AG143" i="39"/>
  <c r="AF143" i="39"/>
  <c r="Z143" i="39" a="1"/>
  <c r="Z143" i="39" s="1"/>
  <c r="V143" i="39"/>
  <c r="AJ143" i="39" s="1"/>
  <c r="T143" i="39"/>
  <c r="AK143" i="39" s="1" a="1"/>
  <c r="AK143" i="39" s="1"/>
  <c r="B143" i="39"/>
  <c r="AN142" i="39"/>
  <c r="AJ142" i="39"/>
  <c r="AG142" i="39"/>
  <c r="AF142" i="39"/>
  <c r="V142" i="39"/>
  <c r="T142" i="39"/>
  <c r="B142" i="39"/>
  <c r="AN141" i="39"/>
  <c r="AI141" i="39"/>
  <c r="AG141" i="39"/>
  <c r="AF141" i="39"/>
  <c r="Z141" i="39" a="1"/>
  <c r="Z141" i="39" s="1"/>
  <c r="V141" i="39"/>
  <c r="AJ141" i="39" s="1"/>
  <c r="T141" i="39"/>
  <c r="AK141" i="39" s="1" a="1"/>
  <c r="AK141" i="39" s="1"/>
  <c r="B141" i="39"/>
  <c r="AN140" i="39"/>
  <c r="AG140" i="39"/>
  <c r="AF140" i="39"/>
  <c r="V140" i="39"/>
  <c r="AJ140" i="39" s="1"/>
  <c r="T140" i="39"/>
  <c r="B140" i="39"/>
  <c r="AN139" i="39"/>
  <c r="AI139" i="39"/>
  <c r="AG139" i="39"/>
  <c r="AF139" i="39"/>
  <c r="Z139" i="39" a="1"/>
  <c r="Z139" i="39" s="1"/>
  <c r="V139" i="39"/>
  <c r="AJ139" i="39" s="1"/>
  <c r="T139" i="39"/>
  <c r="B139" i="39"/>
  <c r="AN138" i="39"/>
  <c r="AJ138" i="39"/>
  <c r="AG138" i="39"/>
  <c r="AF138" i="39"/>
  <c r="V138" i="39"/>
  <c r="T138" i="39"/>
  <c r="B138" i="39"/>
  <c r="AN137" i="39"/>
  <c r="AI137" i="39"/>
  <c r="AG137" i="39"/>
  <c r="AF137" i="39"/>
  <c r="Z137" i="39" a="1"/>
  <c r="Z137" i="39" s="1"/>
  <c r="V137" i="39"/>
  <c r="AJ137" i="39" s="1"/>
  <c r="T137" i="39"/>
  <c r="B137" i="39"/>
  <c r="AN136" i="39"/>
  <c r="AG136" i="39"/>
  <c r="AF136" i="39"/>
  <c r="V136" i="39"/>
  <c r="AJ136" i="39" s="1"/>
  <c r="T136" i="39"/>
  <c r="B136" i="39"/>
  <c r="AN135" i="39"/>
  <c r="AI135" i="39"/>
  <c r="AG135" i="39"/>
  <c r="AF135" i="39"/>
  <c r="Z135" i="39" a="1"/>
  <c r="Z135" i="39" s="1"/>
  <c r="V135" i="39"/>
  <c r="AJ135" i="39" s="1"/>
  <c r="T135" i="39"/>
  <c r="AK135" i="39" s="1" a="1"/>
  <c r="AK135" i="39" s="1"/>
  <c r="B135" i="39"/>
  <c r="AN134" i="39"/>
  <c r="AJ134" i="39"/>
  <c r="AG134" i="39"/>
  <c r="AF134" i="39"/>
  <c r="V134" i="39"/>
  <c r="T134" i="39"/>
  <c r="B134" i="39"/>
  <c r="AN133" i="39"/>
  <c r="AI133" i="39"/>
  <c r="AG133" i="39"/>
  <c r="AF133" i="39"/>
  <c r="Z133" i="39" a="1"/>
  <c r="Z133" i="39" s="1"/>
  <c r="V133" i="39"/>
  <c r="AJ133" i="39" s="1"/>
  <c r="T133" i="39"/>
  <c r="AK133" i="39" s="1" a="1"/>
  <c r="AK133" i="39" s="1"/>
  <c r="B133" i="39"/>
  <c r="AN132" i="39"/>
  <c r="AG132" i="39"/>
  <c r="AF132" i="39"/>
  <c r="V132" i="39"/>
  <c r="AJ132" i="39" s="1"/>
  <c r="T132" i="39"/>
  <c r="B132" i="39"/>
  <c r="AN131" i="39"/>
  <c r="AI131" i="39"/>
  <c r="AG131" i="39"/>
  <c r="AF131" i="39"/>
  <c r="Z131" i="39" a="1"/>
  <c r="Z131" i="39" s="1"/>
  <c r="V131" i="39"/>
  <c r="AJ131" i="39" s="1"/>
  <c r="T131" i="39"/>
  <c r="B131" i="39"/>
  <c r="AN130" i="39"/>
  <c r="AJ130" i="39"/>
  <c r="AG130" i="39"/>
  <c r="AF130" i="39"/>
  <c r="V130" i="39"/>
  <c r="T130" i="39"/>
  <c r="B130" i="39"/>
  <c r="AN129" i="39"/>
  <c r="AI129" i="39"/>
  <c r="AG129" i="39"/>
  <c r="AF129" i="39"/>
  <c r="Z129" i="39" a="1"/>
  <c r="Z129" i="39" s="1"/>
  <c r="V129" i="39"/>
  <c r="AJ129" i="39" s="1"/>
  <c r="T129" i="39"/>
  <c r="B129" i="39"/>
  <c r="AN128" i="39"/>
  <c r="AG128" i="39"/>
  <c r="AF128" i="39"/>
  <c r="V128" i="39"/>
  <c r="AJ128" i="39" s="1"/>
  <c r="T128" i="39"/>
  <c r="B128" i="39"/>
  <c r="AN127" i="39"/>
  <c r="AI127" i="39"/>
  <c r="AG127" i="39"/>
  <c r="AF127" i="39"/>
  <c r="Z127" i="39" a="1"/>
  <c r="Z127" i="39" s="1"/>
  <c r="V127" i="39"/>
  <c r="AJ127" i="39" s="1"/>
  <c r="T127" i="39"/>
  <c r="AK127" i="39" s="1" a="1"/>
  <c r="AK127" i="39" s="1"/>
  <c r="B127" i="39"/>
  <c r="AN126" i="39"/>
  <c r="AJ126" i="39"/>
  <c r="AG126" i="39"/>
  <c r="AF126" i="39"/>
  <c r="V126" i="39"/>
  <c r="T126" i="39"/>
  <c r="B126" i="39"/>
  <c r="AN125" i="39"/>
  <c r="AI125" i="39"/>
  <c r="AG125" i="39"/>
  <c r="AF125" i="39"/>
  <c r="Z125" i="39" a="1"/>
  <c r="Z125" i="39" s="1"/>
  <c r="V125" i="39"/>
  <c r="AJ125" i="39" s="1"/>
  <c r="T125" i="39"/>
  <c r="AK125" i="39" s="1" a="1"/>
  <c r="AK125" i="39" s="1"/>
  <c r="B125" i="39"/>
  <c r="AN124" i="39"/>
  <c r="AG124" i="39"/>
  <c r="AF124" i="39"/>
  <c r="V124" i="39"/>
  <c r="AJ124" i="39" s="1"/>
  <c r="T124" i="39"/>
  <c r="B124" i="39"/>
  <c r="AN123" i="39"/>
  <c r="AI123" i="39"/>
  <c r="AG123" i="39"/>
  <c r="AF123" i="39"/>
  <c r="Z123" i="39" a="1"/>
  <c r="Z123" i="39" s="1"/>
  <c r="V123" i="39"/>
  <c r="AJ123" i="39" s="1"/>
  <c r="T123" i="39"/>
  <c r="B123" i="39"/>
  <c r="AN122" i="39"/>
  <c r="AJ122" i="39"/>
  <c r="AG122" i="39"/>
  <c r="AF122" i="39"/>
  <c r="V122" i="39"/>
  <c r="T122" i="39"/>
  <c r="B122" i="39"/>
  <c r="AN121" i="39"/>
  <c r="AI121" i="39"/>
  <c r="AG121" i="39"/>
  <c r="AF121" i="39"/>
  <c r="Z121" i="39" a="1"/>
  <c r="Z121" i="39" s="1"/>
  <c r="V121" i="39"/>
  <c r="AJ121" i="39" s="1"/>
  <c r="T121" i="39"/>
  <c r="B121" i="39"/>
  <c r="AN120" i="39"/>
  <c r="AG120" i="39"/>
  <c r="AF120" i="39"/>
  <c r="V120" i="39"/>
  <c r="AJ120" i="39" s="1"/>
  <c r="T120" i="39"/>
  <c r="B120" i="39"/>
  <c r="AN119" i="39"/>
  <c r="AI119" i="39"/>
  <c r="AG119" i="39"/>
  <c r="AF119" i="39"/>
  <c r="Z119" i="39" a="1"/>
  <c r="Z119" i="39" s="1"/>
  <c r="V119" i="39"/>
  <c r="AJ119" i="39" s="1"/>
  <c r="T119" i="39"/>
  <c r="AK119" i="39" s="1" a="1"/>
  <c r="AK119" i="39" s="1"/>
  <c r="B119" i="39"/>
  <c r="AN118" i="39"/>
  <c r="AJ118" i="39"/>
  <c r="AG118" i="39"/>
  <c r="AF118" i="39"/>
  <c r="V118" i="39"/>
  <c r="T118" i="39"/>
  <c r="B118" i="39"/>
  <c r="AN117" i="39"/>
  <c r="AI117" i="39"/>
  <c r="AG117" i="39"/>
  <c r="AF117" i="39"/>
  <c r="Z117" i="39" a="1"/>
  <c r="Z117" i="39" s="1"/>
  <c r="V117" i="39"/>
  <c r="AJ117" i="39" s="1"/>
  <c r="T117" i="39"/>
  <c r="AK117" i="39" s="1" a="1"/>
  <c r="AK117" i="39" s="1"/>
  <c r="B117" i="39"/>
  <c r="AN116" i="39"/>
  <c r="AG116" i="39"/>
  <c r="AF116" i="39"/>
  <c r="V116" i="39"/>
  <c r="AJ116" i="39" s="1"/>
  <c r="T116" i="39"/>
  <c r="B116" i="39"/>
  <c r="AN115" i="39"/>
  <c r="AI115" i="39"/>
  <c r="AG115" i="39"/>
  <c r="AF115" i="39"/>
  <c r="Z115" i="39" a="1"/>
  <c r="Z115" i="39" s="1"/>
  <c r="V115" i="39"/>
  <c r="AJ115" i="39" s="1"/>
  <c r="T115" i="39"/>
  <c r="B115" i="39"/>
  <c r="AN114" i="39"/>
  <c r="AJ114" i="39"/>
  <c r="AG114" i="39"/>
  <c r="AF114" i="39"/>
  <c r="V114" i="39"/>
  <c r="T114" i="39"/>
  <c r="B114" i="39"/>
  <c r="AN113" i="39"/>
  <c r="AI113" i="39"/>
  <c r="AG113" i="39"/>
  <c r="AF113" i="39"/>
  <c r="Z113" i="39" a="1"/>
  <c r="Z113" i="39" s="1"/>
  <c r="V113" i="39"/>
  <c r="AJ113" i="39" s="1"/>
  <c r="T113" i="39"/>
  <c r="B113" i="39"/>
  <c r="AN112" i="39"/>
  <c r="AG112" i="39"/>
  <c r="AF112" i="39"/>
  <c r="V112" i="39"/>
  <c r="AJ112" i="39" s="1"/>
  <c r="T112" i="39"/>
  <c r="B112" i="39"/>
  <c r="AN111" i="39"/>
  <c r="AI111" i="39"/>
  <c r="AG111" i="39"/>
  <c r="AF111" i="39"/>
  <c r="Z111" i="39" a="1"/>
  <c r="Z111" i="39" s="1"/>
  <c r="V111" i="39"/>
  <c r="AJ111" i="39" s="1"/>
  <c r="T111" i="39"/>
  <c r="AK111" i="39" s="1" a="1"/>
  <c r="AK111" i="39" s="1"/>
  <c r="B111" i="39"/>
  <c r="AN110" i="39"/>
  <c r="AJ110" i="39"/>
  <c r="AG110" i="39"/>
  <c r="AF110" i="39"/>
  <c r="V110" i="39"/>
  <c r="T110" i="39"/>
  <c r="B110" i="39"/>
  <c r="AN109" i="39"/>
  <c r="AI109" i="39"/>
  <c r="AG109" i="39"/>
  <c r="AF109" i="39"/>
  <c r="Z109" i="39" a="1"/>
  <c r="Z109" i="39" s="1"/>
  <c r="V109" i="39"/>
  <c r="AJ109" i="39" s="1"/>
  <c r="T109" i="39"/>
  <c r="AK109" i="39" s="1" a="1"/>
  <c r="AK109" i="39" s="1"/>
  <c r="B109" i="39"/>
  <c r="AN108" i="39"/>
  <c r="AG108" i="39"/>
  <c r="AF108" i="39"/>
  <c r="V108" i="39"/>
  <c r="AJ108" i="39" s="1"/>
  <c r="T108" i="39"/>
  <c r="B108" i="39"/>
  <c r="AN107" i="39"/>
  <c r="AI107" i="39"/>
  <c r="AG107" i="39"/>
  <c r="AF107" i="39"/>
  <c r="Z107" i="39" a="1"/>
  <c r="Z107" i="39" s="1"/>
  <c r="V107" i="39"/>
  <c r="AJ107" i="39" s="1"/>
  <c r="T107" i="39"/>
  <c r="B107" i="39"/>
  <c r="AN106" i="39"/>
  <c r="AJ106" i="39"/>
  <c r="AG106" i="39"/>
  <c r="AF106" i="39"/>
  <c r="V106" i="39"/>
  <c r="T106" i="39"/>
  <c r="B106" i="39"/>
  <c r="AN105" i="39"/>
  <c r="AI105" i="39"/>
  <c r="AG105" i="39"/>
  <c r="AF105" i="39"/>
  <c r="Z105" i="39" a="1"/>
  <c r="Z105" i="39" s="1"/>
  <c r="V105" i="39"/>
  <c r="AJ105" i="39" s="1"/>
  <c r="T105" i="39"/>
  <c r="B105" i="39"/>
  <c r="AN104" i="39"/>
  <c r="AG104" i="39"/>
  <c r="AF104" i="39"/>
  <c r="V104" i="39"/>
  <c r="AJ104" i="39" s="1"/>
  <c r="T104" i="39"/>
  <c r="B104" i="39"/>
  <c r="AN103" i="39"/>
  <c r="AI103" i="39"/>
  <c r="AG103" i="39"/>
  <c r="AF103" i="39"/>
  <c r="Z103" i="39" a="1"/>
  <c r="Z103" i="39" s="1"/>
  <c r="V103" i="39"/>
  <c r="AJ103" i="39" s="1"/>
  <c r="T103" i="39"/>
  <c r="AK103" i="39" s="1" a="1"/>
  <c r="AK103" i="39" s="1"/>
  <c r="B103" i="39"/>
  <c r="AN102" i="39"/>
  <c r="AJ102" i="39"/>
  <c r="AG102" i="39"/>
  <c r="AF102" i="39"/>
  <c r="V102" i="39"/>
  <c r="T102" i="39"/>
  <c r="B102" i="39"/>
  <c r="AN101" i="39"/>
  <c r="AI101" i="39"/>
  <c r="AG101" i="39"/>
  <c r="AF101" i="39"/>
  <c r="Z101" i="39" a="1"/>
  <c r="Z101" i="39" s="1"/>
  <c r="V101" i="39"/>
  <c r="AJ101" i="39" s="1"/>
  <c r="T101" i="39"/>
  <c r="AK101" i="39" s="1" a="1"/>
  <c r="AK101" i="39" s="1"/>
  <c r="B101" i="39"/>
  <c r="AN100" i="39"/>
  <c r="AG100" i="39"/>
  <c r="AF100" i="39"/>
  <c r="V100" i="39"/>
  <c r="AJ100" i="39" s="1"/>
  <c r="T100" i="39"/>
  <c r="B100" i="39"/>
  <c r="AN99" i="39"/>
  <c r="AI99" i="39"/>
  <c r="AG99" i="39"/>
  <c r="AF99" i="39"/>
  <c r="Z99" i="39" a="1"/>
  <c r="Z99" i="39" s="1"/>
  <c r="V99" i="39"/>
  <c r="AJ99" i="39" s="1"/>
  <c r="T99" i="39"/>
  <c r="B99" i="39"/>
  <c r="AN98" i="39"/>
  <c r="AJ98" i="39"/>
  <c r="AG98" i="39"/>
  <c r="AF98" i="39"/>
  <c r="V98" i="39"/>
  <c r="T98" i="39"/>
  <c r="B98" i="39"/>
  <c r="AN97" i="39"/>
  <c r="AI97" i="39"/>
  <c r="AG97" i="39"/>
  <c r="AF97" i="39"/>
  <c r="Z97" i="39" a="1"/>
  <c r="Z97" i="39" s="1"/>
  <c r="V97" i="39"/>
  <c r="AJ97" i="39" s="1"/>
  <c r="T97" i="39"/>
  <c r="B97" i="39"/>
  <c r="AN96" i="39"/>
  <c r="AG96" i="39"/>
  <c r="AF96" i="39"/>
  <c r="V96" i="39"/>
  <c r="AJ96" i="39" s="1"/>
  <c r="T96" i="39"/>
  <c r="B96" i="39"/>
  <c r="AN95" i="39"/>
  <c r="AI95" i="39"/>
  <c r="AG95" i="39"/>
  <c r="AF95" i="39"/>
  <c r="Z95" i="39" a="1"/>
  <c r="Z95" i="39" s="1"/>
  <c r="V95" i="39"/>
  <c r="AJ95" i="39" s="1"/>
  <c r="T95" i="39"/>
  <c r="AK95" i="39" s="1" a="1"/>
  <c r="AK95" i="39" s="1"/>
  <c r="B95" i="39"/>
  <c r="AN94" i="39"/>
  <c r="AJ94" i="39"/>
  <c r="AG94" i="39"/>
  <c r="AF94" i="39"/>
  <c r="V94" i="39"/>
  <c r="T94" i="39"/>
  <c r="B94" i="39"/>
  <c r="AN93" i="39"/>
  <c r="AI93" i="39"/>
  <c r="AG93" i="39"/>
  <c r="AF93" i="39"/>
  <c r="Z93" i="39" a="1"/>
  <c r="Z93" i="39" s="1"/>
  <c r="V93" i="39"/>
  <c r="AJ93" i="39" s="1"/>
  <c r="T93" i="39"/>
  <c r="AK93" i="39" s="1" a="1"/>
  <c r="AK93" i="39" s="1"/>
  <c r="B93" i="39"/>
  <c r="AN92" i="39"/>
  <c r="AG92" i="39"/>
  <c r="AF92" i="39"/>
  <c r="V92" i="39"/>
  <c r="AJ92" i="39" s="1"/>
  <c r="T92" i="39"/>
  <c r="B92" i="39"/>
  <c r="AN91" i="39"/>
  <c r="AI91" i="39"/>
  <c r="AG91" i="39"/>
  <c r="AF91" i="39"/>
  <c r="Z91" i="39" a="1"/>
  <c r="Z91" i="39" s="1"/>
  <c r="V91" i="39"/>
  <c r="AJ91" i="39" s="1"/>
  <c r="T91" i="39"/>
  <c r="B91" i="39"/>
  <c r="AN90" i="39"/>
  <c r="AJ90" i="39"/>
  <c r="AG90" i="39"/>
  <c r="AF90" i="39"/>
  <c r="V90" i="39"/>
  <c r="T90" i="39"/>
  <c r="B90" i="39"/>
  <c r="AN89" i="39"/>
  <c r="AI89" i="39"/>
  <c r="AG89" i="39"/>
  <c r="AF89" i="39"/>
  <c r="Z89" i="39" a="1"/>
  <c r="Z89" i="39" s="1"/>
  <c r="V89" i="39"/>
  <c r="AJ89" i="39" s="1"/>
  <c r="T89" i="39"/>
  <c r="AK89" i="39" s="1" a="1"/>
  <c r="AK89" i="39" s="1"/>
  <c r="B89" i="39"/>
  <c r="AN88" i="39"/>
  <c r="AG88" i="39"/>
  <c r="AF88" i="39"/>
  <c r="V88" i="39"/>
  <c r="AJ88" i="39" s="1"/>
  <c r="T88" i="39"/>
  <c r="B88" i="39"/>
  <c r="AN87" i="39"/>
  <c r="AI87" i="39"/>
  <c r="AG87" i="39"/>
  <c r="AF87" i="39"/>
  <c r="Z87" i="39" a="1"/>
  <c r="Z87" i="39" s="1"/>
  <c r="V87" i="39"/>
  <c r="AJ87" i="39" s="1"/>
  <c r="T87" i="39"/>
  <c r="B87" i="39"/>
  <c r="AN86" i="39"/>
  <c r="AJ86" i="39"/>
  <c r="AG86" i="39"/>
  <c r="AF86" i="39"/>
  <c r="V86" i="39"/>
  <c r="T86" i="39"/>
  <c r="B86" i="39"/>
  <c r="AN85" i="39"/>
  <c r="AI85" i="39"/>
  <c r="AG85" i="39"/>
  <c r="AF85" i="39"/>
  <c r="Z85" i="39" a="1"/>
  <c r="Z85" i="39" s="1"/>
  <c r="V85" i="39"/>
  <c r="AJ85" i="39" s="1"/>
  <c r="T85" i="39"/>
  <c r="AK85" i="39" s="1" a="1"/>
  <c r="AK85" i="39" s="1"/>
  <c r="B85" i="39"/>
  <c r="AN84" i="39"/>
  <c r="AJ84" i="39"/>
  <c r="AG84" i="39"/>
  <c r="AF84" i="39"/>
  <c r="V84" i="39"/>
  <c r="T84" i="39"/>
  <c r="B84" i="39"/>
  <c r="AN83" i="39"/>
  <c r="AI83" i="39"/>
  <c r="AG83" i="39"/>
  <c r="AF83" i="39"/>
  <c r="Z83" i="39" a="1"/>
  <c r="Z83" i="39" s="1"/>
  <c r="V83" i="39"/>
  <c r="AJ83" i="39" s="1"/>
  <c r="T83" i="39"/>
  <c r="AK83" i="39" s="1" a="1"/>
  <c r="AK83" i="39" s="1"/>
  <c r="B83" i="39"/>
  <c r="AN82" i="39"/>
  <c r="AJ82" i="39"/>
  <c r="AG82" i="39"/>
  <c r="AF82" i="39"/>
  <c r="V82" i="39"/>
  <c r="T82" i="39"/>
  <c r="B82" i="39"/>
  <c r="AN81" i="39"/>
  <c r="AI81" i="39"/>
  <c r="AG81" i="39"/>
  <c r="AF81" i="39"/>
  <c r="Z81" i="39" a="1"/>
  <c r="Z81" i="39" s="1"/>
  <c r="V81" i="39"/>
  <c r="AJ81" i="39" s="1"/>
  <c r="T81" i="39"/>
  <c r="AK81" i="39" s="1" a="1"/>
  <c r="AK81" i="39" s="1"/>
  <c r="B81" i="39"/>
  <c r="AN80" i="39"/>
  <c r="AJ80" i="39"/>
  <c r="AG80" i="39"/>
  <c r="AF80" i="39"/>
  <c r="V80" i="39"/>
  <c r="T80" i="39"/>
  <c r="B80" i="39"/>
  <c r="AN79" i="39"/>
  <c r="AK79" i="39"/>
  <c r="AI79" i="39"/>
  <c r="AG79" i="39"/>
  <c r="AF79" i="39"/>
  <c r="Z79" i="39" a="1"/>
  <c r="Z79" i="39" s="1"/>
  <c r="V79" i="39"/>
  <c r="AJ79" i="39" s="1"/>
  <c r="T79" i="39"/>
  <c r="AK79" i="39" s="1" a="1"/>
  <c r="B79" i="39"/>
  <c r="AN78" i="39"/>
  <c r="AJ78" i="39"/>
  <c r="AG78" i="39"/>
  <c r="AF78" i="39"/>
  <c r="V78" i="39"/>
  <c r="T78" i="39"/>
  <c r="B78" i="39"/>
  <c r="AN77" i="39"/>
  <c r="AI77" i="39"/>
  <c r="AG77" i="39"/>
  <c r="AF77" i="39"/>
  <c r="Z77" i="39" a="1"/>
  <c r="Z77" i="39" s="1"/>
  <c r="V77" i="39"/>
  <c r="AJ77" i="39" s="1"/>
  <c r="T77" i="39"/>
  <c r="B77" i="39"/>
  <c r="AN76" i="39"/>
  <c r="AJ76" i="39"/>
  <c r="AG76" i="39"/>
  <c r="AF76" i="39"/>
  <c r="V76" i="39"/>
  <c r="T76" i="39"/>
  <c r="B76" i="39"/>
  <c r="AN75" i="39"/>
  <c r="AI75" i="39"/>
  <c r="AG75" i="39"/>
  <c r="AF75" i="39"/>
  <c r="Z75" i="39" a="1"/>
  <c r="Z75" i="39" s="1"/>
  <c r="V75" i="39"/>
  <c r="AJ75" i="39" s="1"/>
  <c r="T75" i="39"/>
  <c r="B75" i="39"/>
  <c r="AN74" i="39"/>
  <c r="AJ74" i="39"/>
  <c r="AG74" i="39"/>
  <c r="AF74" i="39"/>
  <c r="V74" i="39"/>
  <c r="T74" i="39"/>
  <c r="AI74" i="39" s="1"/>
  <c r="B74" i="39"/>
  <c r="AN73" i="39"/>
  <c r="AG73" i="39"/>
  <c r="AF73" i="39"/>
  <c r="V73" i="39"/>
  <c r="AJ73" i="39" s="1"/>
  <c r="T73" i="39"/>
  <c r="Z73" i="39" s="1" a="1"/>
  <c r="Z73" i="39" s="1"/>
  <c r="AK73" i="39" s="1" a="1"/>
  <c r="AK73" i="39" s="1"/>
  <c r="B73" i="39"/>
  <c r="AN72" i="39"/>
  <c r="AJ72" i="39"/>
  <c r="AI72" i="39"/>
  <c r="AG72" i="39"/>
  <c r="AF72" i="39"/>
  <c r="Z72" i="39" a="1"/>
  <c r="Z72" i="39" s="1"/>
  <c r="V72" i="39"/>
  <c r="T72" i="39"/>
  <c r="AK72" i="39" s="1" a="1"/>
  <c r="AK72" i="39" s="1"/>
  <c r="B72" i="39"/>
  <c r="AN71" i="39"/>
  <c r="AI71" i="39"/>
  <c r="AG71" i="39"/>
  <c r="AF71" i="39"/>
  <c r="V71" i="39"/>
  <c r="AJ71" i="39" s="1"/>
  <c r="T71" i="39"/>
  <c r="Z71" i="39" s="1" a="1"/>
  <c r="Z71" i="39" s="1"/>
  <c r="AK71" i="39" s="1" a="1"/>
  <c r="AK71" i="39" s="1"/>
  <c r="B71" i="39"/>
  <c r="AN70" i="39"/>
  <c r="AI70" i="39"/>
  <c r="AG70" i="39"/>
  <c r="AF70" i="39"/>
  <c r="V70" i="39"/>
  <c r="AJ70" i="39" s="1"/>
  <c r="T70" i="39"/>
  <c r="Z70" i="39" s="1" a="1"/>
  <c r="Z70" i="39" s="1"/>
  <c r="B70" i="39"/>
  <c r="AN69" i="39"/>
  <c r="AJ69" i="39"/>
  <c r="AI69" i="39"/>
  <c r="AG69" i="39"/>
  <c r="AF69" i="39"/>
  <c r="Z69" i="39" a="1"/>
  <c r="Z69" i="39" s="1"/>
  <c r="V69" i="39"/>
  <c r="T69" i="39"/>
  <c r="AK69" i="39" s="1" a="1"/>
  <c r="AK69" i="39" s="1"/>
  <c r="B69" i="39"/>
  <c r="AN68" i="39"/>
  <c r="AG68" i="39"/>
  <c r="AF68" i="39"/>
  <c r="V68" i="39"/>
  <c r="AJ68" i="39" s="1"/>
  <c r="T68" i="39"/>
  <c r="AI68" i="39" s="1"/>
  <c r="B68" i="39"/>
  <c r="AN67" i="39"/>
  <c r="AJ67" i="39"/>
  <c r="AI67" i="39"/>
  <c r="AG67" i="39"/>
  <c r="AF67" i="39"/>
  <c r="V67" i="39"/>
  <c r="T67" i="39"/>
  <c r="Z67" i="39" s="1" a="1"/>
  <c r="Z67" i="39" s="1"/>
  <c r="B67" i="39"/>
  <c r="AN66" i="39"/>
  <c r="AI66" i="39"/>
  <c r="AG66" i="39"/>
  <c r="AF66" i="39"/>
  <c r="V66" i="39"/>
  <c r="AJ66" i="39" s="1"/>
  <c r="T66" i="39"/>
  <c r="Z66" i="39" s="1" a="1"/>
  <c r="Z66" i="39" s="1"/>
  <c r="B66" i="39"/>
  <c r="AN65" i="39"/>
  <c r="AJ65" i="39"/>
  <c r="AI65" i="39"/>
  <c r="AG65" i="39"/>
  <c r="AF65" i="39"/>
  <c r="Z65" i="39" a="1"/>
  <c r="Z65" i="39" s="1"/>
  <c r="V65" i="39"/>
  <c r="T65" i="39"/>
  <c r="AK65" i="39" s="1" a="1"/>
  <c r="AK65" i="39" s="1"/>
  <c r="B65" i="39"/>
  <c r="AN64" i="39"/>
  <c r="AG64" i="39"/>
  <c r="AF64" i="39"/>
  <c r="V64" i="39"/>
  <c r="AJ64" i="39" s="1"/>
  <c r="T64" i="39"/>
  <c r="AI64" i="39" s="1"/>
  <c r="B64" i="39"/>
  <c r="AN63" i="39"/>
  <c r="AJ63" i="39"/>
  <c r="AI63" i="39"/>
  <c r="AG63" i="39"/>
  <c r="AF63" i="39"/>
  <c r="V63" i="39"/>
  <c r="T63" i="39"/>
  <c r="Z63" i="39" s="1" a="1"/>
  <c r="Z63" i="39" s="1"/>
  <c r="B63" i="39"/>
  <c r="AN62" i="39"/>
  <c r="AI62" i="39"/>
  <c r="AG62" i="39"/>
  <c r="AF62" i="39"/>
  <c r="V62" i="39"/>
  <c r="AJ62" i="39" s="1"/>
  <c r="T62" i="39"/>
  <c r="Z62" i="39" s="1" a="1"/>
  <c r="Z62" i="39" s="1"/>
  <c r="B62" i="39"/>
  <c r="AN61" i="39"/>
  <c r="AJ61" i="39"/>
  <c r="AI61" i="39"/>
  <c r="AG61" i="39"/>
  <c r="AF61" i="39"/>
  <c r="Z61" i="39" a="1"/>
  <c r="Z61" i="39" s="1"/>
  <c r="V61" i="39"/>
  <c r="T61" i="39"/>
  <c r="AK61" i="39" s="1" a="1"/>
  <c r="AK61" i="39" s="1"/>
  <c r="B61" i="39"/>
  <c r="AN60" i="39"/>
  <c r="AG60" i="39"/>
  <c r="AF60" i="39"/>
  <c r="V60" i="39"/>
  <c r="AJ60" i="39" s="1"/>
  <c r="T60" i="39"/>
  <c r="AI60" i="39" s="1"/>
  <c r="B60" i="39"/>
  <c r="AN59" i="39"/>
  <c r="AJ59" i="39"/>
  <c r="AI59" i="39"/>
  <c r="AG59" i="39"/>
  <c r="AF59" i="39"/>
  <c r="V59" i="39"/>
  <c r="T59" i="39"/>
  <c r="Z59" i="39" s="1" a="1"/>
  <c r="Z59" i="39" s="1"/>
  <c r="B59" i="39"/>
  <c r="AN58" i="39"/>
  <c r="AI58" i="39"/>
  <c r="AG58" i="39"/>
  <c r="AF58" i="39"/>
  <c r="V58" i="39"/>
  <c r="AJ58" i="39" s="1"/>
  <c r="T58" i="39"/>
  <c r="Z58" i="39" s="1" a="1"/>
  <c r="Z58" i="39" s="1"/>
  <c r="B58" i="39"/>
  <c r="AN57" i="39"/>
  <c r="AJ57" i="39"/>
  <c r="AI57" i="39"/>
  <c r="AG57" i="39"/>
  <c r="AF57" i="39"/>
  <c r="Z57" i="39" a="1"/>
  <c r="Z57" i="39" s="1"/>
  <c r="V57" i="39"/>
  <c r="T57" i="39"/>
  <c r="B57" i="39"/>
  <c r="AJ56" i="39"/>
  <c r="AI56" i="39"/>
  <c r="AG56" i="39"/>
  <c r="AF56" i="39"/>
  <c r="Z56" i="39" a="1"/>
  <c r="Z56" i="39" s="1"/>
  <c r="V56" i="39"/>
  <c r="T56" i="39"/>
  <c r="AK56" i="39" s="1" a="1"/>
  <c r="AK56" i="39" s="1"/>
  <c r="B56" i="39"/>
  <c r="X50" i="39"/>
  <c r="V50" i="39"/>
  <c r="O50" i="39"/>
  <c r="T50" i="39" s="1"/>
  <c r="Z50" i="39" s="1"/>
  <c r="V49" i="39"/>
  <c r="O49" i="39"/>
  <c r="X49" i="39" s="1"/>
  <c r="V48" i="39"/>
  <c r="T48" i="39"/>
  <c r="Z48" i="39" s="1"/>
  <c r="O48" i="39"/>
  <c r="X48" i="39" s="1"/>
  <c r="O47" i="39"/>
  <c r="V47" i="39" s="1"/>
  <c r="O46" i="39"/>
  <c r="X46" i="39" s="1"/>
  <c r="X45" i="39"/>
  <c r="V45" i="39"/>
  <c r="T45" i="39"/>
  <c r="Z45" i="39" s="1"/>
  <c r="O45" i="39"/>
  <c r="X44" i="39"/>
  <c r="V44" i="39"/>
  <c r="T44" i="39"/>
  <c r="Z44" i="39" s="1"/>
  <c r="O44" i="39"/>
  <c r="O43" i="39"/>
  <c r="Z42" i="39"/>
  <c r="X42" i="39"/>
  <c r="V42" i="39"/>
  <c r="T42" i="39"/>
  <c r="O42" i="39"/>
  <c r="V41" i="39"/>
  <c r="O41" i="39"/>
  <c r="X41" i="39" s="1"/>
  <c r="V40" i="39"/>
  <c r="T40" i="39"/>
  <c r="Z40" i="39" s="1"/>
  <c r="O40" i="39"/>
  <c r="X40" i="39" s="1"/>
  <c r="O39" i="39"/>
  <c r="V39" i="39" s="1"/>
  <c r="O38" i="39"/>
  <c r="X38" i="39" s="1"/>
  <c r="X37" i="39"/>
  <c r="V37" i="39"/>
  <c r="T37" i="39"/>
  <c r="Z37" i="39" s="1"/>
  <c r="O37" i="39"/>
  <c r="X36" i="39"/>
  <c r="V36" i="39"/>
  <c r="T36" i="39"/>
  <c r="Z36" i="39" s="1"/>
  <c r="O36" i="39"/>
  <c r="O35" i="39"/>
  <c r="X34" i="39"/>
  <c r="V34" i="39"/>
  <c r="O34" i="39"/>
  <c r="T34" i="39" s="1"/>
  <c r="Z34" i="39" s="1"/>
  <c r="V33" i="39"/>
  <c r="O33" i="39"/>
  <c r="X33" i="39" s="1"/>
  <c r="V32" i="39"/>
  <c r="T32" i="39"/>
  <c r="Z32" i="39" s="1"/>
  <c r="O32" i="39"/>
  <c r="X32" i="39" s="1"/>
  <c r="O31" i="39"/>
  <c r="V31" i="39" s="1"/>
  <c r="Z25" i="39"/>
  <c r="X25" i="39"/>
  <c r="V25" i="39"/>
  <c r="AT56" i="39" s="1"/>
  <c r="T25" i="39"/>
  <c r="Z24" i="39"/>
  <c r="X24" i="39"/>
  <c r="V24" i="39"/>
  <c r="T24" i="39"/>
  <c r="Z23" i="39"/>
  <c r="X23" i="39"/>
  <c r="V23" i="39"/>
  <c r="T23" i="39"/>
  <c r="Z22" i="39"/>
  <c r="X22" i="39"/>
  <c r="V22" i="39"/>
  <c r="T22" i="39"/>
  <c r="Z21" i="39"/>
  <c r="X21" i="39"/>
  <c r="V21" i="39"/>
  <c r="T21" i="39"/>
  <c r="Z20" i="39"/>
  <c r="X20" i="39"/>
  <c r="V20" i="39"/>
  <c r="T20" i="39"/>
  <c r="Z19" i="39"/>
  <c r="X19" i="39"/>
  <c r="V19" i="39"/>
  <c r="T19" i="39"/>
  <c r="Z18" i="39"/>
  <c r="X18" i="39"/>
  <c r="V18" i="39"/>
  <c r="T18" i="39"/>
  <c r="Z17" i="39"/>
  <c r="X17" i="39"/>
  <c r="V17" i="39"/>
  <c r="T17" i="39"/>
  <c r="Z16" i="39"/>
  <c r="X16" i="39"/>
  <c r="V16" i="39"/>
  <c r="T16" i="39"/>
  <c r="Z15" i="39"/>
  <c r="X15" i="39"/>
  <c r="V15" i="39"/>
  <c r="T15" i="39"/>
  <c r="Z14" i="39"/>
  <c r="X14" i="39"/>
  <c r="V14" i="39"/>
  <c r="T14" i="39"/>
  <c r="Z13" i="39"/>
  <c r="X13" i="39"/>
  <c r="V13" i="39"/>
  <c r="T13" i="39"/>
  <c r="Z12" i="39"/>
  <c r="Z26" i="39" s="1"/>
  <c r="X12" i="39"/>
  <c r="V12" i="39"/>
  <c r="T12" i="39"/>
  <c r="T26" i="39" s="1"/>
  <c r="AP56" i="39" s="1"/>
  <c r="T153" i="38"/>
  <c r="B153" i="38"/>
  <c r="T152" i="38"/>
  <c r="B152" i="38"/>
  <c r="T151" i="38"/>
  <c r="B151" i="38"/>
  <c r="T150" i="38"/>
  <c r="V150" i="38" s="1" a="1"/>
  <c r="V150" i="38" s="1"/>
  <c r="B150" i="38"/>
  <c r="T149" i="38"/>
  <c r="B149" i="38"/>
  <c r="T148" i="38"/>
  <c r="V148" i="38" s="1" a="1"/>
  <c r="V148" i="38" s="1"/>
  <c r="B148" i="38"/>
  <c r="T147" i="38"/>
  <c r="B147" i="38"/>
  <c r="T146" i="38"/>
  <c r="V146" i="38" s="1" a="1"/>
  <c r="V146" i="38" s="1"/>
  <c r="B146" i="38"/>
  <c r="T145" i="38"/>
  <c r="B145" i="38"/>
  <c r="T144" i="38"/>
  <c r="V144" i="38" s="1" a="1"/>
  <c r="V144" i="38" s="1"/>
  <c r="B144" i="38"/>
  <c r="T143" i="38"/>
  <c r="B143" i="38"/>
  <c r="T142" i="38"/>
  <c r="B142" i="38"/>
  <c r="T141" i="38"/>
  <c r="B141" i="38"/>
  <c r="T140" i="38"/>
  <c r="B140" i="38"/>
  <c r="T139" i="38"/>
  <c r="B139" i="38"/>
  <c r="T138" i="38"/>
  <c r="V138" i="38" s="1" a="1"/>
  <c r="V138" i="38" s="1"/>
  <c r="B138" i="38"/>
  <c r="T137" i="38"/>
  <c r="B137" i="38"/>
  <c r="T136" i="38"/>
  <c r="B136" i="38"/>
  <c r="T135" i="38"/>
  <c r="B135" i="38"/>
  <c r="T134" i="38"/>
  <c r="B134" i="38"/>
  <c r="T133" i="38"/>
  <c r="B133" i="38"/>
  <c r="T132" i="38"/>
  <c r="B132" i="38"/>
  <c r="T131" i="38"/>
  <c r="B131" i="38"/>
  <c r="T130" i="38"/>
  <c r="V130" i="38" s="1" a="1"/>
  <c r="V130" i="38" s="1"/>
  <c r="B130" i="38"/>
  <c r="T129" i="38"/>
  <c r="B129" i="38"/>
  <c r="T128" i="38"/>
  <c r="B128" i="38"/>
  <c r="T127" i="38"/>
  <c r="B127" i="38"/>
  <c r="T126" i="38"/>
  <c r="V126" i="38" s="1" a="1"/>
  <c r="V126" i="38" s="1"/>
  <c r="B126" i="38"/>
  <c r="T125" i="38"/>
  <c r="B125" i="38"/>
  <c r="T124" i="38"/>
  <c r="V124" i="38" s="1" a="1"/>
  <c r="V124" i="38" s="1"/>
  <c r="B124" i="38"/>
  <c r="T123" i="38"/>
  <c r="B123" i="38"/>
  <c r="T122" i="38"/>
  <c r="B122" i="38"/>
  <c r="T121" i="38"/>
  <c r="B121" i="38"/>
  <c r="T120" i="38"/>
  <c r="V120" i="38" s="1" a="1"/>
  <c r="V120" i="38" s="1"/>
  <c r="B120" i="38"/>
  <c r="T119" i="38"/>
  <c r="B119" i="38"/>
  <c r="T118" i="38"/>
  <c r="B118" i="38"/>
  <c r="T117" i="38"/>
  <c r="B117" i="38"/>
  <c r="T116" i="38"/>
  <c r="V116" i="38" s="1" a="1"/>
  <c r="V116" i="38" s="1"/>
  <c r="B116" i="38"/>
  <c r="T115" i="38"/>
  <c r="B115" i="38"/>
  <c r="T114" i="38"/>
  <c r="V114" i="38" s="1" a="1"/>
  <c r="V114" i="38" s="1"/>
  <c r="B114" i="38"/>
  <c r="T113" i="38"/>
  <c r="B113" i="38"/>
  <c r="T112" i="38"/>
  <c r="V112" i="38" s="1" a="1"/>
  <c r="V112" i="38" s="1"/>
  <c r="B112" i="38"/>
  <c r="T111" i="38"/>
  <c r="B111" i="38"/>
  <c r="T110" i="38"/>
  <c r="B110" i="38"/>
  <c r="T109" i="38"/>
  <c r="B109" i="38"/>
  <c r="T108" i="38"/>
  <c r="V108" i="38" s="1" a="1"/>
  <c r="V108" i="38" s="1"/>
  <c r="B108" i="38"/>
  <c r="T107" i="38"/>
  <c r="B107" i="38"/>
  <c r="T106" i="38"/>
  <c r="V106" i="38" s="1" a="1"/>
  <c r="V106" i="38" s="1"/>
  <c r="B106" i="38"/>
  <c r="T105" i="38"/>
  <c r="B105" i="38"/>
  <c r="T104" i="38"/>
  <c r="V104" i="38" s="1" a="1"/>
  <c r="V104" i="38" s="1"/>
  <c r="B104" i="38"/>
  <c r="T103" i="38"/>
  <c r="B103" i="38"/>
  <c r="T102" i="38"/>
  <c r="B102" i="38"/>
  <c r="T101" i="38"/>
  <c r="B101" i="38"/>
  <c r="T100" i="38"/>
  <c r="V100" i="38" s="1" a="1"/>
  <c r="V100" i="38" s="1"/>
  <c r="B100" i="38"/>
  <c r="T99" i="38"/>
  <c r="B99" i="38"/>
  <c r="T98" i="38"/>
  <c r="V98" i="38" s="1" a="1"/>
  <c r="V98" i="38" s="1"/>
  <c r="B98" i="38"/>
  <c r="T97" i="38"/>
  <c r="B97" i="38"/>
  <c r="T96" i="38"/>
  <c r="V96" i="38" s="1" a="1"/>
  <c r="V96" i="38" s="1"/>
  <c r="B96" i="38"/>
  <c r="T95" i="38"/>
  <c r="B95" i="38"/>
  <c r="T94" i="38"/>
  <c r="V94" i="38" s="1" a="1"/>
  <c r="V94" i="38" s="1"/>
  <c r="B94" i="38"/>
  <c r="T93" i="38"/>
  <c r="B93" i="38"/>
  <c r="T92" i="38"/>
  <c r="B92" i="38"/>
  <c r="T91" i="38"/>
  <c r="B91" i="38"/>
  <c r="T90" i="38"/>
  <c r="V90" i="38" s="1" a="1"/>
  <c r="V90" i="38" s="1"/>
  <c r="B90" i="38"/>
  <c r="T89" i="38"/>
  <c r="B89" i="38"/>
  <c r="T88" i="38"/>
  <c r="V88" i="38" s="1" a="1"/>
  <c r="V88" i="38" s="1"/>
  <c r="B88" i="38"/>
  <c r="T87" i="38"/>
  <c r="B87" i="38"/>
  <c r="T86" i="38"/>
  <c r="V86" i="38" s="1" a="1"/>
  <c r="V86" i="38" s="1"/>
  <c r="B86" i="38"/>
  <c r="T85" i="38"/>
  <c r="B85" i="38"/>
  <c r="T84" i="38"/>
  <c r="B84" i="38"/>
  <c r="T83" i="38"/>
  <c r="X83" i="38" s="1" a="1"/>
  <c r="X83" i="38" s="1"/>
  <c r="B83" i="38"/>
  <c r="AB82" i="38" a="1"/>
  <c r="AB82" i="38" s="1"/>
  <c r="V82" i="38" a="1"/>
  <c r="V82" i="38" s="1"/>
  <c r="T82" i="38"/>
  <c r="X82" i="38" s="1" a="1"/>
  <c r="X82" i="38" s="1"/>
  <c r="B82" i="38"/>
  <c r="T81" i="38"/>
  <c r="X81" i="38" s="1" a="1"/>
  <c r="X81" i="38" s="1"/>
  <c r="B81" i="38"/>
  <c r="AB80" i="38" a="1"/>
  <c r="AB80" i="38" s="1"/>
  <c r="T80" i="38"/>
  <c r="X80" i="38" s="1" a="1"/>
  <c r="X80" i="38" s="1"/>
  <c r="B80" i="38"/>
  <c r="X79" i="38" a="1"/>
  <c r="X79" i="38" s="1"/>
  <c r="V79" i="38" a="1"/>
  <c r="V79" i="38" s="1"/>
  <c r="T79" i="38"/>
  <c r="AB79" i="38" s="1" a="1"/>
  <c r="AB79" i="38" s="1"/>
  <c r="B79" i="38"/>
  <c r="T78" i="38"/>
  <c r="AB78" i="38" s="1" a="1"/>
  <c r="AB78" i="38" s="1"/>
  <c r="B78" i="38"/>
  <c r="AB77" i="38" a="1"/>
  <c r="AB77" i="38" s="1"/>
  <c r="V77" i="38" a="1"/>
  <c r="V77" i="38" s="1"/>
  <c r="T77" i="38"/>
  <c r="X77" i="38" s="1" a="1"/>
  <c r="X77" i="38" s="1"/>
  <c r="B77" i="38"/>
  <c r="AB76" i="38" a="1"/>
  <c r="AB76" i="38" s="1"/>
  <c r="X76" i="38" a="1"/>
  <c r="X76" i="38" s="1"/>
  <c r="T76" i="38"/>
  <c r="V76" i="38" s="1" a="1"/>
  <c r="V76" i="38" s="1"/>
  <c r="B76" i="38"/>
  <c r="X75" i="38" a="1"/>
  <c r="X75" i="38" s="1"/>
  <c r="V75" i="38" a="1"/>
  <c r="V75" i="38" s="1"/>
  <c r="T75" i="38"/>
  <c r="AB75" i="38" s="1" a="1"/>
  <c r="AB75" i="38" s="1"/>
  <c r="B75" i="38"/>
  <c r="T74" i="38"/>
  <c r="AB74" i="38" s="1" a="1"/>
  <c r="AB74" i="38" s="1"/>
  <c r="B74" i="38"/>
  <c r="AB73" i="38" a="1"/>
  <c r="AB73" i="38" s="1"/>
  <c r="X73" i="38" a="1"/>
  <c r="X73" i="38" s="1"/>
  <c r="V73" i="38" a="1"/>
  <c r="V73" i="38" s="1"/>
  <c r="T73" i="38"/>
  <c r="B73" i="38"/>
  <c r="AB72" i="38" a="1"/>
  <c r="AB72" i="38" s="1"/>
  <c r="X72" i="38" a="1"/>
  <c r="X72" i="38" s="1"/>
  <c r="T72" i="38"/>
  <c r="V72" i="38" s="1" a="1"/>
  <c r="V72" i="38" s="1"/>
  <c r="B72" i="38"/>
  <c r="X71" i="38" a="1"/>
  <c r="X71" i="38" s="1"/>
  <c r="V71" i="38" a="1"/>
  <c r="V71" i="38" s="1"/>
  <c r="T71" i="38"/>
  <c r="AB71" i="38" s="1" a="1"/>
  <c r="AB71" i="38" s="1"/>
  <c r="B71" i="38"/>
  <c r="T70" i="38"/>
  <c r="AB70" i="38" s="1" a="1"/>
  <c r="AB70" i="38" s="1"/>
  <c r="B70" i="38"/>
  <c r="AB69" i="38" a="1"/>
  <c r="AB69" i="38" s="1"/>
  <c r="X69" i="38" a="1"/>
  <c r="X69" i="38" s="1"/>
  <c r="V69" i="38" a="1"/>
  <c r="V69" i="38" s="1"/>
  <c r="T69" i="38"/>
  <c r="B69" i="38"/>
  <c r="AB68" i="38" a="1"/>
  <c r="AB68" i="38" s="1"/>
  <c r="X68" i="38" a="1"/>
  <c r="X68" i="38" s="1"/>
  <c r="V68" i="38" a="1"/>
  <c r="V68" i="38" s="1"/>
  <c r="T68" i="38"/>
  <c r="B68" i="38"/>
  <c r="AB67" i="38" a="1"/>
  <c r="AB67" i="38" s="1"/>
  <c r="X67" i="38" a="1"/>
  <c r="X67" i="38" s="1"/>
  <c r="V67" i="38" a="1"/>
  <c r="V67" i="38" s="1"/>
  <c r="T67" i="38"/>
  <c r="B67" i="38"/>
  <c r="AB66" i="38" a="1"/>
  <c r="AB66" i="38" s="1"/>
  <c r="X66" i="38" a="1"/>
  <c r="X66" i="38" s="1"/>
  <c r="V66" i="38" a="1"/>
  <c r="V66" i="38" s="1"/>
  <c r="T66" i="38"/>
  <c r="B66" i="38"/>
  <c r="AB65" i="38" a="1"/>
  <c r="AB65" i="38" s="1"/>
  <c r="X65" i="38" a="1"/>
  <c r="X65" i="38" s="1"/>
  <c r="V65" i="38" a="1"/>
  <c r="V65" i="38" s="1"/>
  <c r="T65" i="38"/>
  <c r="B65" i="38"/>
  <c r="AB64" i="38" a="1"/>
  <c r="AB64" i="38" s="1"/>
  <c r="X64" i="38" a="1"/>
  <c r="X64" i="38" s="1"/>
  <c r="V64" i="38" a="1"/>
  <c r="V64" i="38" s="1"/>
  <c r="T64" i="38"/>
  <c r="B64" i="38"/>
  <c r="AB63" i="38" a="1"/>
  <c r="AB63" i="38" s="1"/>
  <c r="X63" i="38" a="1"/>
  <c r="X63" i="38" s="1"/>
  <c r="V63" i="38" a="1"/>
  <c r="V63" i="38" s="1"/>
  <c r="T63" i="38"/>
  <c r="B63" i="38"/>
  <c r="AB62" i="38" a="1"/>
  <c r="AB62" i="38" s="1"/>
  <c r="X62" i="38" a="1"/>
  <c r="X62" i="38" s="1"/>
  <c r="V62" i="38" a="1"/>
  <c r="V62" i="38" s="1"/>
  <c r="T62" i="38"/>
  <c r="B62" i="38"/>
  <c r="AB61" i="38" a="1"/>
  <c r="AB61" i="38" s="1"/>
  <c r="X61" i="38" a="1"/>
  <c r="X61" i="38" s="1"/>
  <c r="V61" i="38" a="1"/>
  <c r="V61" i="38" s="1"/>
  <c r="T61" i="38"/>
  <c r="B61" i="38"/>
  <c r="AB60" i="38" a="1"/>
  <c r="AB60" i="38" s="1"/>
  <c r="X60" i="38" a="1"/>
  <c r="X60" i="38" s="1"/>
  <c r="V60" i="38" a="1"/>
  <c r="V60" i="38" s="1"/>
  <c r="T60" i="38"/>
  <c r="B60" i="38"/>
  <c r="AB59" i="38" a="1"/>
  <c r="AB59" i="38" s="1"/>
  <c r="X59" i="38" a="1"/>
  <c r="X59" i="38" s="1"/>
  <c r="V59" i="38" a="1"/>
  <c r="V59" i="38" s="1"/>
  <c r="T59" i="38"/>
  <c r="B59" i="38"/>
  <c r="AB58" i="38" a="1"/>
  <c r="AB58" i="38" s="1"/>
  <c r="X58" i="38" a="1"/>
  <c r="X58" i="38" s="1"/>
  <c r="V58" i="38" a="1"/>
  <c r="V58" i="38" s="1"/>
  <c r="T58" i="38"/>
  <c r="B58" i="38"/>
  <c r="AB57" i="38" a="1"/>
  <c r="AB57" i="38" s="1"/>
  <c r="X57" i="38" a="1"/>
  <c r="X57" i="38" s="1"/>
  <c r="V57" i="38" a="1"/>
  <c r="V57" i="38" s="1"/>
  <c r="T57" i="38"/>
  <c r="B57" i="38"/>
  <c r="AB56" i="38" a="1"/>
  <c r="AB56" i="38" s="1"/>
  <c r="X56" i="38" a="1"/>
  <c r="X56" i="38" s="1"/>
  <c r="V56" i="38" a="1"/>
  <c r="V56" i="38" s="1"/>
  <c r="T56" i="38"/>
  <c r="B56" i="38"/>
  <c r="AB55" i="38" a="1"/>
  <c r="AB55" i="38" s="1"/>
  <c r="X55" i="38" a="1"/>
  <c r="X55" i="38" s="1"/>
  <c r="V55" i="38" a="1"/>
  <c r="V55" i="38" s="1"/>
  <c r="T55" i="38"/>
  <c r="B55" i="38"/>
  <c r="AB54" i="38" a="1"/>
  <c r="AB54" i="38" s="1"/>
  <c r="X54" i="38" a="1"/>
  <c r="X54" i="38" s="1"/>
  <c r="V54" i="38" a="1"/>
  <c r="V54" i="38" s="1"/>
  <c r="T54" i="38"/>
  <c r="B54" i="38"/>
  <c r="AB47" i="38"/>
  <c r="X47" i="38"/>
  <c r="T47" i="38"/>
  <c r="O47" i="38"/>
  <c r="Z47" i="38" s="1"/>
  <c r="Z46" i="38"/>
  <c r="X46" i="38"/>
  <c r="T46" i="38"/>
  <c r="AB46" i="38" s="1"/>
  <c r="O46" i="38"/>
  <c r="V46" i="38" s="1"/>
  <c r="Z45" i="38"/>
  <c r="X45" i="38"/>
  <c r="V45" i="38"/>
  <c r="T45" i="38"/>
  <c r="AB45" i="38" s="1"/>
  <c r="O45" i="38"/>
  <c r="O44" i="38"/>
  <c r="Z44" i="38" s="1"/>
  <c r="AB43" i="38"/>
  <c r="X43" i="38"/>
  <c r="T43" i="38"/>
  <c r="O43" i="38"/>
  <c r="Z43" i="38" s="1"/>
  <c r="Z42" i="38"/>
  <c r="X42" i="38"/>
  <c r="T42" i="38"/>
  <c r="AB42" i="38" s="1"/>
  <c r="O42" i="38"/>
  <c r="V42" i="38" s="1"/>
  <c r="Z41" i="38"/>
  <c r="X41" i="38"/>
  <c r="V41" i="38"/>
  <c r="T41" i="38"/>
  <c r="AB41" i="38" s="1"/>
  <c r="O41" i="38"/>
  <c r="O40" i="38"/>
  <c r="Z40" i="38" s="1"/>
  <c r="AB39" i="38"/>
  <c r="X39" i="38"/>
  <c r="T39" i="38"/>
  <c r="O39" i="38"/>
  <c r="Z39" i="38" s="1"/>
  <c r="Z38" i="38"/>
  <c r="X38" i="38"/>
  <c r="T38" i="38"/>
  <c r="AB38" i="38" s="1"/>
  <c r="O38" i="38"/>
  <c r="V38" i="38" s="1"/>
  <c r="Z37" i="38"/>
  <c r="X37" i="38"/>
  <c r="V37" i="38"/>
  <c r="T37" i="38"/>
  <c r="AB37" i="38" s="1"/>
  <c r="O37" i="38"/>
  <c r="O36" i="38"/>
  <c r="Z36" i="38" s="1"/>
  <c r="AB35" i="38"/>
  <c r="X35" i="38"/>
  <c r="T35" i="38"/>
  <c r="O35" i="38"/>
  <c r="Z35" i="38" s="1"/>
  <c r="Z34" i="38"/>
  <c r="X34" i="38"/>
  <c r="T34" i="38"/>
  <c r="AB34" i="38" s="1"/>
  <c r="O34" i="38"/>
  <c r="V34" i="38" s="1"/>
  <c r="Z33" i="38"/>
  <c r="X33" i="38"/>
  <c r="V33" i="38"/>
  <c r="T33" i="38"/>
  <c r="AB33" i="38" s="1"/>
  <c r="O33" i="38"/>
  <c r="O32" i="38"/>
  <c r="Z32" i="38" s="1"/>
  <c r="AB31" i="38"/>
  <c r="X31" i="38"/>
  <c r="T31" i="38"/>
  <c r="O31" i="38"/>
  <c r="Z31" i="38" s="1"/>
  <c r="Z30" i="38"/>
  <c r="X30" i="38"/>
  <c r="T30" i="38"/>
  <c r="AB30" i="38" s="1"/>
  <c r="O30" i="38"/>
  <c r="V30" i="38" s="1"/>
  <c r="Z29" i="38"/>
  <c r="X29" i="38"/>
  <c r="V29" i="38"/>
  <c r="T29" i="38"/>
  <c r="AB29" i="38" s="1"/>
  <c r="O29" i="38"/>
  <c r="O28" i="38"/>
  <c r="Z28" i="38" s="1"/>
  <c r="Z48" i="38" s="1"/>
  <c r="T20" i="38"/>
  <c r="T21" i="38" s="1"/>
  <c r="AB19" i="38"/>
  <c r="Z19" i="38"/>
  <c r="X19" i="38"/>
  <c r="V19" i="38"/>
  <c r="T19" i="38"/>
  <c r="AB18" i="38"/>
  <c r="Z18" i="38"/>
  <c r="X18" i="38"/>
  <c r="V18" i="38"/>
  <c r="T18" i="38"/>
  <c r="AB17" i="38"/>
  <c r="Z17" i="38"/>
  <c r="X17" i="38"/>
  <c r="V17" i="38"/>
  <c r="T17" i="38"/>
  <c r="AB16" i="38"/>
  <c r="Z16" i="38"/>
  <c r="X16" i="38"/>
  <c r="V16" i="38"/>
  <c r="T16" i="38"/>
  <c r="AB15" i="38"/>
  <c r="Z15" i="38"/>
  <c r="X15" i="38"/>
  <c r="V15" i="38"/>
  <c r="V20" i="38" s="1"/>
  <c r="V21" i="38" s="1"/>
  <c r="T15" i="38"/>
  <c r="AB14" i="38"/>
  <c r="Z14" i="38"/>
  <c r="X14" i="38"/>
  <c r="V14" i="38"/>
  <c r="T14" i="38"/>
  <c r="AB13" i="38"/>
  <c r="AB20" i="38" s="1"/>
  <c r="AB21" i="38" s="1"/>
  <c r="Z13" i="38"/>
  <c r="Z20" i="38" s="1"/>
  <c r="X13" i="38"/>
  <c r="V13" i="38"/>
  <c r="T13" i="38"/>
  <c r="X758" i="37"/>
  <c r="X757" i="37"/>
  <c r="X756" i="37"/>
  <c r="X755" i="37"/>
  <c r="X754" i="37"/>
  <c r="X753" i="37"/>
  <c r="X752" i="37"/>
  <c r="X751" i="37"/>
  <c r="X750" i="37"/>
  <c r="X749" i="37"/>
  <c r="X748" i="37"/>
  <c r="X747" i="37"/>
  <c r="X746" i="37"/>
  <c r="X745" i="37"/>
  <c r="X744" i="37"/>
  <c r="X743" i="37"/>
  <c r="X742" i="37"/>
  <c r="X741" i="37"/>
  <c r="X740" i="37"/>
  <c r="X739" i="37"/>
  <c r="X738" i="37"/>
  <c r="X737" i="37"/>
  <c r="X736" i="37"/>
  <c r="X735" i="37"/>
  <c r="X734" i="37"/>
  <c r="X733" i="37"/>
  <c r="X732" i="37"/>
  <c r="X731" i="37"/>
  <c r="X730" i="37"/>
  <c r="X729" i="37"/>
  <c r="X728" i="37"/>
  <c r="X727" i="37"/>
  <c r="X726" i="37"/>
  <c r="X725" i="37"/>
  <c r="X724" i="37"/>
  <c r="X723" i="37"/>
  <c r="X722" i="37"/>
  <c r="X721" i="37"/>
  <c r="X720" i="37"/>
  <c r="X719" i="37"/>
  <c r="X718" i="37"/>
  <c r="X717" i="37"/>
  <c r="X716" i="37"/>
  <c r="X715" i="37"/>
  <c r="X714" i="37"/>
  <c r="X713" i="37"/>
  <c r="X712" i="37"/>
  <c r="X711" i="37"/>
  <c r="X710" i="37"/>
  <c r="X709" i="37"/>
  <c r="X708" i="37"/>
  <c r="X707" i="37"/>
  <c r="X706" i="37"/>
  <c r="X705" i="37"/>
  <c r="X704" i="37"/>
  <c r="X703" i="37"/>
  <c r="X702" i="37"/>
  <c r="X701" i="37"/>
  <c r="X700" i="37"/>
  <c r="X699" i="37"/>
  <c r="X698" i="37"/>
  <c r="X697" i="37"/>
  <c r="X696" i="37"/>
  <c r="X695" i="37"/>
  <c r="X694" i="37"/>
  <c r="X693" i="37"/>
  <c r="X692" i="37"/>
  <c r="X691" i="37"/>
  <c r="X690" i="37"/>
  <c r="X689" i="37"/>
  <c r="X688" i="37"/>
  <c r="X687" i="37"/>
  <c r="X686" i="37"/>
  <c r="X685" i="37"/>
  <c r="X684" i="37"/>
  <c r="X683" i="37"/>
  <c r="X682" i="37"/>
  <c r="X681" i="37"/>
  <c r="X680" i="37"/>
  <c r="X679" i="37"/>
  <c r="X678" i="37"/>
  <c r="X677" i="37"/>
  <c r="X676" i="37"/>
  <c r="X675" i="37"/>
  <c r="X674" i="37"/>
  <c r="X673" i="37"/>
  <c r="X672" i="37"/>
  <c r="X671" i="37"/>
  <c r="X670" i="37"/>
  <c r="X669" i="37"/>
  <c r="X668" i="37"/>
  <c r="X667" i="37"/>
  <c r="X666" i="37"/>
  <c r="X665" i="37"/>
  <c r="X664" i="37"/>
  <c r="X663" i="37"/>
  <c r="X662" i="37"/>
  <c r="X661" i="37"/>
  <c r="X660" i="37"/>
  <c r="X659" i="37"/>
  <c r="X658" i="37"/>
  <c r="X657" i="37"/>
  <c r="X656" i="37"/>
  <c r="X655" i="37"/>
  <c r="X654" i="37"/>
  <c r="X653" i="37"/>
  <c r="X652" i="37"/>
  <c r="X651" i="37"/>
  <c r="X650" i="37"/>
  <c r="X649" i="37"/>
  <c r="X648" i="37"/>
  <c r="X647" i="37"/>
  <c r="X646" i="37"/>
  <c r="X645" i="37"/>
  <c r="X644" i="37"/>
  <c r="X643" i="37"/>
  <c r="X642" i="37"/>
  <c r="X641" i="37"/>
  <c r="X640" i="37"/>
  <c r="X639" i="37"/>
  <c r="X638" i="37"/>
  <c r="X637" i="37"/>
  <c r="X636" i="37"/>
  <c r="X635" i="37"/>
  <c r="X634" i="37"/>
  <c r="X633" i="37"/>
  <c r="X632" i="37"/>
  <c r="X631" i="37"/>
  <c r="X630" i="37"/>
  <c r="X629" i="37"/>
  <c r="X628" i="37"/>
  <c r="X627" i="37"/>
  <c r="X626" i="37"/>
  <c r="X625" i="37"/>
  <c r="X624" i="37"/>
  <c r="X623" i="37"/>
  <c r="X622" i="37"/>
  <c r="X621" i="37"/>
  <c r="X620" i="37"/>
  <c r="X619" i="37"/>
  <c r="X618" i="37"/>
  <c r="X617" i="37"/>
  <c r="X616" i="37"/>
  <c r="X615" i="37"/>
  <c r="X614" i="37"/>
  <c r="X613" i="37"/>
  <c r="X612" i="37"/>
  <c r="X611" i="37"/>
  <c r="X610" i="37"/>
  <c r="X609" i="37"/>
  <c r="X608" i="37"/>
  <c r="X607" i="37"/>
  <c r="X606" i="37"/>
  <c r="X605" i="37"/>
  <c r="X604" i="37"/>
  <c r="X603" i="37"/>
  <c r="X602" i="37"/>
  <c r="X601" i="37"/>
  <c r="X600" i="37"/>
  <c r="X599" i="37"/>
  <c r="X598" i="37"/>
  <c r="X597" i="37"/>
  <c r="X596" i="37"/>
  <c r="X595" i="37"/>
  <c r="X594" i="37"/>
  <c r="X593" i="37"/>
  <c r="X592" i="37"/>
  <c r="X591" i="37"/>
  <c r="X590" i="37"/>
  <c r="X589" i="37"/>
  <c r="X588" i="37"/>
  <c r="X587" i="37"/>
  <c r="X586" i="37"/>
  <c r="X585" i="37"/>
  <c r="X584" i="37"/>
  <c r="X583" i="37"/>
  <c r="X582" i="37"/>
  <c r="X581" i="37"/>
  <c r="X580" i="37"/>
  <c r="X579" i="37"/>
  <c r="X578" i="37"/>
  <c r="X577" i="37"/>
  <c r="X576" i="37"/>
  <c r="X575" i="37"/>
  <c r="X574" i="37"/>
  <c r="X573" i="37"/>
  <c r="X572" i="37"/>
  <c r="X571" i="37"/>
  <c r="X570" i="37"/>
  <c r="X569" i="37"/>
  <c r="X568" i="37"/>
  <c r="X567" i="37"/>
  <c r="X566" i="37"/>
  <c r="X565" i="37"/>
  <c r="X564" i="37"/>
  <c r="X563" i="37"/>
  <c r="X562" i="37"/>
  <c r="X561" i="37"/>
  <c r="X560" i="37"/>
  <c r="X559" i="37"/>
  <c r="X558" i="37"/>
  <c r="X557" i="37"/>
  <c r="X556" i="37"/>
  <c r="X555" i="37"/>
  <c r="X554" i="37"/>
  <c r="X553" i="37"/>
  <c r="X552" i="37"/>
  <c r="X551" i="37"/>
  <c r="X550" i="37"/>
  <c r="X549" i="37"/>
  <c r="X548" i="37"/>
  <c r="X547" i="37"/>
  <c r="X546" i="37"/>
  <c r="X545" i="37"/>
  <c r="X544" i="37"/>
  <c r="X543" i="37"/>
  <c r="X542" i="37"/>
  <c r="X541" i="37"/>
  <c r="X540" i="37"/>
  <c r="X539" i="37"/>
  <c r="X538" i="37"/>
  <c r="X537" i="37"/>
  <c r="X536" i="37"/>
  <c r="X535" i="37"/>
  <c r="X534" i="37"/>
  <c r="X533" i="37"/>
  <c r="X532" i="37"/>
  <c r="X531" i="37"/>
  <c r="X530" i="37"/>
  <c r="X529" i="37"/>
  <c r="X528" i="37"/>
  <c r="X527" i="37"/>
  <c r="X526" i="37"/>
  <c r="X525" i="37"/>
  <c r="X524" i="37"/>
  <c r="X523" i="37"/>
  <c r="X522" i="37"/>
  <c r="X521" i="37"/>
  <c r="X520" i="37"/>
  <c r="X519" i="37"/>
  <c r="X518" i="37"/>
  <c r="X517" i="37"/>
  <c r="X516" i="37"/>
  <c r="X515" i="37"/>
  <c r="X514" i="37"/>
  <c r="X513" i="37"/>
  <c r="X512" i="37"/>
  <c r="X511" i="37"/>
  <c r="X510" i="37"/>
  <c r="X509" i="37"/>
  <c r="X508" i="37"/>
  <c r="X507" i="37"/>
  <c r="X506" i="37"/>
  <c r="X505" i="37"/>
  <c r="X504" i="37"/>
  <c r="X503" i="37"/>
  <c r="X502" i="37"/>
  <c r="X501" i="37"/>
  <c r="X500" i="37"/>
  <c r="X499" i="37"/>
  <c r="X498" i="37"/>
  <c r="X497" i="37"/>
  <c r="X496" i="37"/>
  <c r="X495" i="37"/>
  <c r="X494" i="37"/>
  <c r="X493" i="37"/>
  <c r="X492" i="37"/>
  <c r="X491" i="37"/>
  <c r="X490" i="37"/>
  <c r="X489" i="37"/>
  <c r="X488" i="37"/>
  <c r="X487" i="37"/>
  <c r="X486" i="37"/>
  <c r="X485" i="37"/>
  <c r="X484" i="37"/>
  <c r="X483" i="37"/>
  <c r="X482" i="37"/>
  <c r="X481" i="37"/>
  <c r="X480" i="37"/>
  <c r="X479" i="37"/>
  <c r="X478" i="37"/>
  <c r="X477" i="37"/>
  <c r="X476" i="37"/>
  <c r="X475" i="37"/>
  <c r="X474" i="37"/>
  <c r="X473" i="37"/>
  <c r="X472" i="37"/>
  <c r="X471" i="37"/>
  <c r="X470" i="37"/>
  <c r="X469" i="37"/>
  <c r="X468" i="37"/>
  <c r="X467" i="37"/>
  <c r="X466" i="37"/>
  <c r="X465" i="37"/>
  <c r="X464" i="37"/>
  <c r="X463" i="37"/>
  <c r="X462" i="37"/>
  <c r="X461" i="37"/>
  <c r="X460" i="37"/>
  <c r="X459" i="37"/>
  <c r="X458" i="37"/>
  <c r="X457" i="37"/>
  <c r="X456" i="37"/>
  <c r="X455" i="37"/>
  <c r="X454" i="37"/>
  <c r="X453" i="37"/>
  <c r="X452" i="37"/>
  <c r="X451" i="37"/>
  <c r="X450" i="37"/>
  <c r="X449" i="37"/>
  <c r="X448" i="37"/>
  <c r="X447" i="37"/>
  <c r="X446" i="37"/>
  <c r="X445" i="37"/>
  <c r="X444" i="37"/>
  <c r="X443" i="37"/>
  <c r="X442" i="37"/>
  <c r="X441" i="37"/>
  <c r="X440" i="37"/>
  <c r="X439" i="37"/>
  <c r="X438" i="37"/>
  <c r="X437" i="37"/>
  <c r="X436" i="37"/>
  <c r="X435" i="37"/>
  <c r="X434" i="37"/>
  <c r="X433" i="37"/>
  <c r="X432" i="37"/>
  <c r="X431" i="37"/>
  <c r="X430" i="37"/>
  <c r="X429" i="37"/>
  <c r="X428" i="37"/>
  <c r="X427" i="37"/>
  <c r="X426" i="37"/>
  <c r="X425" i="37"/>
  <c r="X424" i="37"/>
  <c r="X423" i="37"/>
  <c r="X422" i="37"/>
  <c r="X421" i="37"/>
  <c r="X420" i="37"/>
  <c r="X419" i="37"/>
  <c r="X418" i="37"/>
  <c r="X417" i="37"/>
  <c r="X416" i="37"/>
  <c r="X415" i="37"/>
  <c r="X414" i="37"/>
  <c r="X413" i="37"/>
  <c r="X412" i="37"/>
  <c r="X411" i="37"/>
  <c r="X410" i="37"/>
  <c r="X409" i="37"/>
  <c r="X408" i="37"/>
  <c r="X407" i="37"/>
  <c r="X406" i="37"/>
  <c r="X405" i="37"/>
  <c r="X404" i="37"/>
  <c r="X403" i="37"/>
  <c r="X402" i="37"/>
  <c r="X401" i="37"/>
  <c r="X400" i="37"/>
  <c r="X399" i="37"/>
  <c r="X398" i="37"/>
  <c r="X397" i="37"/>
  <c r="X396" i="37"/>
  <c r="X395" i="37"/>
  <c r="X394" i="37"/>
  <c r="X393" i="37"/>
  <c r="X392" i="37"/>
  <c r="X391" i="37"/>
  <c r="X390" i="37"/>
  <c r="X389" i="37"/>
  <c r="X388" i="37"/>
  <c r="X387" i="37"/>
  <c r="X386" i="37"/>
  <c r="X385" i="37"/>
  <c r="X384" i="37"/>
  <c r="X383" i="37"/>
  <c r="X382" i="37"/>
  <c r="X381" i="37"/>
  <c r="X380" i="37"/>
  <c r="X379" i="37"/>
  <c r="X378" i="37"/>
  <c r="X377" i="37"/>
  <c r="X376" i="37"/>
  <c r="X375" i="37"/>
  <c r="X374" i="37"/>
  <c r="X373" i="37"/>
  <c r="X372" i="37"/>
  <c r="X371" i="37"/>
  <c r="X370" i="37"/>
  <c r="X369" i="37"/>
  <c r="X368" i="37"/>
  <c r="X367" i="37"/>
  <c r="X366" i="37"/>
  <c r="X365" i="37"/>
  <c r="X364" i="37"/>
  <c r="X363" i="37"/>
  <c r="X362" i="37"/>
  <c r="X361" i="37"/>
  <c r="X360" i="37"/>
  <c r="X359" i="37"/>
  <c r="X358" i="37"/>
  <c r="X357" i="37"/>
  <c r="X356" i="37"/>
  <c r="X355" i="37"/>
  <c r="X354" i="37"/>
  <c r="X353" i="37"/>
  <c r="X352" i="37"/>
  <c r="X351" i="37"/>
  <c r="X350" i="37"/>
  <c r="X349" i="37"/>
  <c r="X348" i="37"/>
  <c r="X347" i="37"/>
  <c r="X346" i="37"/>
  <c r="X345" i="37"/>
  <c r="X344" i="37"/>
  <c r="X343" i="37"/>
  <c r="X342" i="37"/>
  <c r="X341" i="37"/>
  <c r="X340" i="37"/>
  <c r="X339" i="37"/>
  <c r="X338" i="37"/>
  <c r="X337" i="37"/>
  <c r="X336" i="37"/>
  <c r="X335" i="37"/>
  <c r="X334" i="37"/>
  <c r="X333" i="37"/>
  <c r="X332" i="37"/>
  <c r="X331" i="37"/>
  <c r="X330" i="37"/>
  <c r="X329" i="37"/>
  <c r="X328" i="37"/>
  <c r="X327" i="37"/>
  <c r="X326" i="37"/>
  <c r="X325" i="37"/>
  <c r="X324" i="37"/>
  <c r="X323" i="37"/>
  <c r="X322" i="37"/>
  <c r="X321" i="37"/>
  <c r="X320" i="37"/>
  <c r="X319" i="37"/>
  <c r="X318" i="37"/>
  <c r="X317" i="37"/>
  <c r="X316" i="37"/>
  <c r="X315" i="37"/>
  <c r="X314" i="37"/>
  <c r="X313" i="37"/>
  <c r="X312" i="37"/>
  <c r="X311" i="37"/>
  <c r="X310" i="37"/>
  <c r="X309" i="37"/>
  <c r="X308" i="37"/>
  <c r="X307" i="37"/>
  <c r="X306" i="37"/>
  <c r="X305" i="37"/>
  <c r="X304" i="37"/>
  <c r="X303" i="37"/>
  <c r="X302" i="37"/>
  <c r="X301" i="37"/>
  <c r="X300" i="37"/>
  <c r="X299" i="37"/>
  <c r="X298" i="37"/>
  <c r="X297" i="37"/>
  <c r="X296" i="37"/>
  <c r="X295" i="37"/>
  <c r="X294" i="37"/>
  <c r="X293" i="37"/>
  <c r="X292" i="37"/>
  <c r="X291" i="37"/>
  <c r="X290" i="37"/>
  <c r="X289" i="37"/>
  <c r="X288" i="37"/>
  <c r="X287" i="37"/>
  <c r="X286" i="37"/>
  <c r="X285" i="37"/>
  <c r="X284" i="37"/>
  <c r="X283" i="37"/>
  <c r="X282" i="37"/>
  <c r="X281" i="37"/>
  <c r="X280" i="37"/>
  <c r="X279" i="37"/>
  <c r="X278" i="37"/>
  <c r="X277" i="37"/>
  <c r="X276" i="37"/>
  <c r="X275" i="37"/>
  <c r="X274" i="37"/>
  <c r="X273" i="37"/>
  <c r="X272" i="37"/>
  <c r="X271" i="37"/>
  <c r="X270" i="37"/>
  <c r="X269" i="37"/>
  <c r="X268" i="37"/>
  <c r="X267" i="37"/>
  <c r="X266" i="37"/>
  <c r="X265" i="37"/>
  <c r="X264" i="37"/>
  <c r="X263" i="37"/>
  <c r="X262" i="37"/>
  <c r="X261" i="37"/>
  <c r="X260" i="37"/>
  <c r="X259" i="37"/>
  <c r="X258" i="37"/>
  <c r="X257" i="37"/>
  <c r="X256" i="37"/>
  <c r="X255" i="37"/>
  <c r="X254" i="37"/>
  <c r="X253" i="37"/>
  <c r="X252" i="37"/>
  <c r="X251" i="37"/>
  <c r="X250" i="37"/>
  <c r="X249" i="37"/>
  <c r="X248" i="37"/>
  <c r="X247" i="37"/>
  <c r="X246" i="37"/>
  <c r="X245" i="37"/>
  <c r="X244" i="37"/>
  <c r="X243" i="37"/>
  <c r="X242" i="37"/>
  <c r="X241" i="37"/>
  <c r="X240" i="37"/>
  <c r="X239" i="37"/>
  <c r="X238" i="37"/>
  <c r="X237" i="37"/>
  <c r="X236" i="37"/>
  <c r="X235" i="37"/>
  <c r="X234" i="37"/>
  <c r="X233" i="37"/>
  <c r="X232" i="37"/>
  <c r="X231" i="37"/>
  <c r="X230" i="37"/>
  <c r="X229" i="37"/>
  <c r="X228" i="37"/>
  <c r="X227" i="37"/>
  <c r="X226" i="37"/>
  <c r="X225" i="37"/>
  <c r="X224" i="37"/>
  <c r="X223" i="37"/>
  <c r="X222" i="37"/>
  <c r="X221" i="37"/>
  <c r="X220" i="37"/>
  <c r="X219" i="37"/>
  <c r="X218" i="37"/>
  <c r="X217" i="37"/>
  <c r="X216" i="37"/>
  <c r="X215" i="37"/>
  <c r="X214" i="37"/>
  <c r="X213" i="37"/>
  <c r="X212" i="37"/>
  <c r="X211" i="37"/>
  <c r="X210" i="37"/>
  <c r="X209" i="37"/>
  <c r="X208" i="37"/>
  <c r="X207" i="37"/>
  <c r="X206" i="37"/>
  <c r="X205" i="37"/>
  <c r="X204" i="37"/>
  <c r="X203" i="37"/>
  <c r="X202" i="37"/>
  <c r="X201" i="37"/>
  <c r="X200" i="37"/>
  <c r="X199" i="37"/>
  <c r="X198" i="37"/>
  <c r="X197" i="37"/>
  <c r="X196" i="37"/>
  <c r="X195" i="37"/>
  <c r="X194" i="37"/>
  <c r="X193" i="37"/>
  <c r="X192" i="37"/>
  <c r="X191" i="37"/>
  <c r="X190" i="37"/>
  <c r="X189" i="37"/>
  <c r="X188" i="37"/>
  <c r="X187" i="37"/>
  <c r="X186" i="37"/>
  <c r="X185" i="37"/>
  <c r="X184" i="37"/>
  <c r="X183" i="37"/>
  <c r="X182" i="37"/>
  <c r="X181" i="37"/>
  <c r="X180" i="37"/>
  <c r="X179" i="37"/>
  <c r="X178" i="37"/>
  <c r="X177" i="37"/>
  <c r="X176" i="37"/>
  <c r="X175" i="37"/>
  <c r="X174" i="37"/>
  <c r="X173" i="37"/>
  <c r="X172" i="37"/>
  <c r="X171" i="37"/>
  <c r="X170" i="37"/>
  <c r="X169" i="37"/>
  <c r="X168" i="37"/>
  <c r="X167" i="37"/>
  <c r="X166" i="37"/>
  <c r="X165" i="37"/>
  <c r="X164" i="37"/>
  <c r="X163" i="37"/>
  <c r="X162" i="37"/>
  <c r="X161" i="37"/>
  <c r="X160" i="37"/>
  <c r="X159" i="37"/>
  <c r="X158" i="37"/>
  <c r="X157" i="37"/>
  <c r="X156" i="37"/>
  <c r="AN155" i="37"/>
  <c r="AG155" i="37"/>
  <c r="AF155" i="37"/>
  <c r="V155" i="37"/>
  <c r="AJ155" i="37" s="1"/>
  <c r="T155" i="37"/>
  <c r="B155" i="37"/>
  <c r="AN154" i="37"/>
  <c r="AJ154" i="37"/>
  <c r="AI154" i="37"/>
  <c r="AG154" i="37"/>
  <c r="AF154" i="37"/>
  <c r="V154" i="37"/>
  <c r="T154" i="37"/>
  <c r="Z154" i="37" s="1" a="1"/>
  <c r="Z154" i="37" s="1"/>
  <c r="B154" i="37"/>
  <c r="AN153" i="37"/>
  <c r="AJ153" i="37"/>
  <c r="AI153" i="37"/>
  <c r="AG153" i="37"/>
  <c r="AF153" i="37"/>
  <c r="V153" i="37"/>
  <c r="T153" i="37"/>
  <c r="Z153" i="37" s="1" a="1"/>
  <c r="Z153" i="37" s="1"/>
  <c r="B153" i="37"/>
  <c r="AN152" i="37"/>
  <c r="AJ152" i="37"/>
  <c r="AI152" i="37"/>
  <c r="AG152" i="37"/>
  <c r="AF152" i="37"/>
  <c r="Z152" i="37" a="1"/>
  <c r="Z152" i="37" s="1"/>
  <c r="V152" i="37"/>
  <c r="T152" i="37"/>
  <c r="B152" i="37"/>
  <c r="AN151" i="37"/>
  <c r="AG151" i="37"/>
  <c r="AF151" i="37"/>
  <c r="V151" i="37"/>
  <c r="AJ151" i="37" s="1"/>
  <c r="T151" i="37"/>
  <c r="B151" i="37"/>
  <c r="AN150" i="37"/>
  <c r="AJ150" i="37"/>
  <c r="AI150" i="37"/>
  <c r="AG150" i="37"/>
  <c r="AF150" i="37"/>
  <c r="V150" i="37"/>
  <c r="T150" i="37"/>
  <c r="Z150" i="37" s="1" a="1"/>
  <c r="Z150" i="37" s="1"/>
  <c r="B150" i="37"/>
  <c r="AN149" i="37"/>
  <c r="AJ149" i="37"/>
  <c r="AI149" i="37"/>
  <c r="AG149" i="37"/>
  <c r="AF149" i="37"/>
  <c r="Z149" i="37"/>
  <c r="V149" i="37"/>
  <c r="T149" i="37"/>
  <c r="Z149" i="37" s="1" a="1"/>
  <c r="B149" i="37"/>
  <c r="AN148" i="37"/>
  <c r="AI148" i="37"/>
  <c r="AG148" i="37"/>
  <c r="AF148" i="37"/>
  <c r="Z148" i="37"/>
  <c r="Z148" i="37" a="1"/>
  <c r="V148" i="37"/>
  <c r="AJ148" i="37" s="1"/>
  <c r="T148" i="37"/>
  <c r="B148" i="37"/>
  <c r="AN147" i="37"/>
  <c r="AJ147" i="37"/>
  <c r="AG147" i="37"/>
  <c r="AF147" i="37"/>
  <c r="V147" i="37"/>
  <c r="T147" i="37"/>
  <c r="B147" i="37"/>
  <c r="AN146" i="37"/>
  <c r="AI146" i="37"/>
  <c r="AG146" i="37"/>
  <c r="AF146" i="37"/>
  <c r="V146" i="37"/>
  <c r="AJ146" i="37" s="1"/>
  <c r="T146" i="37"/>
  <c r="Z146" i="37" s="1" a="1"/>
  <c r="Z146" i="37" s="1"/>
  <c r="B146" i="37"/>
  <c r="AN145" i="37"/>
  <c r="AJ145" i="37"/>
  <c r="AG145" i="37"/>
  <c r="AF145" i="37"/>
  <c r="V145" i="37"/>
  <c r="T145" i="37"/>
  <c r="Z145" i="37" s="1" a="1"/>
  <c r="Z145" i="37" s="1"/>
  <c r="B145" i="37"/>
  <c r="AN144" i="37"/>
  <c r="AI144" i="37"/>
  <c r="AG144" i="37"/>
  <c r="AF144" i="37"/>
  <c r="Z144" i="37"/>
  <c r="Z144" i="37" a="1"/>
  <c r="V144" i="37"/>
  <c r="AJ144" i="37" s="1"/>
  <c r="T144" i="37"/>
  <c r="B144" i="37"/>
  <c r="AN143" i="37"/>
  <c r="AG143" i="37"/>
  <c r="AF143" i="37"/>
  <c r="V143" i="37"/>
  <c r="AJ143" i="37" s="1"/>
  <c r="T143" i="37"/>
  <c r="B143" i="37"/>
  <c r="AN142" i="37"/>
  <c r="AI142" i="37"/>
  <c r="AG142" i="37"/>
  <c r="AF142" i="37"/>
  <c r="Z142" i="37" a="1"/>
  <c r="Z142" i="37" s="1"/>
  <c r="V142" i="37"/>
  <c r="AJ142" i="37" s="1"/>
  <c r="T142" i="37"/>
  <c r="AK142" i="37" s="1" a="1"/>
  <c r="AK142" i="37" s="1"/>
  <c r="B142" i="37"/>
  <c r="AN141" i="37"/>
  <c r="AJ141" i="37"/>
  <c r="AG141" i="37"/>
  <c r="AF141" i="37"/>
  <c r="Z141" i="37"/>
  <c r="V141" i="37"/>
  <c r="T141" i="37"/>
  <c r="Z141" i="37" s="1" a="1"/>
  <c r="B141" i="37"/>
  <c r="AN140" i="37"/>
  <c r="AI140" i="37"/>
  <c r="AG140" i="37"/>
  <c r="AF140" i="37"/>
  <c r="Z140" i="37" a="1"/>
  <c r="Z140" i="37" s="1"/>
  <c r="V140" i="37"/>
  <c r="AJ140" i="37" s="1"/>
  <c r="T140" i="37"/>
  <c r="AK140" i="37" s="1" a="1"/>
  <c r="AK140" i="37" s="1"/>
  <c r="B140" i="37"/>
  <c r="AN139" i="37"/>
  <c r="AG139" i="37"/>
  <c r="AF139" i="37"/>
  <c r="V139" i="37"/>
  <c r="AJ139" i="37" s="1"/>
  <c r="T139" i="37"/>
  <c r="B139" i="37"/>
  <c r="AN138" i="37"/>
  <c r="AI138" i="37"/>
  <c r="AG138" i="37"/>
  <c r="AF138" i="37"/>
  <c r="Z138" i="37" a="1"/>
  <c r="Z138" i="37" s="1"/>
  <c r="V138" i="37"/>
  <c r="AJ138" i="37" s="1"/>
  <c r="T138" i="37"/>
  <c r="B138" i="37"/>
  <c r="AN137" i="37"/>
  <c r="AJ137" i="37"/>
  <c r="AG137" i="37"/>
  <c r="AF137" i="37"/>
  <c r="V137" i="37"/>
  <c r="T137" i="37"/>
  <c r="Z137" i="37" s="1" a="1"/>
  <c r="Z137" i="37" s="1"/>
  <c r="B137" i="37"/>
  <c r="AN136" i="37"/>
  <c r="AI136" i="37"/>
  <c r="AG136" i="37"/>
  <c r="AF136" i="37"/>
  <c r="Z136" i="37" a="1"/>
  <c r="Z136" i="37" s="1"/>
  <c r="V136" i="37"/>
  <c r="AJ136" i="37" s="1"/>
  <c r="T136" i="37"/>
  <c r="AK136" i="37" s="1" a="1"/>
  <c r="AK136" i="37" s="1"/>
  <c r="B136" i="37"/>
  <c r="AN135" i="37"/>
  <c r="AJ135" i="37"/>
  <c r="AG135" i="37"/>
  <c r="AF135" i="37"/>
  <c r="V135" i="37"/>
  <c r="T135" i="37"/>
  <c r="B135" i="37"/>
  <c r="AN134" i="37"/>
  <c r="AK134" i="37"/>
  <c r="AI134" i="37"/>
  <c r="AG134" i="37"/>
  <c r="AF134" i="37"/>
  <c r="Z134" i="37" a="1"/>
  <c r="Z134" i="37" s="1"/>
  <c r="V134" i="37"/>
  <c r="AJ134" i="37" s="1"/>
  <c r="T134" i="37"/>
  <c r="AK134" i="37" s="1" a="1"/>
  <c r="B134" i="37"/>
  <c r="AN133" i="37"/>
  <c r="AJ133" i="37"/>
  <c r="AG133" i="37"/>
  <c r="AF133" i="37"/>
  <c r="V133" i="37"/>
  <c r="T133" i="37"/>
  <c r="Z133" i="37" s="1" a="1"/>
  <c r="Z133" i="37" s="1"/>
  <c r="B133" i="37"/>
  <c r="AN132" i="37"/>
  <c r="AI132" i="37"/>
  <c r="AG132" i="37"/>
  <c r="AF132" i="37"/>
  <c r="Z132" i="37" a="1"/>
  <c r="Z132" i="37" s="1"/>
  <c r="V132" i="37"/>
  <c r="AJ132" i="37" s="1"/>
  <c r="T132" i="37"/>
  <c r="B132" i="37"/>
  <c r="AN131" i="37"/>
  <c r="AJ131" i="37"/>
  <c r="AG131" i="37"/>
  <c r="AF131" i="37"/>
  <c r="V131" i="37"/>
  <c r="T131" i="37"/>
  <c r="B131" i="37"/>
  <c r="AN130" i="37"/>
  <c r="AJ130" i="37"/>
  <c r="AI130" i="37"/>
  <c r="AG130" i="37"/>
  <c r="AF130" i="37"/>
  <c r="Z130" i="37" a="1"/>
  <c r="Z130" i="37" s="1"/>
  <c r="V130" i="37"/>
  <c r="T130" i="37"/>
  <c r="B130" i="37"/>
  <c r="AN129" i="37"/>
  <c r="AJ129" i="37"/>
  <c r="AG129" i="37"/>
  <c r="AF129" i="37"/>
  <c r="Z129" i="37"/>
  <c r="V129" i="37"/>
  <c r="T129" i="37"/>
  <c r="Z129" i="37" s="1" a="1"/>
  <c r="B129" i="37"/>
  <c r="AN128" i="37"/>
  <c r="AI128" i="37"/>
  <c r="AG128" i="37"/>
  <c r="AF128" i="37"/>
  <c r="Z128" i="37"/>
  <c r="Z128" i="37" a="1"/>
  <c r="V128" i="37"/>
  <c r="AJ128" i="37" s="1"/>
  <c r="T128" i="37"/>
  <c r="B128" i="37"/>
  <c r="AN127" i="37"/>
  <c r="AG127" i="37"/>
  <c r="AF127" i="37"/>
  <c r="V127" i="37"/>
  <c r="AJ127" i="37" s="1"/>
  <c r="T127" i="37"/>
  <c r="B127" i="37"/>
  <c r="AN126" i="37"/>
  <c r="AI126" i="37"/>
  <c r="AG126" i="37"/>
  <c r="AF126" i="37"/>
  <c r="Z126" i="37" a="1"/>
  <c r="Z126" i="37" s="1"/>
  <c r="V126" i="37"/>
  <c r="AJ126" i="37" s="1"/>
  <c r="T126" i="37"/>
  <c r="AK126" i="37" s="1" a="1"/>
  <c r="AK126" i="37" s="1"/>
  <c r="B126" i="37"/>
  <c r="AN125" i="37"/>
  <c r="AJ125" i="37"/>
  <c r="AG125" i="37"/>
  <c r="AF125" i="37"/>
  <c r="Z125" i="37"/>
  <c r="V125" i="37"/>
  <c r="T125" i="37"/>
  <c r="Z125" i="37" s="1" a="1"/>
  <c r="B125" i="37"/>
  <c r="AN124" i="37"/>
  <c r="AI124" i="37"/>
  <c r="AG124" i="37"/>
  <c r="AF124" i="37"/>
  <c r="Z124" i="37" a="1"/>
  <c r="Z124" i="37" s="1"/>
  <c r="V124" i="37"/>
  <c r="AJ124" i="37" s="1"/>
  <c r="T124" i="37"/>
  <c r="B124" i="37"/>
  <c r="AN123" i="37"/>
  <c r="AG123" i="37"/>
  <c r="AF123" i="37"/>
  <c r="V123" i="37"/>
  <c r="AJ123" i="37" s="1"/>
  <c r="T123" i="37"/>
  <c r="B123" i="37"/>
  <c r="AN122" i="37"/>
  <c r="AI122" i="37"/>
  <c r="AG122" i="37"/>
  <c r="AF122" i="37"/>
  <c r="Z122" i="37" a="1"/>
  <c r="Z122" i="37" s="1"/>
  <c r="V122" i="37"/>
  <c r="AJ122" i="37" s="1"/>
  <c r="T122" i="37"/>
  <c r="B122" i="37"/>
  <c r="AN121" i="37"/>
  <c r="AJ121" i="37"/>
  <c r="AG121" i="37"/>
  <c r="AF121" i="37"/>
  <c r="V121" i="37"/>
  <c r="T121" i="37"/>
  <c r="Z121" i="37" s="1" a="1"/>
  <c r="Z121" i="37" s="1"/>
  <c r="B121" i="37"/>
  <c r="AN120" i="37"/>
  <c r="AK120" i="37"/>
  <c r="AI120" i="37"/>
  <c r="AG120" i="37"/>
  <c r="AF120" i="37"/>
  <c r="Z120" i="37" a="1"/>
  <c r="Z120" i="37" s="1"/>
  <c r="V120" i="37"/>
  <c r="AJ120" i="37" s="1"/>
  <c r="T120" i="37"/>
  <c r="AK120" i="37" s="1" a="1"/>
  <c r="B120" i="37"/>
  <c r="AN119" i="37"/>
  <c r="AJ119" i="37"/>
  <c r="AG119" i="37"/>
  <c r="AF119" i="37"/>
  <c r="V119" i="37"/>
  <c r="T119" i="37"/>
  <c r="B119" i="37"/>
  <c r="AN118" i="37"/>
  <c r="AK118" i="37"/>
  <c r="AI118" i="37"/>
  <c r="AG118" i="37"/>
  <c r="AF118" i="37"/>
  <c r="Z118" i="37" a="1"/>
  <c r="Z118" i="37" s="1"/>
  <c r="V118" i="37"/>
  <c r="AJ118" i="37" s="1"/>
  <c r="T118" i="37"/>
  <c r="AK118" i="37" s="1" a="1"/>
  <c r="B118" i="37"/>
  <c r="AN117" i="37"/>
  <c r="AJ117" i="37"/>
  <c r="AG117" i="37"/>
  <c r="AF117" i="37"/>
  <c r="V117" i="37"/>
  <c r="T117" i="37"/>
  <c r="Z117" i="37" s="1" a="1"/>
  <c r="Z117" i="37" s="1"/>
  <c r="B117" i="37"/>
  <c r="AN116" i="37"/>
  <c r="AI116" i="37"/>
  <c r="AG116" i="37"/>
  <c r="AF116" i="37"/>
  <c r="Z116" i="37" a="1"/>
  <c r="Z116" i="37" s="1"/>
  <c r="V116" i="37"/>
  <c r="AJ116" i="37" s="1"/>
  <c r="T116" i="37"/>
  <c r="B116" i="37"/>
  <c r="AN115" i="37"/>
  <c r="AJ115" i="37"/>
  <c r="AG115" i="37"/>
  <c r="AF115" i="37"/>
  <c r="V115" i="37"/>
  <c r="T115" i="37"/>
  <c r="B115" i="37"/>
  <c r="AN114" i="37"/>
  <c r="AI114" i="37"/>
  <c r="AG114" i="37"/>
  <c r="AF114" i="37"/>
  <c r="Z114" i="37" a="1"/>
  <c r="Z114" i="37" s="1"/>
  <c r="V114" i="37"/>
  <c r="AJ114" i="37" s="1"/>
  <c r="T114" i="37"/>
  <c r="B114" i="37"/>
  <c r="AN113" i="37"/>
  <c r="AJ113" i="37"/>
  <c r="AG113" i="37"/>
  <c r="AF113" i="37"/>
  <c r="Z113" i="37"/>
  <c r="V113" i="37"/>
  <c r="T113" i="37"/>
  <c r="Z113" i="37" s="1" a="1"/>
  <c r="B113" i="37"/>
  <c r="AN112" i="37"/>
  <c r="AI112" i="37"/>
  <c r="AG112" i="37"/>
  <c r="AF112" i="37"/>
  <c r="Z112" i="37"/>
  <c r="Z112" i="37" a="1"/>
  <c r="V112" i="37"/>
  <c r="AJ112" i="37" s="1"/>
  <c r="T112" i="37"/>
  <c r="B112" i="37"/>
  <c r="AN111" i="37"/>
  <c r="AG111" i="37"/>
  <c r="AF111" i="37"/>
  <c r="V111" i="37"/>
  <c r="AJ111" i="37" s="1"/>
  <c r="T111" i="37"/>
  <c r="B111" i="37"/>
  <c r="AN110" i="37"/>
  <c r="AI110" i="37"/>
  <c r="AG110" i="37"/>
  <c r="AF110" i="37"/>
  <c r="Z110" i="37" a="1"/>
  <c r="Z110" i="37" s="1"/>
  <c r="V110" i="37"/>
  <c r="AJ110" i="37" s="1"/>
  <c r="T110" i="37"/>
  <c r="AK110" i="37" s="1" a="1"/>
  <c r="AK110" i="37" s="1"/>
  <c r="B110" i="37"/>
  <c r="AN109" i="37"/>
  <c r="AJ109" i="37"/>
  <c r="AG109" i="37"/>
  <c r="AF109" i="37"/>
  <c r="Z109" i="37"/>
  <c r="V109" i="37"/>
  <c r="T109" i="37"/>
  <c r="Z109" i="37" s="1" a="1"/>
  <c r="B109" i="37"/>
  <c r="AN108" i="37"/>
  <c r="AI108" i="37"/>
  <c r="AG108" i="37"/>
  <c r="AF108" i="37"/>
  <c r="Z108" i="37" a="1"/>
  <c r="Z108" i="37" s="1"/>
  <c r="V108" i="37"/>
  <c r="AJ108" i="37" s="1"/>
  <c r="T108" i="37"/>
  <c r="B108" i="37"/>
  <c r="AN107" i="37"/>
  <c r="AG107" i="37"/>
  <c r="AF107" i="37"/>
  <c r="V107" i="37"/>
  <c r="AJ107" i="37" s="1"/>
  <c r="T107" i="37"/>
  <c r="B107" i="37"/>
  <c r="AN106" i="37"/>
  <c r="AJ106" i="37"/>
  <c r="AI106" i="37"/>
  <c r="AG106" i="37"/>
  <c r="AF106" i="37"/>
  <c r="Z106" i="37" a="1"/>
  <c r="Z106" i="37" s="1"/>
  <c r="V106" i="37"/>
  <c r="T106" i="37"/>
  <c r="B106" i="37"/>
  <c r="AN105" i="37"/>
  <c r="AJ105" i="37"/>
  <c r="AG105" i="37"/>
  <c r="AF105" i="37"/>
  <c r="V105" i="37"/>
  <c r="T105" i="37"/>
  <c r="Z105" i="37" s="1" a="1"/>
  <c r="Z105" i="37" s="1"/>
  <c r="B105" i="37"/>
  <c r="AN104" i="37"/>
  <c r="AK104" i="37"/>
  <c r="AI104" i="37"/>
  <c r="AG104" i="37"/>
  <c r="AF104" i="37"/>
  <c r="Z104" i="37" a="1"/>
  <c r="Z104" i="37" s="1"/>
  <c r="V104" i="37"/>
  <c r="AJ104" i="37" s="1"/>
  <c r="T104" i="37"/>
  <c r="AK104" i="37" s="1" a="1"/>
  <c r="B104" i="37"/>
  <c r="AN103" i="37"/>
  <c r="AJ103" i="37"/>
  <c r="AG103" i="37"/>
  <c r="AF103" i="37"/>
  <c r="V103" i="37"/>
  <c r="T103" i="37"/>
  <c r="B103" i="37"/>
  <c r="AN102" i="37"/>
  <c r="AK102" i="37"/>
  <c r="AI102" i="37"/>
  <c r="AG102" i="37"/>
  <c r="AF102" i="37"/>
  <c r="Z102" i="37" a="1"/>
  <c r="Z102" i="37" s="1"/>
  <c r="V102" i="37"/>
  <c r="AJ102" i="37" s="1"/>
  <c r="T102" i="37"/>
  <c r="AK102" i="37" s="1" a="1"/>
  <c r="B102" i="37"/>
  <c r="AN101" i="37"/>
  <c r="AJ101" i="37"/>
  <c r="AG101" i="37"/>
  <c r="AF101" i="37"/>
  <c r="V101" i="37"/>
  <c r="T101" i="37"/>
  <c r="Z101" i="37" s="1" a="1"/>
  <c r="Z101" i="37" s="1"/>
  <c r="B101" i="37"/>
  <c r="AN100" i="37"/>
  <c r="AI100" i="37"/>
  <c r="AG100" i="37"/>
  <c r="AF100" i="37"/>
  <c r="Z100" i="37" a="1"/>
  <c r="Z100" i="37" s="1"/>
  <c r="V100" i="37"/>
  <c r="AJ100" i="37" s="1"/>
  <c r="T100" i="37"/>
  <c r="B100" i="37"/>
  <c r="AN99" i="37"/>
  <c r="AJ99" i="37"/>
  <c r="AG99" i="37"/>
  <c r="AF99" i="37"/>
  <c r="V99" i="37"/>
  <c r="T99" i="37"/>
  <c r="B99" i="37"/>
  <c r="AN98" i="37"/>
  <c r="AI98" i="37"/>
  <c r="AG98" i="37"/>
  <c r="AF98" i="37"/>
  <c r="Z98" i="37" a="1"/>
  <c r="Z98" i="37" s="1"/>
  <c r="V98" i="37"/>
  <c r="AJ98" i="37" s="1"/>
  <c r="T98" i="37"/>
  <c r="B98" i="37"/>
  <c r="AN97" i="37"/>
  <c r="AJ97" i="37"/>
  <c r="AG97" i="37"/>
  <c r="AF97" i="37"/>
  <c r="Z97" i="37"/>
  <c r="V97" i="37"/>
  <c r="T97" i="37"/>
  <c r="Z97" i="37" s="1" a="1"/>
  <c r="B97" i="37"/>
  <c r="AN96" i="37"/>
  <c r="AI96" i="37"/>
  <c r="AG96" i="37"/>
  <c r="AF96" i="37"/>
  <c r="Z96" i="37"/>
  <c r="Z96" i="37" a="1"/>
  <c r="V96" i="37"/>
  <c r="AJ96" i="37" s="1"/>
  <c r="T96" i="37"/>
  <c r="B96" i="37"/>
  <c r="AN95" i="37"/>
  <c r="AG95" i="37"/>
  <c r="AF95" i="37"/>
  <c r="V95" i="37"/>
  <c r="AJ95" i="37" s="1"/>
  <c r="T95" i="37"/>
  <c r="B95" i="37"/>
  <c r="AN94" i="37"/>
  <c r="AI94" i="37"/>
  <c r="AG94" i="37"/>
  <c r="AF94" i="37"/>
  <c r="Z94" i="37" a="1"/>
  <c r="Z94" i="37" s="1"/>
  <c r="V94" i="37"/>
  <c r="AJ94" i="37" s="1"/>
  <c r="T94" i="37"/>
  <c r="B94" i="37"/>
  <c r="AN93" i="37"/>
  <c r="AJ93" i="37"/>
  <c r="AG93" i="37"/>
  <c r="AF93" i="37"/>
  <c r="V93" i="37"/>
  <c r="T93" i="37"/>
  <c r="B93" i="37"/>
  <c r="AN92" i="37"/>
  <c r="AI92" i="37"/>
  <c r="AG92" i="37"/>
  <c r="AF92" i="37"/>
  <c r="Z92" i="37" a="1"/>
  <c r="Z92" i="37" s="1"/>
  <c r="V92" i="37"/>
  <c r="AJ92" i="37" s="1"/>
  <c r="T92" i="37"/>
  <c r="B92" i="37"/>
  <c r="AN91" i="37"/>
  <c r="AJ91" i="37"/>
  <c r="AG91" i="37"/>
  <c r="AF91" i="37"/>
  <c r="V91" i="37"/>
  <c r="T91" i="37"/>
  <c r="B91" i="37"/>
  <c r="AN90" i="37"/>
  <c r="AJ90" i="37"/>
  <c r="AI90" i="37"/>
  <c r="AG90" i="37"/>
  <c r="AF90" i="37"/>
  <c r="Z90" i="37" a="1"/>
  <c r="Z90" i="37" s="1"/>
  <c r="V90" i="37"/>
  <c r="T90" i="37"/>
  <c r="AK90" i="37" s="1" a="1"/>
  <c r="AK90" i="37" s="1"/>
  <c r="B90" i="37"/>
  <c r="AN89" i="37"/>
  <c r="AJ89" i="37"/>
  <c r="AG89" i="37"/>
  <c r="AF89" i="37"/>
  <c r="V89" i="37"/>
  <c r="T89" i="37"/>
  <c r="B89" i="37"/>
  <c r="AN88" i="37"/>
  <c r="AI88" i="37"/>
  <c r="AG88" i="37"/>
  <c r="AF88" i="37"/>
  <c r="Z88" i="37"/>
  <c r="Z88" i="37" a="1"/>
  <c r="V88" i="37"/>
  <c r="AJ88" i="37" s="1"/>
  <c r="T88" i="37"/>
  <c r="B88" i="37"/>
  <c r="AN87" i="37"/>
  <c r="AG87" i="37"/>
  <c r="AF87" i="37"/>
  <c r="V87" i="37"/>
  <c r="AJ87" i="37" s="1"/>
  <c r="T87" i="37"/>
  <c r="B87" i="37"/>
  <c r="AN86" i="37"/>
  <c r="AI86" i="37"/>
  <c r="AG86" i="37"/>
  <c r="AF86" i="37"/>
  <c r="Z86" i="37" a="1"/>
  <c r="Z86" i="37" s="1"/>
  <c r="V86" i="37"/>
  <c r="AJ86" i="37" s="1"/>
  <c r="T86" i="37"/>
  <c r="B86" i="37"/>
  <c r="AN85" i="37"/>
  <c r="AJ85" i="37"/>
  <c r="AG85" i="37"/>
  <c r="AF85" i="37"/>
  <c r="V85" i="37"/>
  <c r="T85" i="37"/>
  <c r="B85" i="37"/>
  <c r="AN84" i="37"/>
  <c r="AI84" i="37"/>
  <c r="AG84" i="37"/>
  <c r="AF84" i="37"/>
  <c r="Z84" i="37" a="1"/>
  <c r="Z84" i="37" s="1"/>
  <c r="V84" i="37"/>
  <c r="AJ84" i="37" s="1"/>
  <c r="T84" i="37"/>
  <c r="B84" i="37"/>
  <c r="AN83" i="37"/>
  <c r="AJ83" i="37"/>
  <c r="AG83" i="37"/>
  <c r="AF83" i="37"/>
  <c r="V83" i="37"/>
  <c r="T83" i="37"/>
  <c r="B83" i="37"/>
  <c r="AN82" i="37"/>
  <c r="AJ82" i="37"/>
  <c r="AI82" i="37"/>
  <c r="AG82" i="37"/>
  <c r="AF82" i="37"/>
  <c r="Z82" i="37" a="1"/>
  <c r="Z82" i="37" s="1"/>
  <c r="V82" i="37"/>
  <c r="T82" i="37"/>
  <c r="AK82" i="37" s="1" a="1"/>
  <c r="AK82" i="37" s="1"/>
  <c r="B82" i="37"/>
  <c r="AN81" i="37"/>
  <c r="AJ81" i="37"/>
  <c r="AG81" i="37"/>
  <c r="AF81" i="37"/>
  <c r="V81" i="37"/>
  <c r="T81" i="37"/>
  <c r="B81" i="37"/>
  <c r="AN80" i="37"/>
  <c r="AI80" i="37"/>
  <c r="AG80" i="37"/>
  <c r="AF80" i="37"/>
  <c r="Z80" i="37"/>
  <c r="Z80" i="37" a="1"/>
  <c r="V80" i="37"/>
  <c r="AJ80" i="37" s="1"/>
  <c r="T80" i="37"/>
  <c r="B80" i="37"/>
  <c r="AN79" i="37"/>
  <c r="AG79" i="37"/>
  <c r="AF79" i="37"/>
  <c r="V79" i="37"/>
  <c r="AJ79" i="37" s="1"/>
  <c r="T79" i="37"/>
  <c r="B79" i="37"/>
  <c r="AN78" i="37"/>
  <c r="AI78" i="37"/>
  <c r="AG78" i="37"/>
  <c r="AF78" i="37"/>
  <c r="Z78" i="37" a="1"/>
  <c r="Z78" i="37" s="1"/>
  <c r="V78" i="37"/>
  <c r="AJ78" i="37" s="1"/>
  <c r="T78" i="37"/>
  <c r="B78" i="37"/>
  <c r="AN77" i="37"/>
  <c r="AJ77" i="37"/>
  <c r="AG77" i="37"/>
  <c r="AF77" i="37"/>
  <c r="V77" i="37"/>
  <c r="T77" i="37"/>
  <c r="B77" i="37"/>
  <c r="AN76" i="37"/>
  <c r="AI76" i="37"/>
  <c r="AG76" i="37"/>
  <c r="AF76" i="37"/>
  <c r="Z76" i="37" a="1"/>
  <c r="Z76" i="37" s="1"/>
  <c r="V76" i="37"/>
  <c r="AJ76" i="37" s="1"/>
  <c r="T76" i="37"/>
  <c r="B76" i="37"/>
  <c r="AN75" i="37"/>
  <c r="AJ75" i="37"/>
  <c r="AG75" i="37"/>
  <c r="AF75" i="37"/>
  <c r="V75" i="37"/>
  <c r="T75" i="37"/>
  <c r="B75" i="37"/>
  <c r="AN74" i="37"/>
  <c r="AJ74" i="37"/>
  <c r="AI74" i="37"/>
  <c r="AG74" i="37"/>
  <c r="AF74" i="37"/>
  <c r="Z74" i="37" a="1"/>
  <c r="Z74" i="37" s="1"/>
  <c r="V74" i="37"/>
  <c r="T74" i="37"/>
  <c r="AK74" i="37" s="1" a="1"/>
  <c r="AK74" i="37" s="1"/>
  <c r="B74" i="37"/>
  <c r="AN73" i="37"/>
  <c r="AJ73" i="37"/>
  <c r="AG73" i="37"/>
  <c r="AF73" i="37"/>
  <c r="V73" i="37"/>
  <c r="T73" i="37"/>
  <c r="B73" i="37"/>
  <c r="AN72" i="37"/>
  <c r="AI72" i="37"/>
  <c r="AG72" i="37"/>
  <c r="AF72" i="37"/>
  <c r="V72" i="37"/>
  <c r="AJ72" i="37" s="1"/>
  <c r="T72" i="37"/>
  <c r="B72" i="37"/>
  <c r="AN71" i="37"/>
  <c r="AI71" i="37"/>
  <c r="AG71" i="37"/>
  <c r="AF71" i="37"/>
  <c r="Z71" i="37"/>
  <c r="V71" i="37"/>
  <c r="AJ71" i="37" s="1"/>
  <c r="T71" i="37"/>
  <c r="Z71" i="37" s="1" a="1"/>
  <c r="B71" i="37"/>
  <c r="AN70" i="37"/>
  <c r="AI70" i="37"/>
  <c r="AG70" i="37"/>
  <c r="AF70" i="37"/>
  <c r="V70" i="37"/>
  <c r="AJ70" i="37" s="1"/>
  <c r="T70" i="37"/>
  <c r="B70" i="37"/>
  <c r="AN69" i="37"/>
  <c r="AJ69" i="37"/>
  <c r="AI69" i="37"/>
  <c r="AG69" i="37"/>
  <c r="AF69" i="37"/>
  <c r="V69" i="37"/>
  <c r="T69" i="37"/>
  <c r="Z69" i="37" s="1" a="1"/>
  <c r="Z69" i="37" s="1"/>
  <c r="B69" i="37"/>
  <c r="AN68" i="37"/>
  <c r="AI68" i="37"/>
  <c r="AG68" i="37"/>
  <c r="AF68" i="37"/>
  <c r="Z68" i="37" a="1"/>
  <c r="Z68" i="37" s="1"/>
  <c r="V68" i="37"/>
  <c r="AJ68" i="37" s="1"/>
  <c r="T68" i="37"/>
  <c r="B68" i="37"/>
  <c r="AN67" i="37"/>
  <c r="AJ67" i="37"/>
  <c r="AG67" i="37"/>
  <c r="AF67" i="37"/>
  <c r="Z67" i="37" a="1"/>
  <c r="Z67" i="37" s="1"/>
  <c r="V67" i="37"/>
  <c r="T67" i="37"/>
  <c r="AI67" i="37" s="1"/>
  <c r="B67" i="37"/>
  <c r="AN66" i="37"/>
  <c r="AK66" i="37" a="1"/>
  <c r="AK66" i="37" s="1"/>
  <c r="AI66" i="37"/>
  <c r="AG66" i="37"/>
  <c r="AF66" i="37"/>
  <c r="V66" i="37"/>
  <c r="AJ66" i="37" s="1"/>
  <c r="T66" i="37"/>
  <c r="Z66" i="37" s="1" a="1"/>
  <c r="Z66" i="37" s="1"/>
  <c r="B66" i="37"/>
  <c r="AN65" i="37"/>
  <c r="AJ65" i="37"/>
  <c r="AI65" i="37"/>
  <c r="AG65" i="37"/>
  <c r="AF65" i="37"/>
  <c r="Z65" i="37"/>
  <c r="V65" i="37"/>
  <c r="T65" i="37"/>
  <c r="Z65" i="37" s="1" a="1"/>
  <c r="B65" i="37"/>
  <c r="AN64" i="37"/>
  <c r="AI64" i="37"/>
  <c r="AG64" i="37"/>
  <c r="AF64" i="37"/>
  <c r="Z64" i="37" a="1"/>
  <c r="Z64" i="37" s="1"/>
  <c r="V64" i="37"/>
  <c r="AJ64" i="37" s="1"/>
  <c r="T64" i="37"/>
  <c r="AK64" i="37" s="1" a="1"/>
  <c r="AK64" i="37" s="1"/>
  <c r="B64" i="37"/>
  <c r="AN63" i="37"/>
  <c r="AJ63" i="37"/>
  <c r="AG63" i="37"/>
  <c r="AF63" i="37"/>
  <c r="Z63" i="37" a="1"/>
  <c r="Z63" i="37" s="1"/>
  <c r="V63" i="37"/>
  <c r="T63" i="37"/>
  <c r="AI63" i="37" s="1"/>
  <c r="B63" i="37"/>
  <c r="AN62" i="37"/>
  <c r="AI62" i="37"/>
  <c r="AG62" i="37"/>
  <c r="AF62" i="37"/>
  <c r="Z62" i="37" a="1"/>
  <c r="Z62" i="37" s="1"/>
  <c r="V62" i="37"/>
  <c r="AJ62" i="37" s="1"/>
  <c r="T62" i="37"/>
  <c r="AK62" i="37" s="1" a="1"/>
  <c r="AK62" i="37" s="1"/>
  <c r="B62" i="37"/>
  <c r="AN61" i="37"/>
  <c r="AJ61" i="37"/>
  <c r="AI61" i="37"/>
  <c r="AG61" i="37"/>
  <c r="AF61" i="37"/>
  <c r="V61" i="37"/>
  <c r="T61" i="37"/>
  <c r="Z61" i="37" s="1" a="1"/>
  <c r="Z61" i="37" s="1"/>
  <c r="AK61" i="37" s="1" a="1"/>
  <c r="AK61" i="37" s="1"/>
  <c r="B61" i="37"/>
  <c r="AN60" i="37"/>
  <c r="AI60" i="37"/>
  <c r="AG60" i="37"/>
  <c r="AF60" i="37"/>
  <c r="Z60" i="37" a="1"/>
  <c r="Z60" i="37" s="1"/>
  <c r="V60" i="37"/>
  <c r="AJ60" i="37" s="1"/>
  <c r="T60" i="37"/>
  <c r="AK60" i="37" s="1" a="1"/>
  <c r="AK60" i="37" s="1"/>
  <c r="B60" i="37"/>
  <c r="AN59" i="37"/>
  <c r="AJ59" i="37"/>
  <c r="AG59" i="37"/>
  <c r="AF59" i="37"/>
  <c r="Z59" i="37" a="1"/>
  <c r="Z59" i="37" s="1"/>
  <c r="AK59" i="37" s="1" a="1"/>
  <c r="AK59" i="37" s="1"/>
  <c r="V59" i="37"/>
  <c r="T59" i="37"/>
  <c r="AI59" i="37" s="1"/>
  <c r="B59" i="37"/>
  <c r="AN58" i="37"/>
  <c r="AI58" i="37"/>
  <c r="AG58" i="37"/>
  <c r="AF58" i="37"/>
  <c r="V58" i="37"/>
  <c r="AJ58" i="37" s="1"/>
  <c r="T58" i="37"/>
  <c r="Z58" i="37" s="1" a="1"/>
  <c r="Z58" i="37" s="1"/>
  <c r="AK58" i="37" s="1" a="1"/>
  <c r="AK58" i="37" s="1"/>
  <c r="B58" i="37"/>
  <c r="AN57" i="37"/>
  <c r="AJ57" i="37"/>
  <c r="AG57" i="37"/>
  <c r="AF57" i="37"/>
  <c r="V57" i="37"/>
  <c r="T57" i="37"/>
  <c r="Z57" i="37" s="1" a="1"/>
  <c r="Z57" i="37" s="1"/>
  <c r="AK57" i="37" s="1" a="1"/>
  <c r="AK57" i="37" s="1"/>
  <c r="B57" i="37"/>
  <c r="AT56" i="37"/>
  <c r="AJ56" i="37"/>
  <c r="AG56" i="37"/>
  <c r="AF56" i="37"/>
  <c r="Z56" i="37" a="1"/>
  <c r="Z56" i="37" s="1"/>
  <c r="V56" i="37"/>
  <c r="T56" i="37"/>
  <c r="AI56" i="37" s="1"/>
  <c r="B56" i="37"/>
  <c r="V50" i="37"/>
  <c r="T50" i="37"/>
  <c r="Z50" i="37" s="1"/>
  <c r="O50" i="37"/>
  <c r="X50" i="37" s="1"/>
  <c r="O49" i="37"/>
  <c r="O48" i="37"/>
  <c r="T48" i="37" s="1"/>
  <c r="Z48" i="37" s="1"/>
  <c r="V47" i="37"/>
  <c r="O47" i="37"/>
  <c r="T47" i="37" s="1"/>
  <c r="Z47" i="37" s="1"/>
  <c r="X46" i="37"/>
  <c r="O46" i="37"/>
  <c r="V46" i="37" s="1"/>
  <c r="Z45" i="37"/>
  <c r="X45" i="37"/>
  <c r="T45" i="37"/>
  <c r="O45" i="37"/>
  <c r="V45" i="37" s="1"/>
  <c r="X44" i="37"/>
  <c r="V44" i="37"/>
  <c r="T44" i="37"/>
  <c r="Z44" i="37" s="1"/>
  <c r="O44" i="37"/>
  <c r="Z43" i="37"/>
  <c r="V43" i="37"/>
  <c r="T43" i="37"/>
  <c r="O43" i="37"/>
  <c r="X43" i="37" s="1"/>
  <c r="Z42" i="37"/>
  <c r="V42" i="37"/>
  <c r="T42" i="37"/>
  <c r="O42" i="37"/>
  <c r="X42" i="37" s="1"/>
  <c r="V41" i="37"/>
  <c r="O41" i="37"/>
  <c r="O40" i="37"/>
  <c r="T40" i="37" s="1"/>
  <c r="Z40" i="37" s="1"/>
  <c r="O39" i="37"/>
  <c r="T39" i="37" s="1"/>
  <c r="Z39" i="37" s="1"/>
  <c r="O38" i="37"/>
  <c r="V38" i="37" s="1"/>
  <c r="O37" i="37"/>
  <c r="V37" i="37" s="1"/>
  <c r="Z36" i="37"/>
  <c r="X36" i="37"/>
  <c r="V36" i="37"/>
  <c r="T36" i="37"/>
  <c r="O36" i="37"/>
  <c r="V35" i="37"/>
  <c r="T35" i="37"/>
  <c r="Z35" i="37" s="1"/>
  <c r="O35" i="37"/>
  <c r="X35" i="37" s="1"/>
  <c r="O34" i="37"/>
  <c r="X34" i="37" s="1"/>
  <c r="O33" i="37"/>
  <c r="T33" i="37" s="1"/>
  <c r="Z33" i="37" s="1"/>
  <c r="O32" i="37"/>
  <c r="T32" i="37" s="1"/>
  <c r="Z32" i="37" s="1"/>
  <c r="O31" i="37"/>
  <c r="X31" i="37" s="1"/>
  <c r="Z25" i="37"/>
  <c r="X25" i="37"/>
  <c r="V25" i="37"/>
  <c r="T25" i="37"/>
  <c r="Z24" i="37"/>
  <c r="X24" i="37"/>
  <c r="V24" i="37"/>
  <c r="T24" i="37"/>
  <c r="Z23" i="37"/>
  <c r="X23" i="37"/>
  <c r="V23" i="37"/>
  <c r="T23" i="37"/>
  <c r="Z22" i="37"/>
  <c r="X22" i="37"/>
  <c r="V22" i="37"/>
  <c r="T22" i="37"/>
  <c r="Z21" i="37"/>
  <c r="X21" i="37"/>
  <c r="V21" i="37"/>
  <c r="T21" i="37"/>
  <c r="Z20" i="37"/>
  <c r="X20" i="37"/>
  <c r="V20" i="37"/>
  <c r="T20" i="37"/>
  <c r="Z19" i="37"/>
  <c r="X19" i="37"/>
  <c r="V19" i="37"/>
  <c r="T19" i="37"/>
  <c r="Z18" i="37"/>
  <c r="X18" i="37"/>
  <c r="V18" i="37"/>
  <c r="T18" i="37"/>
  <c r="Z17" i="37"/>
  <c r="X17" i="37"/>
  <c r="V17" i="37"/>
  <c r="T17" i="37"/>
  <c r="Z16" i="37"/>
  <c r="X16" i="37"/>
  <c r="V16" i="37"/>
  <c r="T16" i="37"/>
  <c r="Z15" i="37"/>
  <c r="X15" i="37"/>
  <c r="V15" i="37"/>
  <c r="T15" i="37"/>
  <c r="Z14" i="37"/>
  <c r="X14" i="37"/>
  <c r="V14" i="37"/>
  <c r="T14" i="37"/>
  <c r="Z13" i="37"/>
  <c r="X13" i="37"/>
  <c r="V13" i="37"/>
  <c r="T13" i="37"/>
  <c r="Z12" i="37"/>
  <c r="Z26" i="37" s="1"/>
  <c r="X12" i="37"/>
  <c r="X26" i="37" s="1"/>
  <c r="AX56" i="37" s="1"/>
  <c r="V12" i="37"/>
  <c r="V26" i="37" s="1"/>
  <c r="T12" i="37"/>
  <c r="X769" i="36"/>
  <c r="X768" i="36"/>
  <c r="X767" i="36"/>
  <c r="X766" i="36"/>
  <c r="X765" i="36"/>
  <c r="X764" i="36"/>
  <c r="X763" i="36"/>
  <c r="X762" i="36"/>
  <c r="X761" i="36"/>
  <c r="X760" i="36"/>
  <c r="X759" i="36"/>
  <c r="X758" i="36"/>
  <c r="X757" i="36"/>
  <c r="X756" i="36"/>
  <c r="X755" i="36"/>
  <c r="X754" i="36"/>
  <c r="X753" i="36"/>
  <c r="X752" i="36"/>
  <c r="X751" i="36"/>
  <c r="X750" i="36"/>
  <c r="X749" i="36"/>
  <c r="X748" i="36"/>
  <c r="X747" i="36"/>
  <c r="X746" i="36"/>
  <c r="X745" i="36"/>
  <c r="X744" i="36"/>
  <c r="X743" i="36"/>
  <c r="X742" i="36"/>
  <c r="X741" i="36"/>
  <c r="X740" i="36"/>
  <c r="X739" i="36"/>
  <c r="X738" i="36"/>
  <c r="X737" i="36"/>
  <c r="X736" i="36"/>
  <c r="X735" i="36"/>
  <c r="X734" i="36"/>
  <c r="X733" i="36"/>
  <c r="X732" i="36"/>
  <c r="X731" i="36"/>
  <c r="X730" i="36"/>
  <c r="X729" i="36"/>
  <c r="X728" i="36"/>
  <c r="X727" i="36"/>
  <c r="X726" i="36"/>
  <c r="X725" i="36"/>
  <c r="X724" i="36"/>
  <c r="X723" i="36"/>
  <c r="X722" i="36"/>
  <c r="X721" i="36"/>
  <c r="X720" i="36"/>
  <c r="X719" i="36"/>
  <c r="X718" i="36"/>
  <c r="X717" i="36"/>
  <c r="X716" i="36"/>
  <c r="X715" i="36"/>
  <c r="X714" i="36"/>
  <c r="X713" i="36"/>
  <c r="X712" i="36"/>
  <c r="X711" i="36"/>
  <c r="X710" i="36"/>
  <c r="X709" i="36"/>
  <c r="X708" i="36"/>
  <c r="X707" i="36"/>
  <c r="X706" i="36"/>
  <c r="X705" i="36"/>
  <c r="X704" i="36"/>
  <c r="X703" i="36"/>
  <c r="X702" i="36"/>
  <c r="X701" i="36"/>
  <c r="X700" i="36"/>
  <c r="X699" i="36"/>
  <c r="X698" i="36"/>
  <c r="X697" i="36"/>
  <c r="X696" i="36"/>
  <c r="X695" i="36"/>
  <c r="X694" i="36"/>
  <c r="X693" i="36"/>
  <c r="X692" i="36"/>
  <c r="X691" i="36"/>
  <c r="X690" i="36"/>
  <c r="X689" i="36"/>
  <c r="X688" i="36"/>
  <c r="X687" i="36"/>
  <c r="X686" i="36"/>
  <c r="X685" i="36"/>
  <c r="X684" i="36"/>
  <c r="X683" i="36"/>
  <c r="X682" i="36"/>
  <c r="X681" i="36"/>
  <c r="X680" i="36"/>
  <c r="X679" i="36"/>
  <c r="X678" i="36"/>
  <c r="X677" i="36"/>
  <c r="X676" i="36"/>
  <c r="X675" i="36"/>
  <c r="X674" i="36"/>
  <c r="X673" i="36"/>
  <c r="X672" i="36"/>
  <c r="X671" i="36"/>
  <c r="X670" i="36"/>
  <c r="X669" i="36"/>
  <c r="X668" i="36"/>
  <c r="X667" i="36"/>
  <c r="X666" i="36"/>
  <c r="X665" i="36"/>
  <c r="X664" i="36"/>
  <c r="X663" i="36"/>
  <c r="X662" i="36"/>
  <c r="X661" i="36"/>
  <c r="X660" i="36"/>
  <c r="X659" i="36"/>
  <c r="X658" i="36"/>
  <c r="X657" i="36"/>
  <c r="X656" i="36"/>
  <c r="X655" i="36"/>
  <c r="X654" i="36"/>
  <c r="X653" i="36"/>
  <c r="X652" i="36"/>
  <c r="X651" i="36"/>
  <c r="X650" i="36"/>
  <c r="X649" i="36"/>
  <c r="X648" i="36"/>
  <c r="X647" i="36"/>
  <c r="X646" i="36"/>
  <c r="X645" i="36"/>
  <c r="X644" i="36"/>
  <c r="X643" i="36"/>
  <c r="X642" i="36"/>
  <c r="X641" i="36"/>
  <c r="X640" i="36"/>
  <c r="X639" i="36"/>
  <c r="X638" i="36"/>
  <c r="X637" i="36"/>
  <c r="X636" i="36"/>
  <c r="X635" i="36"/>
  <c r="X634" i="36"/>
  <c r="X633" i="36"/>
  <c r="X632" i="36"/>
  <c r="X631" i="36"/>
  <c r="X630" i="36"/>
  <c r="X629" i="36"/>
  <c r="X628" i="36"/>
  <c r="X627" i="36"/>
  <c r="X626" i="36"/>
  <c r="X625" i="36"/>
  <c r="X624" i="36"/>
  <c r="X623" i="36"/>
  <c r="X622" i="36"/>
  <c r="X621" i="36"/>
  <c r="X620" i="36"/>
  <c r="X619" i="36"/>
  <c r="X618" i="36"/>
  <c r="X617" i="36"/>
  <c r="X616" i="36"/>
  <c r="X615" i="36"/>
  <c r="X614" i="36"/>
  <c r="X613" i="36"/>
  <c r="X612" i="36"/>
  <c r="X611" i="36"/>
  <c r="X610" i="36"/>
  <c r="X609" i="36"/>
  <c r="X608" i="36"/>
  <c r="X607" i="36"/>
  <c r="X606" i="36"/>
  <c r="X605" i="36"/>
  <c r="X604" i="36"/>
  <c r="X603" i="36"/>
  <c r="X602" i="36"/>
  <c r="X601" i="36"/>
  <c r="X600" i="36"/>
  <c r="X599" i="36"/>
  <c r="X598" i="36"/>
  <c r="X597" i="36"/>
  <c r="X596" i="36"/>
  <c r="X595" i="36"/>
  <c r="X594" i="36"/>
  <c r="X593" i="36"/>
  <c r="X592" i="36"/>
  <c r="X591" i="36"/>
  <c r="X590" i="36"/>
  <c r="X589" i="36"/>
  <c r="X588" i="36"/>
  <c r="X587" i="36"/>
  <c r="X586" i="36"/>
  <c r="X585" i="36"/>
  <c r="X584" i="36"/>
  <c r="X583" i="36"/>
  <c r="X582" i="36"/>
  <c r="X581" i="36"/>
  <c r="X580" i="36"/>
  <c r="X579" i="36"/>
  <c r="X578" i="36"/>
  <c r="X577" i="36"/>
  <c r="X576" i="36"/>
  <c r="X575" i="36"/>
  <c r="X574" i="36"/>
  <c r="X573" i="36"/>
  <c r="X572" i="36"/>
  <c r="X571" i="36"/>
  <c r="X570" i="36"/>
  <c r="X569" i="36"/>
  <c r="X568" i="36"/>
  <c r="X567" i="36"/>
  <c r="X566" i="36"/>
  <c r="X565" i="36"/>
  <c r="X564" i="36"/>
  <c r="X563" i="36"/>
  <c r="X562" i="36"/>
  <c r="X561" i="36"/>
  <c r="X560" i="36"/>
  <c r="X559" i="36"/>
  <c r="X558" i="36"/>
  <c r="X557" i="36"/>
  <c r="X556" i="36"/>
  <c r="X555" i="36"/>
  <c r="X554" i="36"/>
  <c r="X553" i="36"/>
  <c r="X552" i="36"/>
  <c r="X551" i="36"/>
  <c r="X550" i="36"/>
  <c r="X549" i="36"/>
  <c r="X548" i="36"/>
  <c r="X547" i="36"/>
  <c r="X546" i="36"/>
  <c r="X545" i="36"/>
  <c r="X544" i="36"/>
  <c r="X543" i="36"/>
  <c r="X542" i="36"/>
  <c r="X541" i="36"/>
  <c r="X540" i="36"/>
  <c r="X539" i="36"/>
  <c r="X538" i="36"/>
  <c r="X537" i="36"/>
  <c r="X536" i="36"/>
  <c r="X535" i="36"/>
  <c r="X534" i="36"/>
  <c r="X533" i="36"/>
  <c r="X532" i="36"/>
  <c r="X531" i="36"/>
  <c r="X530" i="36"/>
  <c r="X529" i="36"/>
  <c r="X528" i="36"/>
  <c r="X527" i="36"/>
  <c r="X526" i="36"/>
  <c r="X525" i="36"/>
  <c r="X524" i="36"/>
  <c r="X523" i="36"/>
  <c r="X522" i="36"/>
  <c r="X521" i="36"/>
  <c r="X520" i="36"/>
  <c r="X519" i="36"/>
  <c r="X518" i="36"/>
  <c r="X517" i="36"/>
  <c r="X516" i="36"/>
  <c r="X515" i="36"/>
  <c r="X514" i="36"/>
  <c r="X513" i="36"/>
  <c r="X512" i="36"/>
  <c r="X511" i="36"/>
  <c r="X510" i="36"/>
  <c r="X509" i="36"/>
  <c r="X508" i="36"/>
  <c r="X507" i="36"/>
  <c r="X506" i="36"/>
  <c r="X505" i="36"/>
  <c r="X504" i="36"/>
  <c r="X503" i="36"/>
  <c r="X502" i="36"/>
  <c r="X501" i="36"/>
  <c r="X500" i="36"/>
  <c r="X499" i="36"/>
  <c r="X498" i="36"/>
  <c r="X497" i="36"/>
  <c r="X496" i="36"/>
  <c r="X495" i="36"/>
  <c r="X494" i="36"/>
  <c r="X493" i="36"/>
  <c r="X492" i="36"/>
  <c r="X491" i="36"/>
  <c r="X490" i="36"/>
  <c r="X489" i="36"/>
  <c r="X488" i="36"/>
  <c r="X487" i="36"/>
  <c r="X486" i="36"/>
  <c r="X485" i="36"/>
  <c r="X484" i="36"/>
  <c r="X483" i="36"/>
  <c r="X482" i="36"/>
  <c r="X481" i="36"/>
  <c r="X480" i="36"/>
  <c r="X479" i="36"/>
  <c r="X478" i="36"/>
  <c r="X477" i="36"/>
  <c r="X476" i="36"/>
  <c r="X475" i="36"/>
  <c r="X474" i="36"/>
  <c r="X473" i="36"/>
  <c r="X472" i="36"/>
  <c r="X471" i="36"/>
  <c r="X470" i="36"/>
  <c r="X469" i="36"/>
  <c r="X468" i="36"/>
  <c r="X467" i="36"/>
  <c r="X466" i="36"/>
  <c r="X465" i="36"/>
  <c r="X464" i="36"/>
  <c r="X463" i="36"/>
  <c r="X462" i="36"/>
  <c r="X461" i="36"/>
  <c r="X460" i="36"/>
  <c r="X459" i="36"/>
  <c r="X458" i="36"/>
  <c r="X457" i="36"/>
  <c r="X456" i="36"/>
  <c r="X455" i="36"/>
  <c r="X454" i="36"/>
  <c r="X453" i="36"/>
  <c r="X452" i="36"/>
  <c r="X451" i="36"/>
  <c r="X450" i="36"/>
  <c r="X449" i="36"/>
  <c r="X448" i="36"/>
  <c r="X447" i="36"/>
  <c r="X446" i="36"/>
  <c r="X445" i="36"/>
  <c r="X444" i="36"/>
  <c r="X443" i="36"/>
  <c r="X442" i="36"/>
  <c r="X441" i="36"/>
  <c r="X440" i="36"/>
  <c r="X439" i="36"/>
  <c r="X438" i="36"/>
  <c r="X437" i="36"/>
  <c r="X436" i="36"/>
  <c r="X435" i="36"/>
  <c r="X434" i="36"/>
  <c r="X433" i="36"/>
  <c r="X432" i="36"/>
  <c r="X431" i="36"/>
  <c r="X430" i="36"/>
  <c r="X429" i="36"/>
  <c r="X428" i="36"/>
  <c r="X427" i="36"/>
  <c r="X426" i="36"/>
  <c r="X425" i="36"/>
  <c r="X424" i="36"/>
  <c r="X423" i="36"/>
  <c r="X422" i="36"/>
  <c r="X421" i="36"/>
  <c r="X420" i="36"/>
  <c r="X419" i="36"/>
  <c r="X418" i="36"/>
  <c r="X417" i="36"/>
  <c r="X416" i="36"/>
  <c r="X415" i="36"/>
  <c r="X414" i="36"/>
  <c r="X413" i="36"/>
  <c r="X412" i="36"/>
  <c r="X411" i="36"/>
  <c r="X410" i="36"/>
  <c r="X409" i="36"/>
  <c r="X408" i="36"/>
  <c r="X407" i="36"/>
  <c r="X406" i="36"/>
  <c r="X405" i="36"/>
  <c r="X404" i="36"/>
  <c r="X403" i="36"/>
  <c r="X402" i="36"/>
  <c r="X401" i="36"/>
  <c r="X400" i="36"/>
  <c r="X399" i="36"/>
  <c r="X398" i="36"/>
  <c r="X397" i="36"/>
  <c r="X396" i="36"/>
  <c r="X395" i="36"/>
  <c r="X394" i="36"/>
  <c r="X393" i="36"/>
  <c r="X392" i="36"/>
  <c r="X391" i="36"/>
  <c r="X390" i="36"/>
  <c r="X389" i="36"/>
  <c r="X388" i="36"/>
  <c r="X387" i="36"/>
  <c r="X386" i="36"/>
  <c r="X385" i="36"/>
  <c r="X384" i="36"/>
  <c r="X383" i="36"/>
  <c r="X382" i="36"/>
  <c r="X381" i="36"/>
  <c r="X380" i="36"/>
  <c r="X379" i="36"/>
  <c r="X378" i="36"/>
  <c r="X377" i="36"/>
  <c r="X376" i="36"/>
  <c r="X375" i="36"/>
  <c r="X374" i="36"/>
  <c r="X373" i="36"/>
  <c r="X372" i="36"/>
  <c r="X371" i="36"/>
  <c r="X370" i="36"/>
  <c r="X369" i="36"/>
  <c r="X368" i="36"/>
  <c r="X367" i="36"/>
  <c r="X366" i="36"/>
  <c r="X365" i="36"/>
  <c r="X364" i="36"/>
  <c r="X363" i="36"/>
  <c r="X362" i="36"/>
  <c r="X361" i="36"/>
  <c r="X360" i="36"/>
  <c r="X359" i="36"/>
  <c r="X358" i="36"/>
  <c r="X357" i="36"/>
  <c r="X356" i="36"/>
  <c r="X355" i="36"/>
  <c r="X354" i="36"/>
  <c r="X353" i="36"/>
  <c r="X352" i="36"/>
  <c r="X351" i="36"/>
  <c r="X350" i="36"/>
  <c r="X349" i="36"/>
  <c r="X348" i="36"/>
  <c r="X347" i="36"/>
  <c r="X346" i="36"/>
  <c r="X345" i="36"/>
  <c r="X344" i="36"/>
  <c r="X343" i="36"/>
  <c r="X342" i="36"/>
  <c r="X341" i="36"/>
  <c r="X340" i="36"/>
  <c r="X339" i="36"/>
  <c r="X338" i="36"/>
  <c r="X337" i="36"/>
  <c r="X336" i="36"/>
  <c r="X335" i="36"/>
  <c r="X334" i="36"/>
  <c r="X333" i="36"/>
  <c r="X332" i="36"/>
  <c r="X331" i="36"/>
  <c r="X330" i="36"/>
  <c r="X329" i="36"/>
  <c r="X328" i="36"/>
  <c r="X327" i="36"/>
  <c r="X326" i="36"/>
  <c r="X325" i="36"/>
  <c r="X324" i="36"/>
  <c r="X323" i="36"/>
  <c r="X322" i="36"/>
  <c r="X321" i="36"/>
  <c r="X320" i="36"/>
  <c r="X319" i="36"/>
  <c r="X318" i="36"/>
  <c r="X317" i="36"/>
  <c r="X316" i="36"/>
  <c r="X315" i="36"/>
  <c r="X314" i="36"/>
  <c r="X313" i="36"/>
  <c r="X312" i="36"/>
  <c r="X311" i="36"/>
  <c r="X310" i="36"/>
  <c r="X309" i="36"/>
  <c r="X308" i="36"/>
  <c r="X307" i="36"/>
  <c r="X306" i="36"/>
  <c r="X305" i="36"/>
  <c r="X304" i="36"/>
  <c r="X303" i="36"/>
  <c r="X302" i="36"/>
  <c r="X301" i="36"/>
  <c r="X300" i="36"/>
  <c r="X299" i="36"/>
  <c r="X298" i="36"/>
  <c r="X297" i="36"/>
  <c r="X296" i="36"/>
  <c r="X295" i="36"/>
  <c r="X294" i="36"/>
  <c r="X293" i="36"/>
  <c r="X292" i="36"/>
  <c r="X291" i="36"/>
  <c r="X290" i="36"/>
  <c r="X289" i="36"/>
  <c r="X288" i="36"/>
  <c r="X287" i="36"/>
  <c r="X286" i="36"/>
  <c r="X285" i="36"/>
  <c r="X284" i="36"/>
  <c r="X283" i="36"/>
  <c r="X282" i="36"/>
  <c r="X281" i="36"/>
  <c r="X280" i="36"/>
  <c r="X279" i="36"/>
  <c r="X278" i="36"/>
  <c r="X277" i="36"/>
  <c r="X276" i="36"/>
  <c r="X275" i="36"/>
  <c r="X274" i="36"/>
  <c r="X273" i="36"/>
  <c r="X272" i="36"/>
  <c r="X271" i="36"/>
  <c r="X270" i="36"/>
  <c r="X269" i="36"/>
  <c r="X268" i="36"/>
  <c r="X267" i="36"/>
  <c r="X266" i="36"/>
  <c r="X265" i="36"/>
  <c r="X264" i="36"/>
  <c r="X263" i="36"/>
  <c r="X262" i="36"/>
  <c r="X261" i="36"/>
  <c r="X260" i="36"/>
  <c r="X259" i="36"/>
  <c r="X258" i="36"/>
  <c r="X257" i="36"/>
  <c r="X256" i="36"/>
  <c r="X255" i="36"/>
  <c r="X254" i="36"/>
  <c r="X253" i="36"/>
  <c r="X252" i="36"/>
  <c r="X251" i="36"/>
  <c r="X250" i="36"/>
  <c r="X249" i="36"/>
  <c r="X248" i="36"/>
  <c r="X247" i="36"/>
  <c r="X246" i="36"/>
  <c r="X245" i="36"/>
  <c r="X244" i="36"/>
  <c r="X243" i="36"/>
  <c r="X242" i="36"/>
  <c r="X241" i="36"/>
  <c r="X240" i="36"/>
  <c r="X239" i="36"/>
  <c r="X238" i="36"/>
  <c r="X237" i="36"/>
  <c r="X236" i="36"/>
  <c r="X235" i="36"/>
  <c r="X234" i="36"/>
  <c r="X233" i="36"/>
  <c r="X232" i="36"/>
  <c r="X231" i="36"/>
  <c r="X230" i="36"/>
  <c r="X229" i="36"/>
  <c r="X228" i="36"/>
  <c r="X227" i="36"/>
  <c r="X226" i="36"/>
  <c r="X225" i="36"/>
  <c r="X224" i="36"/>
  <c r="X223" i="36"/>
  <c r="X222" i="36"/>
  <c r="X221" i="36"/>
  <c r="X220" i="36"/>
  <c r="X219" i="36"/>
  <c r="X218" i="36"/>
  <c r="X217" i="36"/>
  <c r="X216" i="36"/>
  <c r="X215" i="36"/>
  <c r="X214" i="36"/>
  <c r="X213" i="36"/>
  <c r="X212" i="36"/>
  <c r="X211" i="36"/>
  <c r="X210" i="36"/>
  <c r="X209" i="36"/>
  <c r="X208" i="36"/>
  <c r="X207" i="36"/>
  <c r="X206" i="36"/>
  <c r="X205" i="36"/>
  <c r="X204" i="36"/>
  <c r="X203" i="36"/>
  <c r="X202" i="36"/>
  <c r="X201" i="36"/>
  <c r="X200" i="36"/>
  <c r="X199" i="36"/>
  <c r="X198" i="36"/>
  <c r="X197" i="36"/>
  <c r="X196" i="36"/>
  <c r="X195" i="36"/>
  <c r="X194" i="36"/>
  <c r="X193" i="36"/>
  <c r="X192" i="36"/>
  <c r="X191" i="36"/>
  <c r="X190" i="36"/>
  <c r="X189" i="36"/>
  <c r="X188" i="36"/>
  <c r="X187" i="36"/>
  <c r="X186" i="36"/>
  <c r="X185" i="36"/>
  <c r="X184" i="36"/>
  <c r="X183" i="36"/>
  <c r="X182" i="36"/>
  <c r="X181" i="36"/>
  <c r="X180" i="36"/>
  <c r="X179" i="36"/>
  <c r="X178" i="36"/>
  <c r="X177" i="36"/>
  <c r="X176" i="36"/>
  <c r="X175" i="36"/>
  <c r="X174" i="36"/>
  <c r="X173" i="36"/>
  <c r="X172" i="36"/>
  <c r="X171" i="36"/>
  <c r="X170" i="36"/>
  <c r="X169" i="36"/>
  <c r="X168" i="36"/>
  <c r="X167" i="36"/>
  <c r="AN166" i="36"/>
  <c r="AG166" i="36"/>
  <c r="AF166" i="36"/>
  <c r="V166" i="36"/>
  <c r="AJ166" i="36" s="1"/>
  <c r="T166" i="36"/>
  <c r="AI166" i="36" s="1"/>
  <c r="B166" i="36"/>
  <c r="AN165" i="36"/>
  <c r="AG165" i="36"/>
  <c r="AF165" i="36"/>
  <c r="V165" i="36"/>
  <c r="AJ165" i="36" s="1"/>
  <c r="T165" i="36"/>
  <c r="Z165" i="36" s="1" a="1"/>
  <c r="Z165" i="36" s="1"/>
  <c r="B165" i="36"/>
  <c r="AN164" i="36"/>
  <c r="AG164" i="36"/>
  <c r="AF164" i="36"/>
  <c r="V164" i="36"/>
  <c r="AJ164" i="36" s="1"/>
  <c r="T164" i="36"/>
  <c r="Z164" i="36" s="1" a="1"/>
  <c r="Z164" i="36" s="1"/>
  <c r="B164" i="36"/>
  <c r="AN163" i="36"/>
  <c r="AG163" i="36"/>
  <c r="AF163" i="36"/>
  <c r="V163" i="36"/>
  <c r="AJ163" i="36" s="1"/>
  <c r="T163" i="36"/>
  <c r="B163" i="36"/>
  <c r="AN162" i="36"/>
  <c r="AG162" i="36"/>
  <c r="AF162" i="36"/>
  <c r="V162" i="36"/>
  <c r="AJ162" i="36" s="1"/>
  <c r="T162" i="36"/>
  <c r="Z162" i="36" s="1" a="1"/>
  <c r="Z162" i="36" s="1"/>
  <c r="B162" i="36"/>
  <c r="AN161" i="36"/>
  <c r="AG161" i="36"/>
  <c r="AF161" i="36"/>
  <c r="V161" i="36"/>
  <c r="AJ161" i="36" s="1"/>
  <c r="T161" i="36"/>
  <c r="Z161" i="36" s="1" a="1"/>
  <c r="Z161" i="36" s="1"/>
  <c r="B161" i="36"/>
  <c r="AN160" i="36"/>
  <c r="AG160" i="36"/>
  <c r="AF160" i="36"/>
  <c r="V160" i="36"/>
  <c r="AJ160" i="36" s="1"/>
  <c r="T160" i="36"/>
  <c r="AI160" i="36" s="1"/>
  <c r="B160" i="36"/>
  <c r="AN159" i="36"/>
  <c r="AG159" i="36"/>
  <c r="AF159" i="36"/>
  <c r="V159" i="36"/>
  <c r="AJ159" i="36" s="1"/>
  <c r="T159" i="36"/>
  <c r="B159" i="36"/>
  <c r="AN158" i="36"/>
  <c r="AG158" i="36"/>
  <c r="AF158" i="36"/>
  <c r="V158" i="36"/>
  <c r="AJ158" i="36" s="1"/>
  <c r="T158" i="36"/>
  <c r="AI158" i="36" s="1"/>
  <c r="B158" i="36"/>
  <c r="AN157" i="36"/>
  <c r="AG157" i="36"/>
  <c r="AF157" i="36"/>
  <c r="V157" i="36"/>
  <c r="AJ157" i="36" s="1"/>
  <c r="T157" i="36"/>
  <c r="Z157" i="36" s="1" a="1"/>
  <c r="Z157" i="36" s="1"/>
  <c r="B157" i="36"/>
  <c r="AN156" i="36"/>
  <c r="AG156" i="36"/>
  <c r="AF156" i="36"/>
  <c r="V156" i="36"/>
  <c r="AJ156" i="36" s="1"/>
  <c r="T156" i="36"/>
  <c r="Z156" i="36" s="1" a="1"/>
  <c r="Z156" i="36" s="1"/>
  <c r="B156" i="36"/>
  <c r="AN155" i="36"/>
  <c r="AG155" i="36"/>
  <c r="AF155" i="36"/>
  <c r="V155" i="36"/>
  <c r="AJ155" i="36" s="1"/>
  <c r="T155" i="36"/>
  <c r="B155" i="36"/>
  <c r="AN154" i="36"/>
  <c r="AG154" i="36"/>
  <c r="AF154" i="36"/>
  <c r="V154" i="36"/>
  <c r="AJ154" i="36" s="1"/>
  <c r="T154" i="36"/>
  <c r="Z154" i="36" s="1" a="1"/>
  <c r="Z154" i="36" s="1"/>
  <c r="B154" i="36"/>
  <c r="AN153" i="36"/>
  <c r="AG153" i="36"/>
  <c r="AF153" i="36"/>
  <c r="V153" i="36"/>
  <c r="AJ153" i="36" s="1"/>
  <c r="T153" i="36"/>
  <c r="Z153" i="36" s="1" a="1"/>
  <c r="Z153" i="36" s="1"/>
  <c r="B153" i="36"/>
  <c r="AN152" i="36"/>
  <c r="AG152" i="36"/>
  <c r="AF152" i="36"/>
  <c r="V152" i="36"/>
  <c r="AJ152" i="36" s="1"/>
  <c r="T152" i="36"/>
  <c r="AI152" i="36" s="1"/>
  <c r="B152" i="36"/>
  <c r="AN151" i="36"/>
  <c r="AG151" i="36"/>
  <c r="AF151" i="36"/>
  <c r="V151" i="36"/>
  <c r="AJ151" i="36" s="1"/>
  <c r="T151" i="36"/>
  <c r="B151" i="36"/>
  <c r="AN150" i="36"/>
  <c r="AG150" i="36"/>
  <c r="AF150" i="36"/>
  <c r="V150" i="36"/>
  <c r="AJ150" i="36" s="1"/>
  <c r="T150" i="36"/>
  <c r="AI150" i="36" s="1"/>
  <c r="B150" i="36"/>
  <c r="AN149" i="36"/>
  <c r="AG149" i="36"/>
  <c r="AF149" i="36"/>
  <c r="V149" i="36"/>
  <c r="AJ149" i="36" s="1"/>
  <c r="T149" i="36"/>
  <c r="Z149" i="36" s="1" a="1"/>
  <c r="Z149" i="36" s="1"/>
  <c r="B149" i="36"/>
  <c r="AN148" i="36"/>
  <c r="AG148" i="36"/>
  <c r="AF148" i="36"/>
  <c r="V148" i="36"/>
  <c r="AJ148" i="36" s="1"/>
  <c r="T148" i="36"/>
  <c r="Z148" i="36" s="1" a="1"/>
  <c r="Z148" i="36" s="1"/>
  <c r="B148" i="36"/>
  <c r="AN147" i="36"/>
  <c r="AG147" i="36"/>
  <c r="AF147" i="36"/>
  <c r="V147" i="36"/>
  <c r="AJ147" i="36" s="1"/>
  <c r="T147" i="36"/>
  <c r="B147" i="36"/>
  <c r="AN146" i="36"/>
  <c r="AG146" i="36"/>
  <c r="AF146" i="36"/>
  <c r="V146" i="36"/>
  <c r="AJ146" i="36" s="1"/>
  <c r="T146" i="36"/>
  <c r="Z146" i="36" s="1" a="1"/>
  <c r="Z146" i="36" s="1"/>
  <c r="B146" i="36"/>
  <c r="AN145" i="36"/>
  <c r="AG145" i="36"/>
  <c r="AF145" i="36"/>
  <c r="V145" i="36"/>
  <c r="AJ145" i="36" s="1"/>
  <c r="T145" i="36"/>
  <c r="Z145" i="36" s="1" a="1"/>
  <c r="Z145" i="36" s="1"/>
  <c r="B145" i="36"/>
  <c r="AN144" i="36"/>
  <c r="AG144" i="36"/>
  <c r="AF144" i="36"/>
  <c r="V144" i="36"/>
  <c r="AJ144" i="36" s="1"/>
  <c r="T144" i="36"/>
  <c r="AI144" i="36" s="1"/>
  <c r="B144" i="36"/>
  <c r="AN143" i="36"/>
  <c r="AG143" i="36"/>
  <c r="AF143" i="36"/>
  <c r="V143" i="36"/>
  <c r="AJ143" i="36" s="1"/>
  <c r="T143" i="36"/>
  <c r="B143" i="36"/>
  <c r="AN142" i="36"/>
  <c r="AG142" i="36"/>
  <c r="AF142" i="36"/>
  <c r="V142" i="36"/>
  <c r="AJ142" i="36" s="1"/>
  <c r="T142" i="36"/>
  <c r="Z142" i="36" s="1" a="1"/>
  <c r="Z142" i="36" s="1"/>
  <c r="B142" i="36"/>
  <c r="AN141" i="36"/>
  <c r="AG141" i="36"/>
  <c r="AF141" i="36"/>
  <c r="V141" i="36"/>
  <c r="AJ141" i="36" s="1"/>
  <c r="T141" i="36"/>
  <c r="Z141" i="36" s="1" a="1"/>
  <c r="Z141" i="36" s="1"/>
  <c r="B141" i="36"/>
  <c r="AN140" i="36"/>
  <c r="AG140" i="36"/>
  <c r="AF140" i="36"/>
  <c r="V140" i="36"/>
  <c r="AJ140" i="36" s="1"/>
  <c r="T140" i="36"/>
  <c r="AI140" i="36" s="1"/>
  <c r="B140" i="36"/>
  <c r="AN139" i="36"/>
  <c r="AG139" i="36"/>
  <c r="AF139" i="36"/>
  <c r="V139" i="36"/>
  <c r="AJ139" i="36" s="1"/>
  <c r="T139" i="36"/>
  <c r="B139" i="36"/>
  <c r="AN138" i="36"/>
  <c r="AG138" i="36"/>
  <c r="AF138" i="36"/>
  <c r="V138" i="36"/>
  <c r="AJ138" i="36" s="1"/>
  <c r="T138" i="36"/>
  <c r="AI138" i="36" s="1"/>
  <c r="B138" i="36"/>
  <c r="AN137" i="36"/>
  <c r="AG137" i="36"/>
  <c r="AF137" i="36"/>
  <c r="V137" i="36"/>
  <c r="AJ137" i="36" s="1"/>
  <c r="T137" i="36"/>
  <c r="Z137" i="36" s="1" a="1"/>
  <c r="Z137" i="36" s="1"/>
  <c r="B137" i="36"/>
  <c r="AN136" i="36"/>
  <c r="AG136" i="36"/>
  <c r="AF136" i="36"/>
  <c r="V136" i="36"/>
  <c r="AJ136" i="36" s="1"/>
  <c r="T136" i="36"/>
  <c r="Z136" i="36" s="1" a="1"/>
  <c r="Z136" i="36" s="1"/>
  <c r="B136" i="36"/>
  <c r="AN135" i="36"/>
  <c r="AG135" i="36"/>
  <c r="AF135" i="36"/>
  <c r="V135" i="36"/>
  <c r="AJ135" i="36" s="1"/>
  <c r="T135" i="36"/>
  <c r="B135" i="36"/>
  <c r="AN134" i="36"/>
  <c r="AG134" i="36"/>
  <c r="AF134" i="36"/>
  <c r="V134" i="36"/>
  <c r="AJ134" i="36" s="1"/>
  <c r="T134" i="36"/>
  <c r="Z134" i="36" s="1" a="1"/>
  <c r="Z134" i="36" s="1"/>
  <c r="B134" i="36"/>
  <c r="AN133" i="36"/>
  <c r="AG133" i="36"/>
  <c r="AF133" i="36"/>
  <c r="V133" i="36"/>
  <c r="AJ133" i="36" s="1"/>
  <c r="T133" i="36"/>
  <c r="Z133" i="36" s="1" a="1"/>
  <c r="Z133" i="36" s="1"/>
  <c r="B133" i="36"/>
  <c r="AN132" i="36"/>
  <c r="AG132" i="36"/>
  <c r="AF132" i="36"/>
  <c r="V132" i="36"/>
  <c r="AJ132" i="36" s="1"/>
  <c r="T132" i="36"/>
  <c r="AI132" i="36" s="1"/>
  <c r="B132" i="36"/>
  <c r="AN131" i="36"/>
  <c r="AG131" i="36"/>
  <c r="AF131" i="36"/>
  <c r="V131" i="36"/>
  <c r="AJ131" i="36" s="1"/>
  <c r="T131" i="36"/>
  <c r="B131" i="36"/>
  <c r="AN130" i="36"/>
  <c r="AG130" i="36"/>
  <c r="AF130" i="36"/>
  <c r="V130" i="36"/>
  <c r="AJ130" i="36" s="1"/>
  <c r="T130" i="36"/>
  <c r="AI130" i="36" s="1"/>
  <c r="B130" i="36"/>
  <c r="AN129" i="36"/>
  <c r="AG129" i="36"/>
  <c r="AF129" i="36"/>
  <c r="V129" i="36"/>
  <c r="AJ129" i="36" s="1"/>
  <c r="T129" i="36"/>
  <c r="Z129" i="36" s="1" a="1"/>
  <c r="Z129" i="36" s="1"/>
  <c r="B129" i="36"/>
  <c r="AN128" i="36"/>
  <c r="AG128" i="36"/>
  <c r="AF128" i="36"/>
  <c r="V128" i="36"/>
  <c r="AJ128" i="36" s="1"/>
  <c r="T128" i="36"/>
  <c r="AI128" i="36" s="1"/>
  <c r="B128" i="36"/>
  <c r="AN127" i="36"/>
  <c r="AG127" i="36"/>
  <c r="AF127" i="36"/>
  <c r="V127" i="36"/>
  <c r="AJ127" i="36" s="1"/>
  <c r="T127" i="36"/>
  <c r="B127" i="36"/>
  <c r="AN126" i="36"/>
  <c r="AG126" i="36"/>
  <c r="AF126" i="36"/>
  <c r="V126" i="36"/>
  <c r="AJ126" i="36" s="1"/>
  <c r="T126" i="36"/>
  <c r="Z126" i="36" s="1" a="1"/>
  <c r="Z126" i="36" s="1"/>
  <c r="B126" i="36"/>
  <c r="AN125" i="36"/>
  <c r="AG125" i="36"/>
  <c r="AF125" i="36"/>
  <c r="V125" i="36"/>
  <c r="AJ125" i="36" s="1"/>
  <c r="T125" i="36"/>
  <c r="Z125" i="36" s="1" a="1"/>
  <c r="Z125" i="36" s="1"/>
  <c r="B125" i="36"/>
  <c r="AN124" i="36"/>
  <c r="AG124" i="36"/>
  <c r="AF124" i="36"/>
  <c r="V124" i="36"/>
  <c r="AJ124" i="36" s="1"/>
  <c r="T124" i="36"/>
  <c r="AI124" i="36" s="1"/>
  <c r="B124" i="36"/>
  <c r="AN123" i="36"/>
  <c r="AG123" i="36"/>
  <c r="AF123" i="36"/>
  <c r="V123" i="36"/>
  <c r="AJ123" i="36" s="1"/>
  <c r="T123" i="36"/>
  <c r="B123" i="36"/>
  <c r="AN122" i="36"/>
  <c r="AG122" i="36"/>
  <c r="AF122" i="36"/>
  <c r="V122" i="36"/>
  <c r="AJ122" i="36" s="1"/>
  <c r="T122" i="36"/>
  <c r="Z122" i="36" s="1" a="1"/>
  <c r="Z122" i="36" s="1"/>
  <c r="B122" i="36"/>
  <c r="AN121" i="36"/>
  <c r="AG121" i="36"/>
  <c r="AF121" i="36"/>
  <c r="V121" i="36"/>
  <c r="AJ121" i="36" s="1"/>
  <c r="T121" i="36"/>
  <c r="Z121" i="36" s="1" a="1"/>
  <c r="Z121" i="36" s="1"/>
  <c r="B121" i="36"/>
  <c r="AN120" i="36"/>
  <c r="AG120" i="36"/>
  <c r="AF120" i="36"/>
  <c r="V120" i="36"/>
  <c r="AJ120" i="36" s="1"/>
  <c r="T120" i="36"/>
  <c r="AI120" i="36" s="1"/>
  <c r="B120" i="36"/>
  <c r="AN119" i="36"/>
  <c r="AG119" i="36"/>
  <c r="AF119" i="36"/>
  <c r="V119" i="36"/>
  <c r="AJ119" i="36" s="1"/>
  <c r="T119" i="36"/>
  <c r="B119" i="36"/>
  <c r="AN118" i="36"/>
  <c r="AG118" i="36"/>
  <c r="AF118" i="36"/>
  <c r="V118" i="36"/>
  <c r="AJ118" i="36" s="1"/>
  <c r="T118" i="36"/>
  <c r="Z118" i="36" s="1" a="1"/>
  <c r="Z118" i="36" s="1"/>
  <c r="B118" i="36"/>
  <c r="AN117" i="36"/>
  <c r="AG117" i="36"/>
  <c r="AF117" i="36"/>
  <c r="V117" i="36"/>
  <c r="AJ117" i="36" s="1"/>
  <c r="T117" i="36"/>
  <c r="B117" i="36"/>
  <c r="AN116" i="36"/>
  <c r="AG116" i="36"/>
  <c r="AF116" i="36"/>
  <c r="V116" i="36"/>
  <c r="AJ116" i="36" s="1"/>
  <c r="T116" i="36"/>
  <c r="Z116" i="36" s="1" a="1"/>
  <c r="Z116" i="36" s="1"/>
  <c r="B116" i="36"/>
  <c r="AN115" i="36"/>
  <c r="AG115" i="36"/>
  <c r="AF115" i="36"/>
  <c r="V115" i="36"/>
  <c r="AJ115" i="36" s="1"/>
  <c r="T115" i="36"/>
  <c r="B115" i="36"/>
  <c r="AN114" i="36"/>
  <c r="AG114" i="36"/>
  <c r="AF114" i="36"/>
  <c r="V114" i="36"/>
  <c r="AJ114" i="36" s="1"/>
  <c r="T114" i="36"/>
  <c r="AI114" i="36" s="1"/>
  <c r="B114" i="36"/>
  <c r="AN113" i="36"/>
  <c r="AG113" i="36"/>
  <c r="AF113" i="36"/>
  <c r="V113" i="36"/>
  <c r="AJ113" i="36" s="1"/>
  <c r="T113" i="36"/>
  <c r="B113" i="36"/>
  <c r="AN112" i="36"/>
  <c r="AG112" i="36"/>
  <c r="AF112" i="36"/>
  <c r="V112" i="36"/>
  <c r="AJ112" i="36" s="1"/>
  <c r="T112" i="36"/>
  <c r="AI112" i="36" s="1"/>
  <c r="B112" i="36"/>
  <c r="AN111" i="36"/>
  <c r="AG111" i="36"/>
  <c r="AF111" i="36"/>
  <c r="V111" i="36"/>
  <c r="AJ111" i="36" s="1"/>
  <c r="T111" i="36"/>
  <c r="B111" i="36"/>
  <c r="AN110" i="36"/>
  <c r="AG110" i="36"/>
  <c r="AF110" i="36"/>
  <c r="V110" i="36"/>
  <c r="AJ110" i="36" s="1"/>
  <c r="T110" i="36"/>
  <c r="Z110" i="36" s="1" a="1"/>
  <c r="Z110" i="36" s="1"/>
  <c r="B110" i="36"/>
  <c r="AN109" i="36"/>
  <c r="AG109" i="36"/>
  <c r="AF109" i="36"/>
  <c r="V109" i="36"/>
  <c r="AJ109" i="36" s="1"/>
  <c r="T109" i="36"/>
  <c r="B109" i="36"/>
  <c r="AN108" i="36"/>
  <c r="AG108" i="36"/>
  <c r="AF108" i="36"/>
  <c r="V108" i="36"/>
  <c r="AJ108" i="36" s="1"/>
  <c r="T108" i="36"/>
  <c r="Z108" i="36" s="1" a="1"/>
  <c r="Z108" i="36" s="1"/>
  <c r="B108" i="36"/>
  <c r="AN107" i="36"/>
  <c r="AG107" i="36"/>
  <c r="AF107" i="36"/>
  <c r="V107" i="36"/>
  <c r="AJ107" i="36" s="1"/>
  <c r="T107" i="36"/>
  <c r="B107" i="36"/>
  <c r="AN106" i="36"/>
  <c r="AG106" i="36"/>
  <c r="AF106" i="36"/>
  <c r="V106" i="36"/>
  <c r="AJ106" i="36" s="1"/>
  <c r="T106" i="36"/>
  <c r="Z106" i="36" s="1" a="1"/>
  <c r="Z106" i="36" s="1"/>
  <c r="B106" i="36"/>
  <c r="AN105" i="36"/>
  <c r="AG105" i="36"/>
  <c r="AF105" i="36"/>
  <c r="V105" i="36"/>
  <c r="AJ105" i="36" s="1"/>
  <c r="T105" i="36"/>
  <c r="B105" i="36"/>
  <c r="AN104" i="36"/>
  <c r="AG104" i="36"/>
  <c r="AF104" i="36"/>
  <c r="V104" i="36"/>
  <c r="AJ104" i="36" s="1"/>
  <c r="T104" i="36"/>
  <c r="Z104" i="36" s="1" a="1"/>
  <c r="Z104" i="36" s="1"/>
  <c r="B104" i="36"/>
  <c r="AN103" i="36"/>
  <c r="AG103" i="36"/>
  <c r="AF103" i="36"/>
  <c r="V103" i="36"/>
  <c r="AJ103" i="36" s="1"/>
  <c r="T103" i="36"/>
  <c r="B103" i="36"/>
  <c r="AN102" i="36"/>
  <c r="AG102" i="36"/>
  <c r="AF102" i="36"/>
  <c r="V102" i="36"/>
  <c r="AJ102" i="36" s="1"/>
  <c r="T102" i="36"/>
  <c r="Z102" i="36" s="1" a="1"/>
  <c r="Z102" i="36" s="1"/>
  <c r="B102" i="36"/>
  <c r="AN101" i="36"/>
  <c r="AG101" i="36"/>
  <c r="AF101" i="36"/>
  <c r="V101" i="36"/>
  <c r="AJ101" i="36" s="1"/>
  <c r="T101" i="36"/>
  <c r="B101" i="36"/>
  <c r="AN100" i="36"/>
  <c r="AG100" i="36"/>
  <c r="AF100" i="36"/>
  <c r="V100" i="36"/>
  <c r="AJ100" i="36" s="1"/>
  <c r="T100" i="36"/>
  <c r="Z100" i="36" s="1" a="1"/>
  <c r="Z100" i="36" s="1"/>
  <c r="B100" i="36"/>
  <c r="AN99" i="36"/>
  <c r="AG99" i="36"/>
  <c r="AF99" i="36"/>
  <c r="V99" i="36"/>
  <c r="AJ99" i="36" s="1"/>
  <c r="T99" i="36"/>
  <c r="B99" i="36"/>
  <c r="AN98" i="36"/>
  <c r="AG98" i="36"/>
  <c r="AF98" i="36"/>
  <c r="V98" i="36"/>
  <c r="AJ98" i="36" s="1"/>
  <c r="T98" i="36"/>
  <c r="AI98" i="36" s="1"/>
  <c r="B98" i="36"/>
  <c r="AN97" i="36"/>
  <c r="AG97" i="36"/>
  <c r="AF97" i="36"/>
  <c r="V97" i="36"/>
  <c r="AJ97" i="36" s="1"/>
  <c r="T97" i="36"/>
  <c r="B97" i="36"/>
  <c r="AN96" i="36"/>
  <c r="AG96" i="36"/>
  <c r="AF96" i="36"/>
  <c r="V96" i="36"/>
  <c r="AJ96" i="36" s="1"/>
  <c r="T96" i="36"/>
  <c r="AI96" i="36" s="1"/>
  <c r="B96" i="36"/>
  <c r="AN95" i="36"/>
  <c r="AG95" i="36"/>
  <c r="AF95" i="36"/>
  <c r="V95" i="36"/>
  <c r="AJ95" i="36" s="1"/>
  <c r="T95" i="36"/>
  <c r="B95" i="36"/>
  <c r="AN94" i="36"/>
  <c r="AG94" i="36"/>
  <c r="AF94" i="36"/>
  <c r="V94" i="36"/>
  <c r="AJ94" i="36" s="1"/>
  <c r="T94" i="36"/>
  <c r="AI94" i="36" s="1"/>
  <c r="B94" i="36"/>
  <c r="AN93" i="36"/>
  <c r="AG93" i="36"/>
  <c r="AF93" i="36"/>
  <c r="V93" i="36"/>
  <c r="AJ93" i="36" s="1"/>
  <c r="T93" i="36"/>
  <c r="B93" i="36"/>
  <c r="AN92" i="36"/>
  <c r="AG92" i="36"/>
  <c r="AF92" i="36"/>
  <c r="V92" i="36"/>
  <c r="AJ92" i="36" s="1"/>
  <c r="T92" i="36"/>
  <c r="AI92" i="36" s="1"/>
  <c r="B92" i="36"/>
  <c r="AN91" i="36"/>
  <c r="AG91" i="36"/>
  <c r="AF91" i="36"/>
  <c r="V91" i="36"/>
  <c r="AJ91" i="36" s="1"/>
  <c r="T91" i="36"/>
  <c r="B91" i="36"/>
  <c r="AN90" i="36"/>
  <c r="AG90" i="36"/>
  <c r="AF90" i="36"/>
  <c r="V90" i="36"/>
  <c r="AJ90" i="36" s="1"/>
  <c r="T90" i="36"/>
  <c r="Z90" i="36" s="1" a="1"/>
  <c r="Z90" i="36" s="1"/>
  <c r="B90" i="36"/>
  <c r="AN89" i="36"/>
  <c r="AG89" i="36"/>
  <c r="AF89" i="36"/>
  <c r="V89" i="36"/>
  <c r="AJ89" i="36" s="1"/>
  <c r="T89" i="36"/>
  <c r="B89" i="36"/>
  <c r="AN88" i="36"/>
  <c r="AG88" i="36"/>
  <c r="AF88" i="36"/>
  <c r="V88" i="36"/>
  <c r="AJ88" i="36" s="1"/>
  <c r="T88" i="36"/>
  <c r="Z88" i="36" s="1" a="1"/>
  <c r="Z88" i="36" s="1"/>
  <c r="B88" i="36"/>
  <c r="AN87" i="36"/>
  <c r="AG87" i="36"/>
  <c r="AF87" i="36"/>
  <c r="V87" i="36"/>
  <c r="AJ87" i="36" s="1"/>
  <c r="T87" i="36"/>
  <c r="B87" i="36"/>
  <c r="AN86" i="36"/>
  <c r="AG86" i="36"/>
  <c r="AF86" i="36"/>
  <c r="V86" i="36"/>
  <c r="AJ86" i="36" s="1"/>
  <c r="T86" i="36"/>
  <c r="AI86" i="36" s="1"/>
  <c r="B86" i="36"/>
  <c r="AN85" i="36"/>
  <c r="AG85" i="36"/>
  <c r="AF85" i="36"/>
  <c r="V85" i="36"/>
  <c r="AJ85" i="36" s="1"/>
  <c r="T85" i="36"/>
  <c r="AI85" i="36" s="1"/>
  <c r="B85" i="36"/>
  <c r="AN84" i="36"/>
  <c r="AG84" i="36"/>
  <c r="AF84" i="36"/>
  <c r="V84" i="36"/>
  <c r="AJ84" i="36" s="1"/>
  <c r="T84" i="36"/>
  <c r="Z84" i="36" s="1" a="1"/>
  <c r="Z84" i="36" s="1"/>
  <c r="AK84" i="36" s="1" a="1"/>
  <c r="AK84" i="36" s="1"/>
  <c r="B84" i="36"/>
  <c r="AN83" i="36"/>
  <c r="AG83" i="36"/>
  <c r="AF83" i="36"/>
  <c r="V83" i="36"/>
  <c r="AJ83" i="36" s="1"/>
  <c r="T83" i="36"/>
  <c r="Z83" i="36" s="1" a="1"/>
  <c r="Z83" i="36" s="1"/>
  <c r="AK83" i="36" s="1" a="1"/>
  <c r="AK83" i="36" s="1"/>
  <c r="B83" i="36"/>
  <c r="AN82" i="36"/>
  <c r="AG82" i="36"/>
  <c r="AF82" i="36"/>
  <c r="V82" i="36"/>
  <c r="AJ82" i="36" s="1"/>
  <c r="T82" i="36"/>
  <c r="Z82" i="36" s="1" a="1"/>
  <c r="Z82" i="36" s="1"/>
  <c r="AK82" i="36" s="1" a="1"/>
  <c r="AK82" i="36" s="1"/>
  <c r="B82" i="36"/>
  <c r="AN81" i="36"/>
  <c r="AG81" i="36"/>
  <c r="AF81" i="36"/>
  <c r="V81" i="36"/>
  <c r="AJ81" i="36" s="1"/>
  <c r="T81" i="36"/>
  <c r="Z81" i="36" s="1" a="1"/>
  <c r="Z81" i="36" s="1"/>
  <c r="B81" i="36"/>
  <c r="AN80" i="36"/>
  <c r="AG80" i="36"/>
  <c r="AF80" i="36"/>
  <c r="V80" i="36"/>
  <c r="AJ80" i="36" s="1"/>
  <c r="T80" i="36"/>
  <c r="AI80" i="36" s="1"/>
  <c r="B80" i="36"/>
  <c r="AN79" i="36"/>
  <c r="AG79" i="36"/>
  <c r="AF79" i="36"/>
  <c r="V79" i="36"/>
  <c r="AJ79" i="36" s="1"/>
  <c r="T79" i="36"/>
  <c r="AI79" i="36" s="1"/>
  <c r="B79" i="36"/>
  <c r="AN78" i="36"/>
  <c r="AG78" i="36"/>
  <c r="AF78" i="36"/>
  <c r="V78" i="36"/>
  <c r="AJ78" i="36" s="1"/>
  <c r="T78" i="36"/>
  <c r="Z78" i="36" s="1" a="1"/>
  <c r="Z78" i="36" s="1"/>
  <c r="B78" i="36"/>
  <c r="AN77" i="36"/>
  <c r="AG77" i="36"/>
  <c r="AF77" i="36"/>
  <c r="V77" i="36"/>
  <c r="AJ77" i="36" s="1"/>
  <c r="T77" i="36"/>
  <c r="AI77" i="36" s="1"/>
  <c r="B77" i="36"/>
  <c r="AN76" i="36"/>
  <c r="AG76" i="36"/>
  <c r="AF76" i="36"/>
  <c r="V76" i="36"/>
  <c r="AJ76" i="36" s="1"/>
  <c r="T76" i="36"/>
  <c r="AI76" i="36" s="1"/>
  <c r="B76" i="36"/>
  <c r="AN75" i="36"/>
  <c r="AG75" i="36"/>
  <c r="AF75" i="36"/>
  <c r="V75" i="36"/>
  <c r="AJ75" i="36" s="1"/>
  <c r="T75" i="36"/>
  <c r="AI75" i="36" s="1"/>
  <c r="B75" i="36"/>
  <c r="AN74" i="36"/>
  <c r="AG74" i="36"/>
  <c r="AF74" i="36"/>
  <c r="V74" i="36"/>
  <c r="AJ74" i="36" s="1"/>
  <c r="T74" i="36"/>
  <c r="Z74" i="36" s="1" a="1"/>
  <c r="Z74" i="36" s="1"/>
  <c r="B74" i="36"/>
  <c r="AN73" i="36"/>
  <c r="AG73" i="36"/>
  <c r="AF73" i="36"/>
  <c r="V73" i="36"/>
  <c r="AJ73" i="36" s="1"/>
  <c r="T73" i="36"/>
  <c r="AI73" i="36" s="1"/>
  <c r="B73" i="36"/>
  <c r="AN72" i="36"/>
  <c r="AG72" i="36"/>
  <c r="AF72" i="36"/>
  <c r="V72" i="36"/>
  <c r="AJ72" i="36" s="1"/>
  <c r="T72" i="36"/>
  <c r="AI72" i="36" s="1"/>
  <c r="B72" i="36"/>
  <c r="AN71" i="36"/>
  <c r="AG71" i="36"/>
  <c r="AF71" i="36"/>
  <c r="V71" i="36"/>
  <c r="AJ71" i="36" s="1"/>
  <c r="T71" i="36"/>
  <c r="AI71" i="36" s="1"/>
  <c r="B71" i="36"/>
  <c r="AN70" i="36"/>
  <c r="AG70" i="36"/>
  <c r="AF70" i="36"/>
  <c r="V70" i="36"/>
  <c r="AJ70" i="36" s="1"/>
  <c r="T70" i="36"/>
  <c r="Z70" i="36" s="1" a="1"/>
  <c r="Z70" i="36" s="1"/>
  <c r="B70" i="36"/>
  <c r="AN67" i="36"/>
  <c r="AG67" i="36"/>
  <c r="AF67" i="36"/>
  <c r="V67" i="36"/>
  <c r="AJ67" i="36" s="1"/>
  <c r="T67" i="36"/>
  <c r="Z67" i="36" s="1" a="1"/>
  <c r="Z67" i="36" s="1"/>
  <c r="B67" i="36"/>
  <c r="AN57" i="36"/>
  <c r="AG57" i="36"/>
  <c r="AF57" i="36"/>
  <c r="V57" i="36"/>
  <c r="AJ57" i="36" s="1"/>
  <c r="T57" i="36"/>
  <c r="AI57" i="36" s="1"/>
  <c r="B57" i="36"/>
  <c r="AG56" i="36"/>
  <c r="AF56" i="36"/>
  <c r="V56" i="36"/>
  <c r="AJ56" i="36" s="1"/>
  <c r="T56" i="36"/>
  <c r="B56" i="36"/>
  <c r="O50" i="36"/>
  <c r="X50" i="36" s="1"/>
  <c r="O49" i="36"/>
  <c r="V49" i="36" s="1"/>
  <c r="O48" i="36"/>
  <c r="X48" i="36" s="1"/>
  <c r="O47" i="36"/>
  <c r="X47" i="36" s="1"/>
  <c r="O46" i="36"/>
  <c r="X46" i="36" s="1"/>
  <c r="O45" i="36"/>
  <c r="V45" i="36" s="1"/>
  <c r="O44" i="36"/>
  <c r="T44" i="36" s="1"/>
  <c r="Z44" i="36" s="1"/>
  <c r="O43" i="36"/>
  <c r="X43" i="36" s="1"/>
  <c r="O42" i="36"/>
  <c r="X42" i="36" s="1"/>
  <c r="O41" i="36"/>
  <c r="T41" i="36" s="1"/>
  <c r="Z41" i="36" s="1"/>
  <c r="O40" i="36"/>
  <c r="X40" i="36" s="1"/>
  <c r="O39" i="36"/>
  <c r="V39" i="36" s="1"/>
  <c r="O38" i="36"/>
  <c r="X38" i="36" s="1"/>
  <c r="O37" i="36"/>
  <c r="V37" i="36" s="1"/>
  <c r="O36" i="36"/>
  <c r="T36" i="36" s="1"/>
  <c r="Z36" i="36" s="1"/>
  <c r="O35" i="36"/>
  <c r="X35" i="36" s="1"/>
  <c r="O34" i="36"/>
  <c r="X34" i="36" s="1"/>
  <c r="O33" i="36"/>
  <c r="X33" i="36" s="1"/>
  <c r="O32" i="36"/>
  <c r="X32" i="36" s="1"/>
  <c r="O31" i="36"/>
  <c r="V31" i="36" s="1"/>
  <c r="Z25" i="36"/>
  <c r="X25" i="36"/>
  <c r="V25" i="36"/>
  <c r="AT56" i="36" s="1"/>
  <c r="T25" i="36"/>
  <c r="Z24" i="36"/>
  <c r="X24" i="36"/>
  <c r="V24" i="36"/>
  <c r="T24" i="36"/>
  <c r="Z23" i="36"/>
  <c r="X23" i="36"/>
  <c r="V23" i="36"/>
  <c r="T23" i="36"/>
  <c r="Z22" i="36"/>
  <c r="X22" i="36"/>
  <c r="V22" i="36"/>
  <c r="T22" i="36"/>
  <c r="Z21" i="36"/>
  <c r="X21" i="36"/>
  <c r="V21" i="36"/>
  <c r="T21" i="36"/>
  <c r="Z20" i="36"/>
  <c r="X20" i="36"/>
  <c r="V20" i="36"/>
  <c r="T20" i="36"/>
  <c r="Z19" i="36"/>
  <c r="X19" i="36"/>
  <c r="V19" i="36"/>
  <c r="T19" i="36"/>
  <c r="Z18" i="36"/>
  <c r="X18" i="36"/>
  <c r="V18" i="36"/>
  <c r="T18" i="36"/>
  <c r="Z17" i="36"/>
  <c r="X17" i="36"/>
  <c r="V17" i="36"/>
  <c r="T17" i="36"/>
  <c r="Z16" i="36"/>
  <c r="X16" i="36"/>
  <c r="V16" i="36"/>
  <c r="T16" i="36"/>
  <c r="Z15" i="36"/>
  <c r="X15" i="36"/>
  <c r="V15" i="36"/>
  <c r="T15" i="36"/>
  <c r="Z14" i="36"/>
  <c r="X14" i="36"/>
  <c r="V14" i="36"/>
  <c r="T14" i="36"/>
  <c r="Z13" i="36"/>
  <c r="X13" i="36"/>
  <c r="V13" i="36"/>
  <c r="T13" i="36"/>
  <c r="Z12" i="36"/>
  <c r="X12" i="36"/>
  <c r="V12" i="36"/>
  <c r="T12" i="36"/>
  <c r="AI81" i="42" l="1"/>
  <c r="AI93" i="42"/>
  <c r="AI145" i="42"/>
  <c r="AI113" i="42"/>
  <c r="T40" i="42"/>
  <c r="Z40" i="42" s="1"/>
  <c r="AI118" i="42"/>
  <c r="AI126" i="42"/>
  <c r="X40" i="42"/>
  <c r="T46" i="42"/>
  <c r="Z46" i="42" s="1"/>
  <c r="AI78" i="42"/>
  <c r="AI85" i="42"/>
  <c r="AI90" i="42"/>
  <c r="AI117" i="42"/>
  <c r="AI125" i="42"/>
  <c r="AI142" i="42"/>
  <c r="V46" i="42"/>
  <c r="V37" i="42"/>
  <c r="C19" i="25"/>
  <c r="T32" i="42"/>
  <c r="Z32" i="42" s="1"/>
  <c r="X34" i="42"/>
  <c r="V38" i="42"/>
  <c r="X43" i="42"/>
  <c r="V50" i="42"/>
  <c r="AK70" i="42" a="1"/>
  <c r="AK70" i="42" s="1"/>
  <c r="T38" i="42"/>
  <c r="Z38" i="42" s="1"/>
  <c r="T50" i="42"/>
  <c r="Z50" i="42" s="1"/>
  <c r="Z152" i="42" a="1"/>
  <c r="Z152" i="42" s="1"/>
  <c r="AK152" i="42" s="1" a="1"/>
  <c r="AK152" i="42" s="1"/>
  <c r="X32" i="42"/>
  <c r="Z66" i="42" a="1"/>
  <c r="Z66" i="42" s="1"/>
  <c r="AK66" i="42" s="1" a="1"/>
  <c r="AK66" i="42" s="1"/>
  <c r="Z101" i="42" a="1"/>
  <c r="Z101" i="42" s="1"/>
  <c r="Z105" i="42" a="1"/>
  <c r="Z105" i="42" s="1"/>
  <c r="AI154" i="42"/>
  <c r="V34" i="42"/>
  <c r="V43" i="42"/>
  <c r="X35" i="42"/>
  <c r="T48" i="42"/>
  <c r="Z48" i="42" s="1"/>
  <c r="AI70" i="42"/>
  <c r="Z87" i="42" a="1"/>
  <c r="Z87" i="42" s="1"/>
  <c r="Z92" i="42" a="1"/>
  <c r="Z92" i="42" s="1"/>
  <c r="AK92" i="42" s="1" a="1"/>
  <c r="AK92" i="42" s="1"/>
  <c r="Z103" i="42" a="1"/>
  <c r="Z103" i="42" s="1"/>
  <c r="AK103" i="42" s="1" a="1"/>
  <c r="AK103" i="42" s="1"/>
  <c r="AI109" i="42"/>
  <c r="Z121" i="42" a="1"/>
  <c r="Z121" i="42" s="1"/>
  <c r="AK121" i="42" s="1" a="1"/>
  <c r="AK121" i="42" s="1"/>
  <c r="Z129" i="42" a="1"/>
  <c r="Z129" i="42" s="1"/>
  <c r="AK129" i="42" s="1" a="1"/>
  <c r="AK129" i="42" s="1"/>
  <c r="AI137" i="42"/>
  <c r="AI153" i="42"/>
  <c r="AK148" i="42" a="1"/>
  <c r="AK148" i="42" s="1"/>
  <c r="AK97" i="42" a="1"/>
  <c r="AK97" i="42" s="1"/>
  <c r="X39" i="42"/>
  <c r="T42" i="42"/>
  <c r="Z42" i="42" s="1"/>
  <c r="V45" i="42"/>
  <c r="X48" i="42"/>
  <c r="AK57" i="42" a="1"/>
  <c r="AK57" i="42" s="1"/>
  <c r="AK73" i="42" a="1"/>
  <c r="AK73" i="42" s="1"/>
  <c r="Z83" i="42" a="1"/>
  <c r="Z83" i="42" s="1"/>
  <c r="AK83" i="42" s="1" a="1"/>
  <c r="AK83" i="42" s="1"/>
  <c r="Z91" i="42" a="1"/>
  <c r="Z91" i="42" s="1"/>
  <c r="AK91" i="42" s="1" a="1"/>
  <c r="AK91" i="42" s="1"/>
  <c r="Z119" i="42" a="1"/>
  <c r="Z119" i="42" s="1"/>
  <c r="AK119" i="42" s="1" a="1"/>
  <c r="AK119" i="42" s="1"/>
  <c r="Z124" i="42" a="1"/>
  <c r="Z124" i="42" s="1"/>
  <c r="AK124" i="42" s="1" a="1"/>
  <c r="AK124" i="42" s="1"/>
  <c r="AI150" i="42"/>
  <c r="X31" i="42"/>
  <c r="AK89" i="42" a="1"/>
  <c r="AK89" i="42" s="1"/>
  <c r="Z109" i="42" a="1"/>
  <c r="Z109" i="42" s="1"/>
  <c r="AK109" i="42" s="1" a="1"/>
  <c r="AK109" i="42" s="1"/>
  <c r="Z58" i="42" a="1"/>
  <c r="Z58" i="42" s="1"/>
  <c r="AK58" i="42" s="1" a="1"/>
  <c r="AK58" i="42" s="1"/>
  <c r="Z61" i="42" a="1"/>
  <c r="Z61" i="42" s="1"/>
  <c r="AK61" i="42" s="1" a="1"/>
  <c r="AK61" i="42" s="1"/>
  <c r="Z77" i="42" a="1"/>
  <c r="Z77" i="42" s="1"/>
  <c r="AK77" i="42" s="1" a="1"/>
  <c r="AK77" i="42" s="1"/>
  <c r="Z79" i="42" a="1"/>
  <c r="Z79" i="42" s="1"/>
  <c r="AK79" i="42" s="1" a="1"/>
  <c r="AK79" i="42" s="1"/>
  <c r="AI86" i="42"/>
  <c r="AI89" i="42"/>
  <c r="AI97" i="42"/>
  <c r="AI102" i="42"/>
  <c r="AK113" i="42" a="1"/>
  <c r="AK113" i="42" s="1"/>
  <c r="Z123" i="42" a="1"/>
  <c r="Z123" i="42" s="1"/>
  <c r="AK123" i="42" s="1" a="1"/>
  <c r="AK123" i="42" s="1"/>
  <c r="AI133" i="42"/>
  <c r="AI146" i="42"/>
  <c r="AI148" i="42"/>
  <c r="AI149" i="42"/>
  <c r="AK61" i="36" a="1"/>
  <c r="AK61" i="36" s="1"/>
  <c r="AI61" i="36"/>
  <c r="Z60" i="36" a="1"/>
  <c r="Z60" i="36" s="1"/>
  <c r="AK60" i="36" s="1" a="1"/>
  <c r="AK60" i="36" s="1"/>
  <c r="AI60" i="36"/>
  <c r="AI64" i="36"/>
  <c r="AK64" i="36" a="1"/>
  <c r="AK64" i="36" s="1"/>
  <c r="Z58" i="36" a="1"/>
  <c r="Z58" i="36" s="1"/>
  <c r="AK58" i="36" s="1" a="1"/>
  <c r="AK58" i="36" s="1"/>
  <c r="AK65" i="36" a="1"/>
  <c r="AK65" i="36" s="1"/>
  <c r="AI65" i="36"/>
  <c r="Z62" i="36" a="1"/>
  <c r="Z62" i="36" s="1"/>
  <c r="AK62" i="36" s="1" a="1"/>
  <c r="AK62" i="36" s="1"/>
  <c r="AI102" i="36"/>
  <c r="AK63" i="36" a="1"/>
  <c r="AK63" i="36" s="1"/>
  <c r="V35" i="36"/>
  <c r="AI68" i="36"/>
  <c r="AI63" i="36"/>
  <c r="X49" i="36"/>
  <c r="AI100" i="36"/>
  <c r="Z66" i="36" a="1"/>
  <c r="Z66" i="36" s="1"/>
  <c r="AK66" i="36" s="1" a="1"/>
  <c r="AK66" i="36" s="1"/>
  <c r="Z73" i="36" a="1"/>
  <c r="Z73" i="36" s="1"/>
  <c r="AK73" i="36" s="1" a="1"/>
  <c r="AK73" i="36" s="1"/>
  <c r="AI67" i="36"/>
  <c r="AI69" i="36"/>
  <c r="Z114" i="36" a="1"/>
  <c r="Z114" i="36" s="1"/>
  <c r="AK114" i="36" s="1" a="1"/>
  <c r="AK114" i="36" s="1"/>
  <c r="AI142" i="36"/>
  <c r="Z85" i="36" a="1"/>
  <c r="Z85" i="36" s="1"/>
  <c r="AK85" i="36" s="1" a="1"/>
  <c r="AK85" i="36" s="1"/>
  <c r="T35" i="36"/>
  <c r="Z35" i="36" s="1"/>
  <c r="Z96" i="36" a="1"/>
  <c r="Z96" i="36" s="1"/>
  <c r="AK96" i="36" s="1" a="1"/>
  <c r="AK96" i="36" s="1"/>
  <c r="Z130" i="36" a="1"/>
  <c r="Z130" i="36" s="1"/>
  <c r="AK130" i="36" s="1" a="1"/>
  <c r="AK130" i="36" s="1"/>
  <c r="T26" i="36"/>
  <c r="AP56" i="36" s="1"/>
  <c r="AK68" i="36" a="1"/>
  <c r="AK68" i="36" s="1"/>
  <c r="AI84" i="36"/>
  <c r="AI156" i="36"/>
  <c r="AI90" i="36"/>
  <c r="AI122" i="36"/>
  <c r="AI88" i="36"/>
  <c r="AI154" i="36"/>
  <c r="AK69" i="36" a="1"/>
  <c r="AK69" i="36" s="1"/>
  <c r="Z86" i="36" a="1"/>
  <c r="Z86" i="36" s="1"/>
  <c r="AK86" i="36" s="1" a="1"/>
  <c r="AK86" i="36" s="1"/>
  <c r="Z152" i="36" a="1"/>
  <c r="Z152" i="36" s="1"/>
  <c r="AK152" i="36" s="1" a="1"/>
  <c r="AK152" i="36" s="1"/>
  <c r="V26" i="36"/>
  <c r="D12" i="25" s="1"/>
  <c r="T47" i="36"/>
  <c r="Z47" i="36" s="1"/>
  <c r="Z98" i="36" a="1"/>
  <c r="Z98" i="36" s="1"/>
  <c r="AK98" i="36" s="1" a="1"/>
  <c r="AK98" i="36" s="1"/>
  <c r="Z112" i="36" a="1"/>
  <c r="Z112" i="36" s="1"/>
  <c r="AK112" i="36" s="1" a="1"/>
  <c r="AK112" i="36" s="1"/>
  <c r="AI134" i="36"/>
  <c r="X41" i="36"/>
  <c r="V47" i="36"/>
  <c r="AI83" i="36"/>
  <c r="Z140" i="36" a="1"/>
  <c r="Z140" i="36" s="1"/>
  <c r="AK140" i="36" s="1" a="1"/>
  <c r="AK140" i="36" s="1"/>
  <c r="T33" i="36"/>
  <c r="Z33" i="36" s="1"/>
  <c r="AI82" i="36"/>
  <c r="Z128" i="36" a="1"/>
  <c r="Z128" i="36" s="1"/>
  <c r="AK128" i="36" s="1" a="1"/>
  <c r="AK128" i="36" s="1"/>
  <c r="V41" i="36"/>
  <c r="V33" i="36"/>
  <c r="AI106" i="36"/>
  <c r="AI118" i="36"/>
  <c r="V32" i="36"/>
  <c r="AI104" i="36"/>
  <c r="AI116" i="36"/>
  <c r="T49" i="36"/>
  <c r="Z49" i="36" s="1"/>
  <c r="AI146" i="36"/>
  <c r="T39" i="36"/>
  <c r="Z39" i="36" s="1"/>
  <c r="V44" i="36"/>
  <c r="Z150" i="36" a="1"/>
  <c r="Z150" i="36" s="1"/>
  <c r="AK150" i="36" s="1" a="1"/>
  <c r="AK150" i="36" s="1"/>
  <c r="X26" i="36"/>
  <c r="X36" i="36"/>
  <c r="X39" i="36"/>
  <c r="Z138" i="36" a="1"/>
  <c r="Z138" i="36" s="1"/>
  <c r="AK138" i="36" s="1" a="1"/>
  <c r="AK138" i="36" s="1"/>
  <c r="X31" i="36"/>
  <c r="T45" i="36"/>
  <c r="Z45" i="36" s="1"/>
  <c r="V48" i="36"/>
  <c r="Z158" i="36" a="1"/>
  <c r="Z158" i="36" s="1"/>
  <c r="AK158" i="36" s="1" a="1"/>
  <c r="AK158" i="36" s="1"/>
  <c r="AK108" i="36" a="1"/>
  <c r="AK108" i="36" s="1"/>
  <c r="AK162" i="36" a="1"/>
  <c r="AK162" i="36" s="1"/>
  <c r="V36" i="36"/>
  <c r="Z94" i="36" a="1"/>
  <c r="Z94" i="36" s="1"/>
  <c r="AK94" i="36" s="1" a="1"/>
  <c r="AK94" i="36" s="1"/>
  <c r="Z124" i="36" a="1"/>
  <c r="Z124" i="36" s="1"/>
  <c r="T37" i="36"/>
  <c r="Z37" i="36" s="1"/>
  <c r="V40" i="36"/>
  <c r="T43" i="36"/>
  <c r="Z43" i="36" s="1"/>
  <c r="X45" i="36"/>
  <c r="Z79" i="36" a="1"/>
  <c r="Z79" i="36" s="1"/>
  <c r="AK79" i="36" s="1" a="1"/>
  <c r="AK79" i="36" s="1"/>
  <c r="Z120" i="36" a="1"/>
  <c r="Z120" i="36" s="1"/>
  <c r="AK120" i="36" s="1" a="1"/>
  <c r="AK120" i="36" s="1"/>
  <c r="AI164" i="36"/>
  <c r="AK110" i="36" a="1"/>
  <c r="AK110" i="36" s="1"/>
  <c r="AK148" i="36" a="1"/>
  <c r="AK148" i="36" s="1"/>
  <c r="T31" i="36"/>
  <c r="Z31" i="36" s="1"/>
  <c r="X44" i="36"/>
  <c r="AK136" i="36" a="1"/>
  <c r="AK136" i="36" s="1"/>
  <c r="AK81" i="36" a="1"/>
  <c r="AK81" i="36" s="1"/>
  <c r="AK88" i="36" a="1"/>
  <c r="AK88" i="36" s="1"/>
  <c r="Z92" i="36" a="1"/>
  <c r="Z92" i="36" s="1"/>
  <c r="AK92" i="36" s="1" a="1"/>
  <c r="AK92" i="36" s="1"/>
  <c r="AK104" i="36" a="1"/>
  <c r="AK104" i="36" s="1"/>
  <c r="Z160" i="36" a="1"/>
  <c r="Z160" i="36" s="1"/>
  <c r="AK160" i="36" s="1" a="1"/>
  <c r="AK160" i="36" s="1"/>
  <c r="Z26" i="36"/>
  <c r="X37" i="36"/>
  <c r="V43" i="36"/>
  <c r="Z56" i="36" a="1"/>
  <c r="Z56" i="36" s="1"/>
  <c r="AK56" i="36" s="1" a="1"/>
  <c r="AK56" i="36" s="1"/>
  <c r="AK67" i="36" a="1"/>
  <c r="AK67" i="36" s="1"/>
  <c r="Z75" i="36" a="1"/>
  <c r="Z75" i="36" s="1"/>
  <c r="AK75" i="36" s="1" a="1"/>
  <c r="AK75" i="36" s="1"/>
  <c r="Z77" i="36" a="1"/>
  <c r="Z77" i="36" s="1"/>
  <c r="AK77" i="36" s="1" a="1"/>
  <c r="AK77" i="36" s="1"/>
  <c r="AI108" i="36"/>
  <c r="AI110" i="36"/>
  <c r="AI126" i="36"/>
  <c r="Z144" i="36" a="1"/>
  <c r="Z144" i="36" s="1"/>
  <c r="AK144" i="36" s="1" a="1"/>
  <c r="AK144" i="36" s="1"/>
  <c r="AI148" i="36"/>
  <c r="AI162" i="36"/>
  <c r="Z166" i="36" a="1"/>
  <c r="Z166" i="36" s="1"/>
  <c r="AK166" i="36" s="1" a="1"/>
  <c r="AK166" i="36" s="1"/>
  <c r="AK122" i="36" a="1"/>
  <c r="AK122" i="36" s="1"/>
  <c r="AK156" i="36" a="1"/>
  <c r="AK156" i="36" s="1"/>
  <c r="Z71" i="36" a="1"/>
  <c r="Z71" i="36" s="1"/>
  <c r="AK71" i="36" s="1" a="1"/>
  <c r="AK71" i="36" s="1"/>
  <c r="Z132" i="36" a="1"/>
  <c r="Z132" i="36" s="1"/>
  <c r="AK132" i="36" s="1" a="1"/>
  <c r="AK132" i="36" s="1"/>
  <c r="AI136" i="36"/>
  <c r="X49" i="42"/>
  <c r="V49" i="42"/>
  <c r="AI75" i="42"/>
  <c r="Z75" i="42" a="1"/>
  <c r="Z75" i="42" s="1"/>
  <c r="AK75" i="42" s="1" a="1"/>
  <c r="AK75" i="42" s="1"/>
  <c r="T49" i="42"/>
  <c r="Z49" i="42" s="1"/>
  <c r="Z106" i="42" a="1"/>
  <c r="Z106" i="42" s="1"/>
  <c r="AK106" i="42" s="1" a="1"/>
  <c r="AK106" i="42" s="1"/>
  <c r="AI106" i="42"/>
  <c r="AI99" i="42"/>
  <c r="Z99" i="42" a="1"/>
  <c r="Z99" i="42" s="1"/>
  <c r="AK99" i="42" s="1" a="1"/>
  <c r="AK99" i="42" s="1"/>
  <c r="V35" i="42"/>
  <c r="AK65" i="42" a="1"/>
  <c r="AK65" i="42" s="1"/>
  <c r="AI67" i="42"/>
  <c r="Z67" i="42" a="1"/>
  <c r="Z67" i="42" s="1"/>
  <c r="AK68" i="42" a="1"/>
  <c r="AK68" i="42" s="1"/>
  <c r="AK88" i="42" a="1"/>
  <c r="AK88" i="42" s="1"/>
  <c r="Z110" i="42" a="1"/>
  <c r="Z110" i="42" s="1"/>
  <c r="AK110" i="42" s="1" a="1"/>
  <c r="AK110" i="42" s="1"/>
  <c r="AI110" i="42"/>
  <c r="AK120" i="42" a="1"/>
  <c r="AK120" i="42" s="1"/>
  <c r="Z26" i="42"/>
  <c r="Z82" i="42" a="1"/>
  <c r="Z82" i="42" s="1"/>
  <c r="AK82" i="42" s="1" a="1"/>
  <c r="AK82" i="42" s="1"/>
  <c r="AI82" i="42"/>
  <c r="AI131" i="42"/>
  <c r="Z131" i="42" a="1"/>
  <c r="Z131" i="42" s="1"/>
  <c r="AK131" i="42" s="1" a="1"/>
  <c r="AK131" i="42" s="1"/>
  <c r="X44" i="42"/>
  <c r="V44" i="42"/>
  <c r="T44" i="42"/>
  <c r="Z44" i="42" s="1"/>
  <c r="AI59" i="42"/>
  <c r="Z59" i="42" a="1"/>
  <c r="Z59" i="42" s="1"/>
  <c r="AK59" i="42" s="1" a="1"/>
  <c r="AK59" i="42" s="1"/>
  <c r="AK60" i="42" a="1"/>
  <c r="AK60" i="42" s="1"/>
  <c r="AK64" i="42" a="1"/>
  <c r="AK64" i="42" s="1"/>
  <c r="AI95" i="42"/>
  <c r="Z95" i="42" a="1"/>
  <c r="Z95" i="42" s="1"/>
  <c r="AK95" i="42" s="1" a="1"/>
  <c r="AK95" i="42" s="1"/>
  <c r="AI127" i="42"/>
  <c r="Z127" i="42" a="1"/>
  <c r="Z127" i="42" s="1"/>
  <c r="AK127" i="42" s="1" a="1"/>
  <c r="AK127" i="42" s="1"/>
  <c r="V26" i="42"/>
  <c r="D19" i="25" s="1"/>
  <c r="AI56" i="42"/>
  <c r="Z56" i="42" a="1"/>
  <c r="Z56" i="42" s="1"/>
  <c r="AK56" i="42" s="1" a="1"/>
  <c r="AK56" i="42" s="1"/>
  <c r="AK69" i="42" a="1"/>
  <c r="AK69" i="42" s="1"/>
  <c r="AI71" i="42"/>
  <c r="Z71" i="42" a="1"/>
  <c r="Z71" i="42" s="1"/>
  <c r="AK71" i="42" s="1" a="1"/>
  <c r="AK71" i="42" s="1"/>
  <c r="AI139" i="42"/>
  <c r="Z139" i="42" a="1"/>
  <c r="Z139" i="42" s="1"/>
  <c r="AK139" i="42" s="1" a="1"/>
  <c r="AK139" i="42" s="1"/>
  <c r="AI63" i="42"/>
  <c r="Z63" i="42" a="1"/>
  <c r="Z63" i="42" s="1"/>
  <c r="AK63" i="42" s="1" a="1"/>
  <c r="AK63" i="42" s="1"/>
  <c r="X26" i="42"/>
  <c r="X33" i="42"/>
  <c r="V33" i="42"/>
  <c r="X36" i="42"/>
  <c r="V36" i="42"/>
  <c r="T36" i="42"/>
  <c r="Z36" i="42" s="1"/>
  <c r="X41" i="42"/>
  <c r="V41" i="42"/>
  <c r="AK62" i="42" a="1"/>
  <c r="AK62" i="42" s="1"/>
  <c r="AK67" i="42" a="1"/>
  <c r="AK67" i="42" s="1"/>
  <c r="AI135" i="42"/>
  <c r="Z135" i="42" a="1"/>
  <c r="Z135" i="42" s="1"/>
  <c r="AK135" i="42" s="1" a="1"/>
  <c r="AK135" i="42" s="1"/>
  <c r="AI147" i="42"/>
  <c r="Z147" i="42" a="1"/>
  <c r="Z147" i="42" s="1"/>
  <c r="AK147" i="42" s="1" a="1"/>
  <c r="AK147" i="42" s="1"/>
  <c r="AI57" i="42"/>
  <c r="AI61" i="42"/>
  <c r="AI65" i="42"/>
  <c r="AI69" i="42"/>
  <c r="AK85" i="42" a="1"/>
  <c r="AK85" i="42" s="1"/>
  <c r="AK96" i="42" a="1"/>
  <c r="AK96" i="42" s="1"/>
  <c r="AK117" i="42" a="1"/>
  <c r="AK117" i="42" s="1"/>
  <c r="AK128" i="42" a="1"/>
  <c r="AK128" i="42" s="1"/>
  <c r="AK140" i="42" a="1"/>
  <c r="AK140" i="42" s="1"/>
  <c r="AK142" i="42" a="1"/>
  <c r="AK142" i="42" s="1"/>
  <c r="T31" i="42"/>
  <c r="T39" i="42"/>
  <c r="Z39" i="42" s="1"/>
  <c r="T47" i="42"/>
  <c r="Z47" i="42" s="1"/>
  <c r="AK74" i="42" a="1"/>
  <c r="AK74" i="42" s="1"/>
  <c r="AK80" i="42" a="1"/>
  <c r="AK80" i="42" s="1"/>
  <c r="AK87" i="42" a="1"/>
  <c r="AK87" i="42" s="1"/>
  <c r="AK90" i="42" a="1"/>
  <c r="AK90" i="42" s="1"/>
  <c r="AI98" i="42"/>
  <c r="AK100" i="42" a="1"/>
  <c r="AK100" i="42" s="1"/>
  <c r="AK122" i="42" a="1"/>
  <c r="AK122" i="42" s="1"/>
  <c r="AI130" i="42"/>
  <c r="AK132" i="42" a="1"/>
  <c r="AK132" i="42" s="1"/>
  <c r="AI134" i="42"/>
  <c r="AK136" i="42" a="1"/>
  <c r="AK136" i="42" s="1"/>
  <c r="AI138" i="42"/>
  <c r="AI151" i="42"/>
  <c r="Z151" i="42" a="1"/>
  <c r="Z151" i="42" s="1"/>
  <c r="V47" i="42"/>
  <c r="AI60" i="42"/>
  <c r="AI64" i="42"/>
  <c r="AI68" i="42"/>
  <c r="AK93" i="42" a="1"/>
  <c r="AK93" i="42" s="1"/>
  <c r="AK104" i="42" a="1"/>
  <c r="AK104" i="42" s="1"/>
  <c r="AK125" i="42" a="1"/>
  <c r="AK125" i="42" s="1"/>
  <c r="T37" i="42"/>
  <c r="Z37" i="42" s="1"/>
  <c r="T45" i="42"/>
  <c r="Z45" i="42" s="1"/>
  <c r="AK98" i="42" a="1"/>
  <c r="AK98" i="42" s="1"/>
  <c r="Z107" i="42" a="1"/>
  <c r="Z107" i="42" s="1"/>
  <c r="AK107" i="42" s="1" a="1"/>
  <c r="AK107" i="42" s="1"/>
  <c r="AK108" i="42" a="1"/>
  <c r="AK108" i="42" s="1"/>
  <c r="AK130" i="42" a="1"/>
  <c r="AK130" i="42" s="1"/>
  <c r="AK134" i="42" a="1"/>
  <c r="AK134" i="42" s="1"/>
  <c r="AK138" i="42" a="1"/>
  <c r="AK138" i="42" s="1"/>
  <c r="AK81" i="42" a="1"/>
  <c r="AK81" i="42" s="1"/>
  <c r="AK101" i="42" a="1"/>
  <c r="AK101" i="42" s="1"/>
  <c r="AK112" i="42" a="1"/>
  <c r="AK112" i="42" s="1"/>
  <c r="AK144" i="42" a="1"/>
  <c r="AK144" i="42" s="1"/>
  <c r="AI155" i="42"/>
  <c r="Z155" i="42" a="1"/>
  <c r="Z155" i="42" s="1"/>
  <c r="AK155" i="42" s="1" a="1"/>
  <c r="AK155" i="42" s="1"/>
  <c r="Z72" i="42" a="1"/>
  <c r="Z72" i="42" s="1"/>
  <c r="AK72" i="42" s="1" a="1"/>
  <c r="AK72" i="42" s="1"/>
  <c r="Z76" i="42" a="1"/>
  <c r="Z76" i="42" s="1"/>
  <c r="AK76" i="42" s="1" a="1"/>
  <c r="AK76" i="42" s="1"/>
  <c r="AK84" i="42" a="1"/>
  <c r="AK84" i="42" s="1"/>
  <c r="AK105" i="42" a="1"/>
  <c r="AK105" i="42" s="1"/>
  <c r="AI114" i="42"/>
  <c r="Z115" i="42" a="1"/>
  <c r="Z115" i="42" s="1"/>
  <c r="AK115" i="42" s="1" a="1"/>
  <c r="AK115" i="42" s="1"/>
  <c r="AK116" i="42" a="1"/>
  <c r="AK116" i="42" s="1"/>
  <c r="Z143" i="42" a="1"/>
  <c r="Z143" i="42" s="1"/>
  <c r="AK143" i="42" s="1" a="1"/>
  <c r="AK143" i="42" s="1"/>
  <c r="AK151" i="42" a="1"/>
  <c r="AK151" i="42" s="1"/>
  <c r="AK146" i="42" a="1"/>
  <c r="AK146" i="42" s="1"/>
  <c r="AK150" i="42" a="1"/>
  <c r="AK150" i="42" s="1"/>
  <c r="AK154" i="42" a="1"/>
  <c r="AK154" i="42" s="1"/>
  <c r="AI80" i="42"/>
  <c r="AI84" i="42"/>
  <c r="AI88" i="42"/>
  <c r="AI92" i="42"/>
  <c r="AI96" i="42"/>
  <c r="AI100" i="42"/>
  <c r="AI104" i="42"/>
  <c r="AI108" i="42"/>
  <c r="AI112" i="42"/>
  <c r="AI116" i="42"/>
  <c r="AI120" i="42"/>
  <c r="AI124" i="42"/>
  <c r="AI128" i="42"/>
  <c r="AI132" i="42"/>
  <c r="AK133" i="42" a="1"/>
  <c r="AK133" i="42" s="1"/>
  <c r="AI136" i="42"/>
  <c r="AK137" i="42" a="1"/>
  <c r="AK137" i="42" s="1"/>
  <c r="AI140" i="42"/>
  <c r="AK141" i="42" a="1"/>
  <c r="AK141" i="42" s="1"/>
  <c r="AI144" i="42"/>
  <c r="AK145" i="42" a="1"/>
  <c r="AK145" i="42" s="1"/>
  <c r="AK149" i="42" a="1"/>
  <c r="AK149" i="42" s="1"/>
  <c r="AK153" i="42" a="1"/>
  <c r="AK153" i="42" s="1"/>
  <c r="Z26" i="41"/>
  <c r="X47" i="41"/>
  <c r="V47" i="41"/>
  <c r="T47" i="41"/>
  <c r="Z47" i="41" s="1"/>
  <c r="V31" i="41"/>
  <c r="T31" i="41"/>
  <c r="X31" i="41"/>
  <c r="AI84" i="41"/>
  <c r="Z84" i="41" a="1"/>
  <c r="Z84" i="41" s="1"/>
  <c r="AK84" i="41" s="1" a="1"/>
  <c r="AK84" i="41" s="1"/>
  <c r="AK57" i="41" a="1"/>
  <c r="AK57" i="41" s="1"/>
  <c r="AI58" i="41"/>
  <c r="Z58" i="41" a="1"/>
  <c r="Z58" i="41" s="1"/>
  <c r="AK58" i="41" s="1" a="1"/>
  <c r="AK58" i="41" s="1"/>
  <c r="AK59" i="41" a="1"/>
  <c r="AK59" i="41" s="1"/>
  <c r="AK61" i="41" a="1"/>
  <c r="AK61" i="41" s="1"/>
  <c r="AI62" i="41"/>
  <c r="Z62" i="41" a="1"/>
  <c r="Z62" i="41" s="1"/>
  <c r="AK62" i="41" s="1" a="1"/>
  <c r="AK62" i="41" s="1"/>
  <c r="AK63" i="41" a="1"/>
  <c r="AK63" i="41" s="1"/>
  <c r="AK65" i="41" a="1"/>
  <c r="AK65" i="41" s="1"/>
  <c r="AI66" i="41"/>
  <c r="Z66" i="41" a="1"/>
  <c r="Z66" i="41" s="1"/>
  <c r="AK66" i="41" s="1" a="1"/>
  <c r="AK66" i="41" s="1"/>
  <c r="AK67" i="41" a="1"/>
  <c r="AK67" i="41" s="1"/>
  <c r="AK69" i="41" a="1"/>
  <c r="AK69" i="41" s="1"/>
  <c r="AI70" i="41"/>
  <c r="Z70" i="41" a="1"/>
  <c r="Z70" i="41" s="1"/>
  <c r="AK70" i="41" s="1" a="1"/>
  <c r="AK70" i="41" s="1"/>
  <c r="AK71" i="41" a="1"/>
  <c r="AK71" i="41" s="1"/>
  <c r="T26" i="41"/>
  <c r="AP56" i="41" s="1"/>
  <c r="X39" i="41"/>
  <c r="V39" i="41"/>
  <c r="T39" i="41"/>
  <c r="Z39" i="41" s="1"/>
  <c r="AK74" i="41" a="1"/>
  <c r="AK74" i="41" s="1"/>
  <c r="AK95" i="41" a="1"/>
  <c r="AK95" i="41" s="1"/>
  <c r="Z98" i="41" a="1"/>
  <c r="Z98" i="41" s="1"/>
  <c r="AK98" i="41" a="1"/>
  <c r="AK98" i="41" s="1"/>
  <c r="AI98" i="41"/>
  <c r="AK56" i="41" a="1"/>
  <c r="AK56" i="41" s="1"/>
  <c r="AK103" i="41" a="1"/>
  <c r="AK103" i="41" s="1"/>
  <c r="AK123" i="41" a="1"/>
  <c r="AK123" i="41" s="1"/>
  <c r="X33" i="41"/>
  <c r="X41" i="41"/>
  <c r="X49" i="41"/>
  <c r="Z75" i="41" a="1"/>
  <c r="Z75" i="41" s="1"/>
  <c r="AK75" i="41" s="1" a="1"/>
  <c r="AK75" i="41" s="1"/>
  <c r="AI79" i="41"/>
  <c r="Z80" i="41" a="1"/>
  <c r="Z80" i="41" s="1"/>
  <c r="AK81" i="41" a="1"/>
  <c r="AK81" i="41" s="1"/>
  <c r="AK86" i="41" a="1"/>
  <c r="AK86" i="41" s="1"/>
  <c r="AI90" i="41"/>
  <c r="Z95" i="41" a="1"/>
  <c r="Z95" i="41" s="1"/>
  <c r="AI107" i="41"/>
  <c r="Z108" i="41" a="1"/>
  <c r="Z108" i="41" s="1"/>
  <c r="AK109" i="41" a="1"/>
  <c r="AK109" i="41" s="1"/>
  <c r="AI114" i="41"/>
  <c r="Z119" i="41" a="1"/>
  <c r="Z119" i="41" s="1"/>
  <c r="AK119" i="41" s="1" a="1"/>
  <c r="AK119" i="41" s="1"/>
  <c r="AK120" i="41" a="1"/>
  <c r="AK120" i="41" s="1"/>
  <c r="Z128" i="41" a="1"/>
  <c r="Z128" i="41" s="1"/>
  <c r="AK128" i="41" s="1" a="1"/>
  <c r="AK128" i="41" s="1"/>
  <c r="AK129" i="41" a="1"/>
  <c r="AK129" i="41" s="1"/>
  <c r="AI139" i="41"/>
  <c r="Z139" i="41" a="1"/>
  <c r="Z139" i="41" s="1"/>
  <c r="AK139" i="41" s="1" a="1"/>
  <c r="AK139" i="41" s="1"/>
  <c r="AK149" i="41" a="1"/>
  <c r="AK149" i="41" s="1"/>
  <c r="AI60" i="41"/>
  <c r="AI64" i="41"/>
  <c r="AI68" i="41"/>
  <c r="AK72" i="41" a="1"/>
  <c r="AK72" i="41" s="1"/>
  <c r="AK79" i="41" a="1"/>
  <c r="AK79" i="41" s="1"/>
  <c r="AI83" i="41"/>
  <c r="AK85" i="41" a="1"/>
  <c r="AK85" i="41" s="1"/>
  <c r="AI94" i="41"/>
  <c r="AK107" i="41" a="1"/>
  <c r="AK107" i="41" s="1"/>
  <c r="AI111" i="41"/>
  <c r="Z123" i="41" a="1"/>
  <c r="Z123" i="41" s="1"/>
  <c r="AI131" i="41"/>
  <c r="Z132" i="41" a="1"/>
  <c r="Z132" i="41" s="1"/>
  <c r="AK132" i="41" s="1" a="1"/>
  <c r="AK132" i="41" s="1"/>
  <c r="AK133" i="41" a="1"/>
  <c r="AK133" i="41" s="1"/>
  <c r="AI151" i="41"/>
  <c r="Z151" i="41" a="1"/>
  <c r="Z151" i="41" s="1"/>
  <c r="T32" i="41"/>
  <c r="Z32" i="41" s="1"/>
  <c r="T40" i="41"/>
  <c r="Z40" i="41" s="1"/>
  <c r="T48" i="41"/>
  <c r="Z48" i="41" s="1"/>
  <c r="AK60" i="41" a="1"/>
  <c r="AK60" i="41" s="1"/>
  <c r="AK64" i="41" a="1"/>
  <c r="AK64" i="41" s="1"/>
  <c r="AK68" i="41" a="1"/>
  <c r="AK68" i="41" s="1"/>
  <c r="AK111" i="41" a="1"/>
  <c r="AK111" i="41" s="1"/>
  <c r="AI143" i="41"/>
  <c r="Z143" i="41" a="1"/>
  <c r="Z143" i="41" s="1"/>
  <c r="AK143" i="41" s="1" a="1"/>
  <c r="AK143" i="41" s="1"/>
  <c r="AK153" i="41" a="1"/>
  <c r="AK153" i="41" s="1"/>
  <c r="V32" i="41"/>
  <c r="T35" i="41"/>
  <c r="Z35" i="41" s="1"/>
  <c r="V40" i="41"/>
  <c r="T43" i="41"/>
  <c r="Z43" i="41" s="1"/>
  <c r="V48" i="41"/>
  <c r="AI75" i="41"/>
  <c r="AK80" i="41" a="1"/>
  <c r="AK80" i="41" s="1"/>
  <c r="AI95" i="41"/>
  <c r="AK108" i="41" a="1"/>
  <c r="AK108" i="41" s="1"/>
  <c r="Z120" i="41" a="1"/>
  <c r="Z120" i="41" s="1"/>
  <c r="AI155" i="41"/>
  <c r="Z155" i="41" a="1"/>
  <c r="Z155" i="41" s="1"/>
  <c r="AK155" i="41" s="1" a="1"/>
  <c r="AK155" i="41" s="1"/>
  <c r="V35" i="41"/>
  <c r="T38" i="41"/>
  <c r="Z38" i="41" s="1"/>
  <c r="V43" i="41"/>
  <c r="T46" i="41"/>
  <c r="Z46" i="41" s="1"/>
  <c r="Z76" i="41" a="1"/>
  <c r="Z76" i="41" s="1"/>
  <c r="AK76" i="41" s="1" a="1"/>
  <c r="AK76" i="41" s="1"/>
  <c r="AK77" i="41" a="1"/>
  <c r="AK77" i="41" s="1"/>
  <c r="Z96" i="41" a="1"/>
  <c r="Z96" i="41" s="1"/>
  <c r="AK96" i="41" s="1" a="1"/>
  <c r="AK96" i="41" s="1"/>
  <c r="AK97" i="41" a="1"/>
  <c r="AK97" i="41" s="1"/>
  <c r="Z135" i="41" a="1"/>
  <c r="Z135" i="41" s="1"/>
  <c r="AK135" i="41" s="1" a="1"/>
  <c r="AK135" i="41" s="1"/>
  <c r="AK145" i="41" a="1"/>
  <c r="AK145" i="41" s="1"/>
  <c r="AI82" i="41"/>
  <c r="AK106" i="41" a="1"/>
  <c r="AK106" i="41" s="1"/>
  <c r="AI110" i="41"/>
  <c r="Z124" i="41" a="1"/>
  <c r="Z124" i="41" s="1"/>
  <c r="AK124" i="41" s="1" a="1"/>
  <c r="AK124" i="41" s="1"/>
  <c r="AI130" i="41"/>
  <c r="AI134" i="41"/>
  <c r="AK136" i="41" a="1"/>
  <c r="AK136" i="41" s="1"/>
  <c r="AI147" i="41"/>
  <c r="Z147" i="41" a="1"/>
  <c r="Z147" i="41" s="1"/>
  <c r="AK147" i="41" s="1" a="1"/>
  <c r="AK147" i="41" s="1"/>
  <c r="AK151" i="41" a="1"/>
  <c r="AK151" i="41" s="1"/>
  <c r="AK138" i="41" a="1"/>
  <c r="AK138" i="41" s="1"/>
  <c r="AK142" i="41" a="1"/>
  <c r="AK142" i="41" s="1"/>
  <c r="AK146" i="41" a="1"/>
  <c r="AK146" i="41" s="1"/>
  <c r="AK150" i="41" a="1"/>
  <c r="AK150" i="41" s="1"/>
  <c r="AK154" i="41" a="1"/>
  <c r="AK154" i="41" s="1"/>
  <c r="AI136" i="41"/>
  <c r="AI140" i="41"/>
  <c r="AI144" i="41"/>
  <c r="AI148" i="41"/>
  <c r="AI152" i="41"/>
  <c r="AK62" i="40" a="1"/>
  <c r="AK62" i="40" s="1"/>
  <c r="Z31" i="40"/>
  <c r="AK67" i="40" a="1"/>
  <c r="AK67" i="40" s="1"/>
  <c r="AK60" i="40" a="1"/>
  <c r="AK60" i="40" s="1"/>
  <c r="AK63" i="40" a="1"/>
  <c r="AK63" i="40" s="1"/>
  <c r="AK70" i="40" a="1"/>
  <c r="AK70" i="40" s="1"/>
  <c r="V31" i="40"/>
  <c r="X36" i="40"/>
  <c r="X51" i="40" s="1"/>
  <c r="AY56" i="40" s="1"/>
  <c r="AV56" i="40" s="1"/>
  <c r="V39" i="40"/>
  <c r="X44" i="40"/>
  <c r="V47" i="40"/>
  <c r="Z58" i="40" a="1"/>
  <c r="Z58" i="40" s="1"/>
  <c r="AK58" i="40" s="1" a="1"/>
  <c r="AK58" i="40" s="1"/>
  <c r="AI60" i="40"/>
  <c r="Z62" i="40" a="1"/>
  <c r="Z62" i="40" s="1"/>
  <c r="AI64" i="40"/>
  <c r="Z66" i="40" a="1"/>
  <c r="Z66" i="40" s="1"/>
  <c r="AK66" i="40" s="1" a="1"/>
  <c r="AK66" i="40" s="1"/>
  <c r="AI68" i="40"/>
  <c r="Z70" i="40" a="1"/>
  <c r="Z70" i="40" s="1"/>
  <c r="AK74" i="40" a="1"/>
  <c r="AK74" i="40" s="1"/>
  <c r="AK78" i="40" a="1"/>
  <c r="AK78" i="40" s="1"/>
  <c r="AK118" i="40" a="1"/>
  <c r="AK118" i="40" s="1"/>
  <c r="AK128" i="40" a="1"/>
  <c r="AK128" i="40" s="1"/>
  <c r="AK143" i="40" a="1"/>
  <c r="AK143" i="40" s="1"/>
  <c r="T32" i="40"/>
  <c r="Z32" i="40" s="1"/>
  <c r="T40" i="40"/>
  <c r="Z40" i="40" s="1"/>
  <c r="T48" i="40"/>
  <c r="Z48" i="40" s="1"/>
  <c r="AI59" i="40"/>
  <c r="AI63" i="40"/>
  <c r="AK64" i="40" a="1"/>
  <c r="AK64" i="40" s="1"/>
  <c r="AK68" i="40" a="1"/>
  <c r="AK68" i="40" s="1"/>
  <c r="AI73" i="40"/>
  <c r="AI77" i="40"/>
  <c r="AI81" i="40"/>
  <c r="Z93" i="40" a="1"/>
  <c r="Z93" i="40" s="1"/>
  <c r="AI93" i="40"/>
  <c r="AK94" i="40" a="1"/>
  <c r="AK94" i="40" s="1"/>
  <c r="AK100" i="40" a="1"/>
  <c r="AK100" i="40" s="1"/>
  <c r="AK110" i="40" a="1"/>
  <c r="AK110" i="40" s="1"/>
  <c r="AK147" i="40" a="1"/>
  <c r="AK147" i="40" s="1"/>
  <c r="V32" i="40"/>
  <c r="V40" i="40"/>
  <c r="V48" i="40"/>
  <c r="Z72" i="40" a="1"/>
  <c r="Z72" i="40" s="1"/>
  <c r="AK72" i="40" s="1" a="1"/>
  <c r="AK72" i="40" s="1"/>
  <c r="Z74" i="40" a="1"/>
  <c r="Z74" i="40" s="1"/>
  <c r="Z78" i="40" a="1"/>
  <c r="Z78" i="40" s="1"/>
  <c r="Z82" i="40" a="1"/>
  <c r="Z82" i="40" s="1"/>
  <c r="AK82" i="40" s="1" a="1"/>
  <c r="AK82" i="40" s="1"/>
  <c r="Z89" i="40" a="1"/>
  <c r="Z89" i="40" s="1"/>
  <c r="AK89" i="40" s="1" a="1"/>
  <c r="AK89" i="40" s="1"/>
  <c r="AI89" i="40"/>
  <c r="AK90" i="40" a="1"/>
  <c r="AK90" i="40" s="1"/>
  <c r="AK122" i="40" a="1"/>
  <c r="AK122" i="40" s="1"/>
  <c r="AK132" i="40" a="1"/>
  <c r="AK132" i="40" s="1"/>
  <c r="V35" i="40"/>
  <c r="T38" i="40"/>
  <c r="Z38" i="40" s="1"/>
  <c r="V43" i="40"/>
  <c r="T46" i="40"/>
  <c r="Z46" i="40" s="1"/>
  <c r="AI58" i="40"/>
  <c r="AK59" i="40" a="1"/>
  <c r="AK59" i="40" s="1"/>
  <c r="AI62" i="40"/>
  <c r="AI66" i="40"/>
  <c r="AI70" i="40"/>
  <c r="AK73" i="40" a="1"/>
  <c r="AK73" i="40" s="1"/>
  <c r="AK77" i="40" a="1"/>
  <c r="AK77" i="40" s="1"/>
  <c r="AK81" i="40" a="1"/>
  <c r="AK81" i="40" s="1"/>
  <c r="Z101" i="40" a="1"/>
  <c r="Z101" i="40" s="1"/>
  <c r="AK101" i="40" s="1" a="1"/>
  <c r="AK101" i="40" s="1"/>
  <c r="AI101" i="40"/>
  <c r="AK112" i="40" a="1"/>
  <c r="AK112" i="40" s="1"/>
  <c r="T33" i="40"/>
  <c r="Z33" i="40" s="1"/>
  <c r="V38" i="40"/>
  <c r="T41" i="40"/>
  <c r="Z41" i="40" s="1"/>
  <c r="V46" i="40"/>
  <c r="T49" i="40"/>
  <c r="Z49" i="40" s="1"/>
  <c r="AK96" i="40" a="1"/>
  <c r="AK96" i="40" s="1"/>
  <c r="AK124" i="40" a="1"/>
  <c r="AK124" i="40" s="1"/>
  <c r="AK75" i="40" a="1"/>
  <c r="AK75" i="40" s="1"/>
  <c r="AK79" i="40" a="1"/>
  <c r="AK79" i="40" s="1"/>
  <c r="AK87" i="40" a="1"/>
  <c r="AK87" i="40" s="1"/>
  <c r="AK126" i="40" a="1"/>
  <c r="AK126" i="40" s="1"/>
  <c r="AK136" i="40" a="1"/>
  <c r="AK136" i="40" s="1"/>
  <c r="AI76" i="40"/>
  <c r="AI80" i="40"/>
  <c r="AI85" i="40"/>
  <c r="AK93" i="40" a="1"/>
  <c r="AK93" i="40" s="1"/>
  <c r="Z97" i="40" a="1"/>
  <c r="Z97" i="40" s="1"/>
  <c r="AK97" i="40" s="1" a="1"/>
  <c r="AK97" i="40" s="1"/>
  <c r="AI97" i="40"/>
  <c r="AK98" i="40" a="1"/>
  <c r="AK98" i="40" s="1"/>
  <c r="AK106" i="40" a="1"/>
  <c r="AK106" i="40" s="1"/>
  <c r="AK116" i="40" a="1"/>
  <c r="AK116" i="40" s="1"/>
  <c r="AK138" i="40" a="1"/>
  <c r="AK138" i="40" s="1"/>
  <c r="AK139" i="40" a="1"/>
  <c r="AK139" i="40" s="1"/>
  <c r="Z84" i="40" a="1"/>
  <c r="Z84" i="40" s="1"/>
  <c r="AK84" i="40" s="1" a="1"/>
  <c r="AK84" i="40" s="1"/>
  <c r="AI86" i="40"/>
  <c r="Z88" i="40" a="1"/>
  <c r="Z88" i="40" s="1"/>
  <c r="AK88" i="40" s="1" a="1"/>
  <c r="AK88" i="40" s="1"/>
  <c r="AI90" i="40"/>
  <c r="Z92" i="40" a="1"/>
  <c r="Z92" i="40" s="1"/>
  <c r="AK92" i="40" s="1" a="1"/>
  <c r="AK92" i="40" s="1"/>
  <c r="AI94" i="40"/>
  <c r="Z96" i="40" a="1"/>
  <c r="Z96" i="40" s="1"/>
  <c r="AI98" i="40"/>
  <c r="Z100" i="40" a="1"/>
  <c r="Z100" i="40" s="1"/>
  <c r="AI102" i="40"/>
  <c r="Z104" i="40" a="1"/>
  <c r="Z104" i="40" s="1"/>
  <c r="AK104" i="40" s="1" a="1"/>
  <c r="AK104" i="40" s="1"/>
  <c r="AI106" i="40"/>
  <c r="Z108" i="40" a="1"/>
  <c r="Z108" i="40" s="1"/>
  <c r="AK108" i="40" s="1" a="1"/>
  <c r="AK108" i="40" s="1"/>
  <c r="AI110" i="40"/>
  <c r="Z112" i="40" a="1"/>
  <c r="Z112" i="40" s="1"/>
  <c r="AI114" i="40"/>
  <c r="Z116" i="40" a="1"/>
  <c r="Z116" i="40" s="1"/>
  <c r="AI118" i="40"/>
  <c r="Z120" i="40" a="1"/>
  <c r="Z120" i="40" s="1"/>
  <c r="AK120" i="40" s="1" a="1"/>
  <c r="AK120" i="40" s="1"/>
  <c r="AI122" i="40"/>
  <c r="Z124" i="40" a="1"/>
  <c r="Z124" i="40" s="1"/>
  <c r="AI126" i="40"/>
  <c r="Z128" i="40" a="1"/>
  <c r="Z128" i="40" s="1"/>
  <c r="AI130" i="40"/>
  <c r="Z132" i="40" a="1"/>
  <c r="Z132" i="40" s="1"/>
  <c r="AI134" i="40"/>
  <c r="Z136" i="40" a="1"/>
  <c r="Z136" i="40" s="1"/>
  <c r="AI138" i="40"/>
  <c r="Z140" i="40" a="1"/>
  <c r="Z140" i="40" s="1"/>
  <c r="AK140" i="40" s="1" a="1"/>
  <c r="AK140" i="40" s="1"/>
  <c r="AI142" i="40"/>
  <c r="Z144" i="40" a="1"/>
  <c r="Z144" i="40" s="1"/>
  <c r="AK144" i="40" s="1" a="1"/>
  <c r="AK144" i="40" s="1"/>
  <c r="AI146" i="40"/>
  <c r="Z148" i="40" a="1"/>
  <c r="Z148" i="40" s="1"/>
  <c r="AK148" i="40" s="1" a="1"/>
  <c r="AK148" i="40" s="1"/>
  <c r="AI150" i="40"/>
  <c r="Z152" i="40" a="1"/>
  <c r="Z152" i="40" s="1"/>
  <c r="AK152" i="40" s="1" a="1"/>
  <c r="AK152" i="40" s="1"/>
  <c r="AI154" i="40"/>
  <c r="AK155" i="40" a="1"/>
  <c r="AK155" i="40" s="1"/>
  <c r="AI105" i="40"/>
  <c r="AI109" i="40"/>
  <c r="AI113" i="40"/>
  <c r="AI117" i="40"/>
  <c r="AI121" i="40"/>
  <c r="AI125" i="40"/>
  <c r="AI129" i="40"/>
  <c r="AI133" i="40"/>
  <c r="AI137" i="40"/>
  <c r="AI141" i="40"/>
  <c r="AK142" i="40" a="1"/>
  <c r="AK142" i="40" s="1"/>
  <c r="AK146" i="40" a="1"/>
  <c r="AK146" i="40" s="1"/>
  <c r="AK150" i="40" a="1"/>
  <c r="AK150" i="40" s="1"/>
  <c r="AK154" i="40" a="1"/>
  <c r="AK154" i="40" s="1"/>
  <c r="AK105" i="40" a="1"/>
  <c r="AK105" i="40" s="1"/>
  <c r="AK109" i="40" a="1"/>
  <c r="AK109" i="40" s="1"/>
  <c r="AK113" i="40" a="1"/>
  <c r="AK113" i="40" s="1"/>
  <c r="AK117" i="40" a="1"/>
  <c r="AK117" i="40" s="1"/>
  <c r="AK121" i="40" a="1"/>
  <c r="AK121" i="40" s="1"/>
  <c r="AK125" i="40" a="1"/>
  <c r="AK125" i="40" s="1"/>
  <c r="AK129" i="40" a="1"/>
  <c r="AK129" i="40" s="1"/>
  <c r="AK133" i="40" a="1"/>
  <c r="AK133" i="40" s="1"/>
  <c r="AK137" i="40" a="1"/>
  <c r="AK137" i="40" s="1"/>
  <c r="AK141" i="40" a="1"/>
  <c r="AK141" i="40" s="1"/>
  <c r="AK145" i="40" a="1"/>
  <c r="AK145" i="40" s="1"/>
  <c r="AK149" i="40" a="1"/>
  <c r="AK149" i="40" s="1"/>
  <c r="AK153" i="40" a="1"/>
  <c r="AK153" i="40" s="1"/>
  <c r="V26" i="39"/>
  <c r="V51" i="39"/>
  <c r="AU56" i="39" s="1"/>
  <c r="AR56" i="39" s="1"/>
  <c r="T43" i="39"/>
  <c r="Z43" i="39" s="1"/>
  <c r="X43" i="39"/>
  <c r="V43" i="39"/>
  <c r="X26" i="39"/>
  <c r="AX56" i="39" s="1"/>
  <c r="X35" i="39"/>
  <c r="V35" i="39"/>
  <c r="T35" i="39"/>
  <c r="Z35" i="39" s="1"/>
  <c r="AK57" i="39" a="1"/>
  <c r="AK57" i="39" s="1"/>
  <c r="Z102" i="39" a="1"/>
  <c r="Z102" i="39" s="1"/>
  <c r="AI102" i="39"/>
  <c r="Z134" i="39" a="1"/>
  <c r="Z134" i="39" s="1"/>
  <c r="AK134" i="39" s="1" a="1"/>
  <c r="AK134" i="39" s="1"/>
  <c r="AI134" i="39"/>
  <c r="X31" i="39"/>
  <c r="X39" i="39"/>
  <c r="X47" i="39"/>
  <c r="AI73" i="39"/>
  <c r="Z74" i="39" a="1"/>
  <c r="Z74" i="39" s="1"/>
  <c r="AK74" i="39" s="1" a="1"/>
  <c r="AK74" i="39" s="1"/>
  <c r="AK75" i="39" a="1"/>
  <c r="AK75" i="39" s="1"/>
  <c r="AK96" i="39" a="1"/>
  <c r="AK96" i="39" s="1"/>
  <c r="AK97" i="39" a="1"/>
  <c r="AK97" i="39" s="1"/>
  <c r="Z98" i="39" a="1"/>
  <c r="Z98" i="39" s="1"/>
  <c r="AK98" i="39" s="1" a="1"/>
  <c r="AK98" i="39" s="1"/>
  <c r="AI98" i="39"/>
  <c r="AK99" i="39" a="1"/>
  <c r="AK99" i="39" s="1"/>
  <c r="AK113" i="39" a="1"/>
  <c r="AK113" i="39" s="1"/>
  <c r="Z114" i="39" a="1"/>
  <c r="Z114" i="39" s="1"/>
  <c r="AK114" i="39" s="1" a="1"/>
  <c r="AK114" i="39" s="1"/>
  <c r="AI114" i="39"/>
  <c r="AK115" i="39" a="1"/>
  <c r="AK115" i="39" s="1"/>
  <c r="AK129" i="39" a="1"/>
  <c r="AK129" i="39" s="1"/>
  <c r="Z130" i="39" a="1"/>
  <c r="Z130" i="39" s="1"/>
  <c r="AK130" i="39" s="1" a="1"/>
  <c r="AK130" i="39" s="1"/>
  <c r="AI130" i="39"/>
  <c r="AK131" i="39" a="1"/>
  <c r="AK131" i="39" s="1"/>
  <c r="AK144" i="39" a="1"/>
  <c r="AK144" i="39" s="1"/>
  <c r="AK145" i="39" a="1"/>
  <c r="AK145" i="39" s="1"/>
  <c r="Z146" i="39" a="1"/>
  <c r="Z146" i="39" s="1"/>
  <c r="AK146" i="39" s="1" a="1"/>
  <c r="AK146" i="39" s="1"/>
  <c r="AI146" i="39"/>
  <c r="AK147" i="39" a="1"/>
  <c r="AK147" i="39" s="1"/>
  <c r="AI76" i="39"/>
  <c r="Z76" i="39" a="1"/>
  <c r="Z76" i="39" s="1"/>
  <c r="AK76" i="39" s="1" a="1"/>
  <c r="AK76" i="39" s="1"/>
  <c r="AK148" i="39" a="1"/>
  <c r="AK148" i="39" s="1"/>
  <c r="Z150" i="39" a="1"/>
  <c r="Z150" i="39" s="1"/>
  <c r="AK150" i="39" s="1" a="1"/>
  <c r="AK150" i="39" s="1"/>
  <c r="AI150" i="39"/>
  <c r="T38" i="39"/>
  <c r="Z38" i="39" s="1"/>
  <c r="T46" i="39"/>
  <c r="Z46" i="39" s="1"/>
  <c r="AK59" i="39" a="1"/>
  <c r="AK59" i="39" s="1"/>
  <c r="Z60" i="39" a="1"/>
  <c r="Z60" i="39" s="1"/>
  <c r="AK63" i="39" a="1"/>
  <c r="AK63" i="39" s="1"/>
  <c r="Z64" i="39" a="1"/>
  <c r="Z64" i="39" s="1"/>
  <c r="AK64" i="39" s="1" a="1"/>
  <c r="AK64" i="39" s="1"/>
  <c r="AK67" i="39" a="1"/>
  <c r="AK67" i="39" s="1"/>
  <c r="Z68" i="39" a="1"/>
  <c r="Z68" i="39" s="1"/>
  <c r="AK68" i="39" s="1" a="1"/>
  <c r="AK68" i="39" s="1"/>
  <c r="Z90" i="39" a="1"/>
  <c r="Z90" i="39" s="1"/>
  <c r="AK90" i="39" s="1" a="1"/>
  <c r="AK90" i="39" s="1"/>
  <c r="AI90" i="39"/>
  <c r="AK91" i="39" a="1"/>
  <c r="AK91" i="39" s="1"/>
  <c r="Z82" i="39" a="1"/>
  <c r="Z82" i="39" s="1"/>
  <c r="AI82" i="39"/>
  <c r="Z118" i="39" a="1"/>
  <c r="Z118" i="39" s="1"/>
  <c r="AK118" i="39" s="1" a="1"/>
  <c r="AK118" i="39" s="1"/>
  <c r="AI118" i="39"/>
  <c r="T33" i="39"/>
  <c r="Z33" i="39" s="1"/>
  <c r="V38" i="39"/>
  <c r="T41" i="39"/>
  <c r="Z41" i="39" s="1"/>
  <c r="V46" i="39"/>
  <c r="T49" i="39"/>
  <c r="Z49" i="39" s="1"/>
  <c r="AK77" i="39" a="1"/>
  <c r="AK77" i="39" s="1"/>
  <c r="AI84" i="39"/>
  <c r="Z84" i="39" a="1"/>
  <c r="Z84" i="39" s="1"/>
  <c r="AK84" i="39" s="1" a="1"/>
  <c r="AK84" i="39" s="1"/>
  <c r="AK105" i="39" a="1"/>
  <c r="AK105" i="39" s="1"/>
  <c r="Z106" i="39" a="1"/>
  <c r="Z106" i="39" s="1"/>
  <c r="AK106" i="39" s="1" a="1"/>
  <c r="AK106" i="39" s="1"/>
  <c r="AI106" i="39"/>
  <c r="AK107" i="39" a="1"/>
  <c r="AK107" i="39" s="1"/>
  <c r="AK120" i="39" a="1"/>
  <c r="AK120" i="39" s="1"/>
  <c r="AK121" i="39" a="1"/>
  <c r="AK121" i="39" s="1"/>
  <c r="Z122" i="39" a="1"/>
  <c r="Z122" i="39" s="1"/>
  <c r="AK122" i="39" s="1" a="1"/>
  <c r="AK122" i="39" s="1"/>
  <c r="AI122" i="39"/>
  <c r="AK123" i="39" a="1"/>
  <c r="AK123" i="39" s="1"/>
  <c r="AK137" i="39" a="1"/>
  <c r="AK137" i="39" s="1"/>
  <c r="Z138" i="39" a="1"/>
  <c r="Z138" i="39" s="1"/>
  <c r="AK138" i="39" s="1" a="1"/>
  <c r="AK138" i="39" s="1"/>
  <c r="AI138" i="39"/>
  <c r="AK139" i="39" a="1"/>
  <c r="AK139" i="39" s="1"/>
  <c r="AK152" i="39" a="1"/>
  <c r="AK152" i="39" s="1"/>
  <c r="AK153" i="39" a="1"/>
  <c r="AK153" i="39" s="1"/>
  <c r="Z154" i="39" a="1"/>
  <c r="Z154" i="39" s="1"/>
  <c r="AK154" i="39" s="1" a="1"/>
  <c r="AK154" i="39" s="1"/>
  <c r="AI154" i="39"/>
  <c r="AK155" i="39" a="1"/>
  <c r="AK155" i="39" s="1"/>
  <c r="AK116" i="39" a="1"/>
  <c r="AK116" i="39" s="1"/>
  <c r="AK58" i="39" a="1"/>
  <c r="AK58" i="39" s="1"/>
  <c r="AK62" i="39" a="1"/>
  <c r="AK62" i="39" s="1"/>
  <c r="AK66" i="39" a="1"/>
  <c r="AK66" i="39" s="1"/>
  <c r="AK70" i="39" a="1"/>
  <c r="AK70" i="39" s="1"/>
  <c r="Z78" i="39" a="1"/>
  <c r="Z78" i="39" s="1"/>
  <c r="AK78" i="39" s="1" a="1"/>
  <c r="AK78" i="39" s="1"/>
  <c r="AI78" i="39"/>
  <c r="AI92" i="39"/>
  <c r="Z92" i="39" a="1"/>
  <c r="Z92" i="39" s="1"/>
  <c r="AK92" i="39" s="1" a="1"/>
  <c r="AK92" i="39" s="1"/>
  <c r="AI88" i="39"/>
  <c r="Z88" i="39" a="1"/>
  <c r="Z88" i="39" s="1"/>
  <c r="AK88" i="39" s="1" a="1"/>
  <c r="AK88" i="39" s="1"/>
  <c r="T31" i="39"/>
  <c r="T39" i="39"/>
  <c r="Z39" i="39" s="1"/>
  <c r="T47" i="39"/>
  <c r="Z47" i="39" s="1"/>
  <c r="Z94" i="39" a="1"/>
  <c r="Z94" i="39" s="1"/>
  <c r="AK94" i="39" s="1" a="1"/>
  <c r="AK94" i="39" s="1"/>
  <c r="AI94" i="39"/>
  <c r="Z110" i="39" a="1"/>
  <c r="Z110" i="39" s="1"/>
  <c r="AK110" i="39" s="1" a="1"/>
  <c r="AK110" i="39" s="1"/>
  <c r="AI110" i="39"/>
  <c r="Z126" i="39" a="1"/>
  <c r="Z126" i="39" s="1"/>
  <c r="AK126" i="39" s="1" a="1"/>
  <c r="AK126" i="39" s="1"/>
  <c r="AI126" i="39"/>
  <c r="Z142" i="39" a="1"/>
  <c r="Z142" i="39" s="1"/>
  <c r="AK142" i="39" s="1" a="1"/>
  <c r="AK142" i="39" s="1"/>
  <c r="AI142" i="39"/>
  <c r="AK60" i="39" a="1"/>
  <c r="AK60" i="39" s="1"/>
  <c r="AI80" i="39"/>
  <c r="Z80" i="39" a="1"/>
  <c r="Z80" i="39" s="1"/>
  <c r="AK80" i="39" s="1" a="1"/>
  <c r="AK80" i="39" s="1"/>
  <c r="AK82" i="39" a="1"/>
  <c r="AK82" i="39" s="1"/>
  <c r="Z86" i="39" a="1"/>
  <c r="Z86" i="39" s="1"/>
  <c r="AK86" i="39" s="1" a="1"/>
  <c r="AK86" i="39" s="1"/>
  <c r="AI86" i="39"/>
  <c r="AK87" i="39" a="1"/>
  <c r="AK87" i="39" s="1"/>
  <c r="AK102" i="39" a="1"/>
  <c r="AK102" i="39" s="1"/>
  <c r="Z96" i="39" a="1"/>
  <c r="Z96" i="39" s="1"/>
  <c r="Z100" i="39" a="1"/>
  <c r="Z100" i="39" s="1"/>
  <c r="AK100" i="39" s="1" a="1"/>
  <c r="AK100" i="39" s="1"/>
  <c r="Z104" i="39" a="1"/>
  <c r="Z104" i="39" s="1"/>
  <c r="AK104" i="39" s="1" a="1"/>
  <c r="AK104" i="39" s="1"/>
  <c r="Z108" i="39" a="1"/>
  <c r="Z108" i="39" s="1"/>
  <c r="AK108" i="39" s="1" a="1"/>
  <c r="AK108" i="39" s="1"/>
  <c r="Z112" i="39" a="1"/>
  <c r="Z112" i="39" s="1"/>
  <c r="AK112" i="39" s="1" a="1"/>
  <c r="AK112" i="39" s="1"/>
  <c r="Z116" i="39" a="1"/>
  <c r="Z116" i="39" s="1"/>
  <c r="Z120" i="39" a="1"/>
  <c r="Z120" i="39" s="1"/>
  <c r="Z124" i="39" a="1"/>
  <c r="Z124" i="39" s="1"/>
  <c r="AK124" i="39" s="1" a="1"/>
  <c r="AK124" i="39" s="1"/>
  <c r="Z128" i="39" a="1"/>
  <c r="Z128" i="39" s="1"/>
  <c r="AK128" i="39" s="1" a="1"/>
  <c r="AK128" i="39" s="1"/>
  <c r="Z132" i="39" a="1"/>
  <c r="Z132" i="39" s="1"/>
  <c r="AK132" i="39" s="1" a="1"/>
  <c r="AK132" i="39" s="1"/>
  <c r="Z136" i="39" a="1"/>
  <c r="Z136" i="39" s="1"/>
  <c r="AK136" i="39" s="1" a="1"/>
  <c r="AK136" i="39" s="1"/>
  <c r="Z140" i="39" a="1"/>
  <c r="Z140" i="39" s="1"/>
  <c r="AK140" i="39" s="1" a="1"/>
  <c r="AK140" i="39" s="1"/>
  <c r="Z144" i="39" a="1"/>
  <c r="Z144" i="39" s="1"/>
  <c r="Z148" i="39" a="1"/>
  <c r="Z148" i="39" s="1"/>
  <c r="Z152" i="39" a="1"/>
  <c r="Z152" i="39" s="1"/>
  <c r="AI96" i="39"/>
  <c r="AI100" i="39"/>
  <c r="AI104" i="39"/>
  <c r="AI108" i="39"/>
  <c r="AI112" i="39"/>
  <c r="AI116" i="39"/>
  <c r="AI120" i="39"/>
  <c r="AI124" i="39"/>
  <c r="AI128" i="39"/>
  <c r="AI132" i="39"/>
  <c r="AI136" i="39"/>
  <c r="AI140" i="39"/>
  <c r="AI144" i="39"/>
  <c r="AI148" i="39"/>
  <c r="AI152" i="39"/>
  <c r="AB84" i="38" a="1"/>
  <c r="AB84" i="38" s="1"/>
  <c r="X84" i="38" a="1"/>
  <c r="X84" i="38" s="1"/>
  <c r="AB92" i="38" a="1"/>
  <c r="AB92" i="38" s="1"/>
  <c r="X92" i="38" a="1"/>
  <c r="X92" i="38" s="1"/>
  <c r="AB102" i="38" a="1"/>
  <c r="AB102" i="38" s="1"/>
  <c r="X102" i="38" a="1"/>
  <c r="X102" i="38" s="1"/>
  <c r="AB110" i="38" a="1"/>
  <c r="AB110" i="38" s="1"/>
  <c r="X110" i="38" a="1"/>
  <c r="X110" i="38" s="1"/>
  <c r="AB118" i="38" a="1"/>
  <c r="AB118" i="38" s="1"/>
  <c r="X118" i="38" a="1"/>
  <c r="X118" i="38" s="1"/>
  <c r="AB122" i="38" a="1"/>
  <c r="AB122" i="38" s="1"/>
  <c r="X122" i="38" a="1"/>
  <c r="X122" i="38" s="1"/>
  <c r="AB128" i="38" a="1"/>
  <c r="AB128" i="38" s="1"/>
  <c r="X128" i="38" a="1"/>
  <c r="X128" i="38" s="1"/>
  <c r="AB132" i="38" a="1"/>
  <c r="AB132" i="38" s="1"/>
  <c r="X132" i="38" a="1"/>
  <c r="X132" i="38" s="1"/>
  <c r="AB134" i="38" a="1"/>
  <c r="AB134" i="38" s="1"/>
  <c r="X134" i="38" a="1"/>
  <c r="X134" i="38" s="1"/>
  <c r="AB136" i="38" a="1"/>
  <c r="AB136" i="38" s="1"/>
  <c r="X136" i="38" a="1"/>
  <c r="X136" i="38" s="1"/>
  <c r="AB140" i="38" a="1"/>
  <c r="AB140" i="38" s="1"/>
  <c r="X140" i="38" a="1"/>
  <c r="X140" i="38" s="1"/>
  <c r="AB142" i="38" a="1"/>
  <c r="AB142" i="38" s="1"/>
  <c r="X142" i="38" a="1"/>
  <c r="X142" i="38" s="1"/>
  <c r="AB152" i="38" a="1"/>
  <c r="AB152" i="38" s="1"/>
  <c r="X152" i="38" a="1"/>
  <c r="X152" i="38" s="1"/>
  <c r="T28" i="38"/>
  <c r="T32" i="38"/>
  <c r="AB32" i="38" s="1"/>
  <c r="T36" i="38"/>
  <c r="AB36" i="38" s="1"/>
  <c r="T40" i="38"/>
  <c r="AB40" i="38" s="1"/>
  <c r="T44" i="38"/>
  <c r="AB44" i="38" s="1"/>
  <c r="V70" i="38" a="1"/>
  <c r="V70" i="38" s="1"/>
  <c r="V74" i="38" a="1"/>
  <c r="V74" i="38" s="1"/>
  <c r="V78" i="38" a="1"/>
  <c r="V78" i="38" s="1"/>
  <c r="V84" i="38" a="1"/>
  <c r="V84" i="38" s="1"/>
  <c r="V92" i="38" a="1"/>
  <c r="V92" i="38" s="1"/>
  <c r="V102" i="38" a="1"/>
  <c r="V102" i="38" s="1"/>
  <c r="V110" i="38" a="1"/>
  <c r="V110" i="38" s="1"/>
  <c r="V118" i="38" a="1"/>
  <c r="V118" i="38" s="1"/>
  <c r="V122" i="38" a="1"/>
  <c r="V122" i="38" s="1"/>
  <c r="V128" i="38" a="1"/>
  <c r="V128" i="38" s="1"/>
  <c r="V132" i="38" a="1"/>
  <c r="V132" i="38" s="1"/>
  <c r="V134" i="38" a="1"/>
  <c r="V134" i="38" s="1"/>
  <c r="V136" i="38" a="1"/>
  <c r="V136" i="38" s="1"/>
  <c r="V140" i="38" a="1"/>
  <c r="V140" i="38" s="1"/>
  <c r="V142" i="38" a="1"/>
  <c r="V142" i="38" s="1"/>
  <c r="V152" i="38" a="1"/>
  <c r="V152" i="38" s="1"/>
  <c r="AB150" i="38" a="1"/>
  <c r="AB150" i="38" s="1"/>
  <c r="X150" i="38" a="1"/>
  <c r="X150" i="38" s="1"/>
  <c r="V28" i="38"/>
  <c r="V32" i="38"/>
  <c r="V36" i="38"/>
  <c r="V40" i="38"/>
  <c r="V44" i="38"/>
  <c r="V81" i="38" a="1"/>
  <c r="V81" i="38" s="1"/>
  <c r="AB138" i="38" a="1"/>
  <c r="AB138" i="38" s="1"/>
  <c r="X138" i="38" a="1"/>
  <c r="X138" i="38" s="1"/>
  <c r="X28" i="38"/>
  <c r="X32" i="38"/>
  <c r="X36" i="38"/>
  <c r="X40" i="38"/>
  <c r="X44" i="38"/>
  <c r="X70" i="38" a="1"/>
  <c r="X70" i="38" s="1"/>
  <c r="X74" i="38" a="1"/>
  <c r="X74" i="38" s="1"/>
  <c r="X78" i="38" a="1"/>
  <c r="X78" i="38" s="1"/>
  <c r="AB90" i="38" a="1"/>
  <c r="AB90" i="38" s="1"/>
  <c r="X90" i="38" a="1"/>
  <c r="X90" i="38" s="1"/>
  <c r="AB98" i="38" a="1"/>
  <c r="AB98" i="38" s="1"/>
  <c r="X98" i="38" a="1"/>
  <c r="X98" i="38" s="1"/>
  <c r="AB104" i="38" a="1"/>
  <c r="AB104" i="38" s="1"/>
  <c r="X104" i="38" a="1"/>
  <c r="X104" i="38" s="1"/>
  <c r="AB116" i="38" a="1"/>
  <c r="AB116" i="38" s="1"/>
  <c r="X116" i="38" a="1"/>
  <c r="X116" i="38" s="1"/>
  <c r="AB126" i="38" a="1"/>
  <c r="AB126" i="38" s="1"/>
  <c r="X126" i="38" a="1"/>
  <c r="X126" i="38" s="1"/>
  <c r="AB148" i="38" a="1"/>
  <c r="AB148" i="38" s="1"/>
  <c r="X148" i="38" a="1"/>
  <c r="X148" i="38" s="1"/>
  <c r="V31" i="38"/>
  <c r="V35" i="38"/>
  <c r="V39" i="38"/>
  <c r="V43" i="38"/>
  <c r="V47" i="38"/>
  <c r="AB81" i="38" a="1"/>
  <c r="AB81" i="38" s="1"/>
  <c r="V83" i="38" a="1"/>
  <c r="V83" i="38" s="1"/>
  <c r="AB85" i="38" a="1"/>
  <c r="AB85" i="38" s="1"/>
  <c r="X85" i="38" a="1"/>
  <c r="X85" i="38" s="1"/>
  <c r="AB87" i="38" a="1"/>
  <c r="AB87" i="38" s="1"/>
  <c r="X87" i="38" a="1"/>
  <c r="X87" i="38" s="1"/>
  <c r="AB89" i="38" a="1"/>
  <c r="AB89" i="38" s="1"/>
  <c r="X89" i="38" a="1"/>
  <c r="X89" i="38" s="1"/>
  <c r="AB91" i="38" a="1"/>
  <c r="AB91" i="38" s="1"/>
  <c r="X91" i="38" a="1"/>
  <c r="X91" i="38" s="1"/>
  <c r="AB93" i="38" a="1"/>
  <c r="AB93" i="38" s="1"/>
  <c r="X93" i="38" a="1"/>
  <c r="X93" i="38" s="1"/>
  <c r="AB95" i="38" a="1"/>
  <c r="AB95" i="38" s="1"/>
  <c r="X95" i="38" a="1"/>
  <c r="X95" i="38" s="1"/>
  <c r="AB97" i="38" a="1"/>
  <c r="AB97" i="38" s="1"/>
  <c r="X97" i="38" a="1"/>
  <c r="X97" i="38" s="1"/>
  <c r="AB99" i="38" a="1"/>
  <c r="AB99" i="38" s="1"/>
  <c r="X99" i="38" a="1"/>
  <c r="X99" i="38" s="1"/>
  <c r="AB101" i="38" a="1"/>
  <c r="AB101" i="38" s="1"/>
  <c r="X101" i="38" a="1"/>
  <c r="X101" i="38" s="1"/>
  <c r="AB103" i="38" a="1"/>
  <c r="AB103" i="38" s="1"/>
  <c r="X103" i="38" a="1"/>
  <c r="X103" i="38" s="1"/>
  <c r="AB105" i="38" a="1"/>
  <c r="AB105" i="38" s="1"/>
  <c r="X105" i="38" a="1"/>
  <c r="X105" i="38" s="1"/>
  <c r="AB107" i="38" a="1"/>
  <c r="AB107" i="38" s="1"/>
  <c r="X107" i="38" a="1"/>
  <c r="X107" i="38" s="1"/>
  <c r="AB109" i="38" a="1"/>
  <c r="AB109" i="38" s="1"/>
  <c r="X109" i="38" a="1"/>
  <c r="X109" i="38" s="1"/>
  <c r="AB111" i="38" a="1"/>
  <c r="AB111" i="38" s="1"/>
  <c r="X111" i="38" a="1"/>
  <c r="X111" i="38" s="1"/>
  <c r="AB113" i="38" a="1"/>
  <c r="AB113" i="38" s="1"/>
  <c r="X113" i="38" a="1"/>
  <c r="X113" i="38" s="1"/>
  <c r="AB115" i="38" a="1"/>
  <c r="AB115" i="38" s="1"/>
  <c r="X115" i="38" a="1"/>
  <c r="X115" i="38" s="1"/>
  <c r="AB117" i="38" a="1"/>
  <c r="AB117" i="38" s="1"/>
  <c r="X117" i="38" a="1"/>
  <c r="X117" i="38" s="1"/>
  <c r="AB119" i="38" a="1"/>
  <c r="AB119" i="38" s="1"/>
  <c r="X119" i="38" a="1"/>
  <c r="X119" i="38" s="1"/>
  <c r="AB121" i="38" a="1"/>
  <c r="AB121" i="38" s="1"/>
  <c r="X121" i="38" a="1"/>
  <c r="X121" i="38" s="1"/>
  <c r="AB123" i="38" a="1"/>
  <c r="AB123" i="38" s="1"/>
  <c r="X123" i="38" a="1"/>
  <c r="X123" i="38" s="1"/>
  <c r="AB125" i="38" a="1"/>
  <c r="AB125" i="38" s="1"/>
  <c r="X125" i="38" a="1"/>
  <c r="X125" i="38" s="1"/>
  <c r="AB127" i="38" a="1"/>
  <c r="AB127" i="38" s="1"/>
  <c r="X127" i="38" a="1"/>
  <c r="X127" i="38" s="1"/>
  <c r="AB129" i="38" a="1"/>
  <c r="AB129" i="38" s="1"/>
  <c r="X129" i="38" a="1"/>
  <c r="X129" i="38" s="1"/>
  <c r="AB131" i="38" a="1"/>
  <c r="AB131" i="38" s="1"/>
  <c r="X131" i="38" a="1"/>
  <c r="X131" i="38" s="1"/>
  <c r="AB133" i="38" a="1"/>
  <c r="AB133" i="38" s="1"/>
  <c r="X133" i="38" a="1"/>
  <c r="X133" i="38" s="1"/>
  <c r="AB135" i="38" a="1"/>
  <c r="AB135" i="38" s="1"/>
  <c r="X135" i="38" a="1"/>
  <c r="X135" i="38" s="1"/>
  <c r="AB137" i="38" a="1"/>
  <c r="AB137" i="38" s="1"/>
  <c r="X137" i="38" a="1"/>
  <c r="X137" i="38" s="1"/>
  <c r="AB139" i="38" a="1"/>
  <c r="AB139" i="38" s="1"/>
  <c r="X139" i="38" a="1"/>
  <c r="X139" i="38" s="1"/>
  <c r="AB141" i="38" a="1"/>
  <c r="AB141" i="38" s="1"/>
  <c r="X141" i="38" a="1"/>
  <c r="X141" i="38" s="1"/>
  <c r="AB143" i="38" a="1"/>
  <c r="AB143" i="38" s="1"/>
  <c r="X143" i="38" a="1"/>
  <c r="X143" i="38" s="1"/>
  <c r="AB145" i="38" a="1"/>
  <c r="AB145" i="38" s="1"/>
  <c r="X145" i="38" a="1"/>
  <c r="X145" i="38" s="1"/>
  <c r="AB147" i="38" a="1"/>
  <c r="AB147" i="38" s="1"/>
  <c r="X147" i="38" a="1"/>
  <c r="X147" i="38" s="1"/>
  <c r="AB149" i="38" a="1"/>
  <c r="AB149" i="38" s="1"/>
  <c r="X149" i="38" a="1"/>
  <c r="X149" i="38" s="1"/>
  <c r="AB151" i="38" a="1"/>
  <c r="AB151" i="38" s="1"/>
  <c r="X151" i="38" a="1"/>
  <c r="X151" i="38" s="1"/>
  <c r="AB153" i="38" a="1"/>
  <c r="AB153" i="38" s="1"/>
  <c r="X153" i="38" a="1"/>
  <c r="X153" i="38" s="1"/>
  <c r="AB88" i="38" a="1"/>
  <c r="AB88" i="38" s="1"/>
  <c r="X88" i="38" a="1"/>
  <c r="X88" i="38" s="1"/>
  <c r="AB96" i="38" a="1"/>
  <c r="AB96" i="38" s="1"/>
  <c r="X96" i="38" a="1"/>
  <c r="X96" i="38" s="1"/>
  <c r="AB106" i="38" a="1"/>
  <c r="AB106" i="38" s="1"/>
  <c r="X106" i="38" a="1"/>
  <c r="X106" i="38" s="1"/>
  <c r="AB114" i="38" a="1"/>
  <c r="AB114" i="38" s="1"/>
  <c r="X114" i="38" a="1"/>
  <c r="X114" i="38" s="1"/>
  <c r="AB124" i="38" a="1"/>
  <c r="AB124" i="38" s="1"/>
  <c r="X124" i="38" a="1"/>
  <c r="X124" i="38" s="1"/>
  <c r="AB146" i="38" a="1"/>
  <c r="AB146" i="38" s="1"/>
  <c r="X146" i="38" a="1"/>
  <c r="X146" i="38" s="1"/>
  <c r="V80" i="38" a="1"/>
  <c r="V80" i="38" s="1"/>
  <c r="V85" i="38" a="1"/>
  <c r="V85" i="38" s="1"/>
  <c r="V87" i="38" a="1"/>
  <c r="V87" i="38" s="1"/>
  <c r="V89" i="38" a="1"/>
  <c r="V89" i="38" s="1"/>
  <c r="V91" i="38" a="1"/>
  <c r="V91" i="38" s="1"/>
  <c r="V93" i="38" a="1"/>
  <c r="V93" i="38" s="1"/>
  <c r="V95" i="38" a="1"/>
  <c r="V95" i="38" s="1"/>
  <c r="V97" i="38" a="1"/>
  <c r="V97" i="38" s="1"/>
  <c r="V99" i="38" a="1"/>
  <c r="V99" i="38" s="1"/>
  <c r="V101" i="38" a="1"/>
  <c r="V101" i="38" s="1"/>
  <c r="V103" i="38" a="1"/>
  <c r="V103" i="38" s="1"/>
  <c r="V105" i="38" a="1"/>
  <c r="V105" i="38" s="1"/>
  <c r="V107" i="38" a="1"/>
  <c r="V107" i="38" s="1"/>
  <c r="V109" i="38" a="1"/>
  <c r="V109" i="38" s="1"/>
  <c r="V111" i="38" a="1"/>
  <c r="V111" i="38" s="1"/>
  <c r="V113" i="38" a="1"/>
  <c r="V113" i="38" s="1"/>
  <c r="V115" i="38" a="1"/>
  <c r="V115" i="38" s="1"/>
  <c r="V117" i="38" a="1"/>
  <c r="V117" i="38" s="1"/>
  <c r="V119" i="38" a="1"/>
  <c r="V119" i="38" s="1"/>
  <c r="V121" i="38" a="1"/>
  <c r="V121" i="38" s="1"/>
  <c r="V123" i="38" a="1"/>
  <c r="V123" i="38" s="1"/>
  <c r="V125" i="38" a="1"/>
  <c r="V125" i="38" s="1"/>
  <c r="V127" i="38" a="1"/>
  <c r="V127" i="38" s="1"/>
  <c r="V129" i="38" a="1"/>
  <c r="V129" i="38" s="1"/>
  <c r="V131" i="38" a="1"/>
  <c r="V131" i="38" s="1"/>
  <c r="V133" i="38" a="1"/>
  <c r="V133" i="38" s="1"/>
  <c r="V135" i="38" a="1"/>
  <c r="V135" i="38" s="1"/>
  <c r="V137" i="38" a="1"/>
  <c r="V137" i="38" s="1"/>
  <c r="V139" i="38" a="1"/>
  <c r="V139" i="38" s="1"/>
  <c r="V141" i="38" a="1"/>
  <c r="V141" i="38" s="1"/>
  <c r="V143" i="38" a="1"/>
  <c r="V143" i="38" s="1"/>
  <c r="V145" i="38" a="1"/>
  <c r="V145" i="38" s="1"/>
  <c r="V147" i="38" a="1"/>
  <c r="V147" i="38" s="1"/>
  <c r="V149" i="38" a="1"/>
  <c r="V149" i="38" s="1"/>
  <c r="V151" i="38" a="1"/>
  <c r="V151" i="38" s="1"/>
  <c r="V153" i="38" a="1"/>
  <c r="V153" i="38" s="1"/>
  <c r="AB86" i="38" a="1"/>
  <c r="AB86" i="38" s="1"/>
  <c r="X86" i="38" a="1"/>
  <c r="X86" i="38" s="1"/>
  <c r="AB94" i="38" a="1"/>
  <c r="AB94" i="38" s="1"/>
  <c r="X94" i="38" a="1"/>
  <c r="X94" i="38" s="1"/>
  <c r="AB100" i="38" a="1"/>
  <c r="AB100" i="38" s="1"/>
  <c r="X100" i="38" a="1"/>
  <c r="X100" i="38" s="1"/>
  <c r="AB108" i="38" a="1"/>
  <c r="AB108" i="38" s="1"/>
  <c r="X108" i="38" a="1"/>
  <c r="X108" i="38" s="1"/>
  <c r="AB112" i="38" a="1"/>
  <c r="AB112" i="38" s="1"/>
  <c r="X112" i="38" a="1"/>
  <c r="X112" i="38" s="1"/>
  <c r="AB120" i="38" a="1"/>
  <c r="AB120" i="38" s="1"/>
  <c r="X120" i="38" a="1"/>
  <c r="X120" i="38" s="1"/>
  <c r="AB130" i="38" a="1"/>
  <c r="AB130" i="38" s="1"/>
  <c r="X130" i="38" a="1"/>
  <c r="X130" i="38" s="1"/>
  <c r="AB144" i="38" a="1"/>
  <c r="AB144" i="38" s="1"/>
  <c r="X144" i="38" a="1"/>
  <c r="X144" i="38" s="1"/>
  <c r="AB83" i="38" a="1"/>
  <c r="AB83" i="38" s="1"/>
  <c r="Z89" i="37" a="1"/>
  <c r="Z89" i="37" s="1"/>
  <c r="AK89" i="37" s="1" a="1"/>
  <c r="AK89" i="37" s="1"/>
  <c r="AI89" i="37"/>
  <c r="T31" i="37"/>
  <c r="X41" i="37"/>
  <c r="T41" i="37"/>
  <c r="Z41" i="37" s="1"/>
  <c r="AK68" i="37" a="1"/>
  <c r="AK68" i="37" s="1"/>
  <c r="AK76" i="37" a="1"/>
  <c r="AK76" i="37" s="1"/>
  <c r="AK131" i="37" a="1"/>
  <c r="AK131" i="37" s="1"/>
  <c r="V31" i="37"/>
  <c r="V32" i="37"/>
  <c r="V33" i="37"/>
  <c r="T34" i="37"/>
  <c r="Z34" i="37" s="1"/>
  <c r="V39" i="37"/>
  <c r="X40" i="37"/>
  <c r="X49" i="37"/>
  <c r="T49" i="37"/>
  <c r="Z49" i="37" s="1"/>
  <c r="Z81" i="37" a="1"/>
  <c r="Z81" i="37" s="1"/>
  <c r="AK81" i="37" s="1" a="1"/>
  <c r="AK81" i="37" s="1"/>
  <c r="AI81" i="37"/>
  <c r="X32" i="37"/>
  <c r="X51" i="37" s="1"/>
  <c r="AY56" i="37" s="1"/>
  <c r="AV56" i="37" s="1"/>
  <c r="X33" i="37"/>
  <c r="V34" i="37"/>
  <c r="T38" i="37"/>
  <c r="Z38" i="37" s="1"/>
  <c r="X39" i="37"/>
  <c r="V49" i="37"/>
  <c r="AK67" i="37" a="1"/>
  <c r="AK67" i="37" s="1"/>
  <c r="Z70" i="37" a="1"/>
  <c r="Z70" i="37" s="1"/>
  <c r="AK70" i="37" s="1" a="1"/>
  <c r="AK70" i="37" s="1"/>
  <c r="AK92" i="37" a="1"/>
  <c r="AK92" i="37" s="1"/>
  <c r="AK124" i="37" a="1"/>
  <c r="AK124" i="37" s="1"/>
  <c r="AI139" i="37"/>
  <c r="Z139" i="37" a="1"/>
  <c r="Z139" i="37" s="1"/>
  <c r="AK139" i="37" s="1" a="1"/>
  <c r="AK139" i="37" s="1"/>
  <c r="T37" i="37"/>
  <c r="Z37" i="37" s="1"/>
  <c r="X38" i="37"/>
  <c r="V48" i="37"/>
  <c r="Z72" i="37" a="1"/>
  <c r="Z72" i="37" s="1"/>
  <c r="AK72" i="37" s="1" a="1"/>
  <c r="AK72" i="37" s="1"/>
  <c r="AI73" i="37"/>
  <c r="AK73" i="37" a="1"/>
  <c r="AK73" i="37" s="1"/>
  <c r="Z73" i="37" a="1"/>
  <c r="Z73" i="37" s="1"/>
  <c r="AK108" i="37" a="1"/>
  <c r="AK108" i="37" s="1"/>
  <c r="AI123" i="37"/>
  <c r="Z123" i="37" a="1"/>
  <c r="Z123" i="37" s="1"/>
  <c r="AK123" i="37" a="1"/>
  <c r="AK123" i="37" s="1"/>
  <c r="V40" i="37"/>
  <c r="X37" i="37"/>
  <c r="X48" i="37"/>
  <c r="AK56" i="37" a="1"/>
  <c r="AK56" i="37" s="1"/>
  <c r="AK63" i="37" a="1"/>
  <c r="AK63" i="37" s="1"/>
  <c r="AK84" i="37" a="1"/>
  <c r="AK84" i="37" s="1"/>
  <c r="AI107" i="37"/>
  <c r="Z107" i="37" a="1"/>
  <c r="Z107" i="37" s="1"/>
  <c r="AK107" i="37" s="1" a="1"/>
  <c r="AK107" i="37" s="1"/>
  <c r="T26" i="37"/>
  <c r="AP56" i="37" s="1"/>
  <c r="T46" i="37"/>
  <c r="Z46" i="37" s="1"/>
  <c r="X47" i="37"/>
  <c r="AI57" i="37"/>
  <c r="AI79" i="37"/>
  <c r="Z79" i="37" a="1"/>
  <c r="Z79" i="37" s="1"/>
  <c r="AK79" i="37" s="1" a="1"/>
  <c r="AK79" i="37" s="1"/>
  <c r="AI87" i="37"/>
  <c r="Z87" i="37" a="1"/>
  <c r="Z87" i="37" s="1"/>
  <c r="AK87" i="37" s="1" a="1"/>
  <c r="AK87" i="37" s="1"/>
  <c r="AI95" i="37"/>
  <c r="Z95" i="37" a="1"/>
  <c r="Z95" i="37" s="1"/>
  <c r="AK95" i="37" s="1" a="1"/>
  <c r="AK95" i="37" s="1"/>
  <c r="AK98" i="37" a="1"/>
  <c r="AK98" i="37" s="1"/>
  <c r="AI111" i="37"/>
  <c r="Z111" i="37" a="1"/>
  <c r="Z111" i="37" s="1"/>
  <c r="AK111" i="37" s="1" a="1"/>
  <c r="AK111" i="37" s="1"/>
  <c r="AK114" i="37" a="1"/>
  <c r="AK114" i="37" s="1"/>
  <c r="AI127" i="37"/>
  <c r="Z127" i="37" a="1"/>
  <c r="Z127" i="37" s="1"/>
  <c r="AK127" i="37" s="1" a="1"/>
  <c r="AK127" i="37" s="1"/>
  <c r="AK130" i="37" a="1"/>
  <c r="AK130" i="37" s="1"/>
  <c r="AI143" i="37"/>
  <c r="Z143" i="37" a="1"/>
  <c r="Z143" i="37" s="1"/>
  <c r="AK143" i="37" s="1" a="1"/>
  <c r="AK143" i="37" s="1"/>
  <c r="AI147" i="37"/>
  <c r="Z147" i="37" a="1"/>
  <c r="Z147" i="37" s="1"/>
  <c r="AK147" i="37" s="1" a="1"/>
  <c r="AK147" i="37" s="1"/>
  <c r="AI99" i="37"/>
  <c r="Z99" i="37" a="1"/>
  <c r="Z99" i="37" s="1"/>
  <c r="AK99" i="37" s="1" a="1"/>
  <c r="AK99" i="37" s="1"/>
  <c r="AI115" i="37"/>
  <c r="Z115" i="37" a="1"/>
  <c r="Z115" i="37" s="1"/>
  <c r="AK115" i="37" s="1" a="1"/>
  <c r="AK115" i="37" s="1"/>
  <c r="AI131" i="37"/>
  <c r="Z131" i="37" a="1"/>
  <c r="Z131" i="37" s="1"/>
  <c r="AI155" i="37"/>
  <c r="Z155" i="37" a="1"/>
  <c r="Z155" i="37" s="1"/>
  <c r="AK155" i="37" s="1" a="1"/>
  <c r="AK155" i="37" s="1"/>
  <c r="AK65" i="37" a="1"/>
  <c r="AK65" i="37" s="1"/>
  <c r="AK69" i="37" a="1"/>
  <c r="AK69" i="37" s="1"/>
  <c r="Z77" i="37" a="1"/>
  <c r="Z77" i="37" s="1"/>
  <c r="AK77" i="37" s="1" a="1"/>
  <c r="AK77" i="37" s="1"/>
  <c r="AI77" i="37"/>
  <c r="AK80" i="37" a="1"/>
  <c r="AK80" i="37" s="1"/>
  <c r="Z85" i="37" a="1"/>
  <c r="Z85" i="37" s="1"/>
  <c r="AK85" i="37" s="1" a="1"/>
  <c r="AK85" i="37" s="1"/>
  <c r="AI85" i="37"/>
  <c r="AK88" i="37" a="1"/>
  <c r="AK88" i="37" s="1"/>
  <c r="Z93" i="37" a="1"/>
  <c r="Z93" i="37" s="1"/>
  <c r="AK93" i="37" s="1" a="1"/>
  <c r="AK93" i="37" s="1"/>
  <c r="AI93" i="37"/>
  <c r="AK96" i="37" a="1"/>
  <c r="AK96" i="37" s="1"/>
  <c r="AK112" i="37" a="1"/>
  <c r="AK112" i="37" s="1"/>
  <c r="AK128" i="37" a="1"/>
  <c r="AK128" i="37" s="1"/>
  <c r="AK144" i="37" a="1"/>
  <c r="AK144" i="37" s="1"/>
  <c r="AI151" i="37"/>
  <c r="Z151" i="37" a="1"/>
  <c r="Z151" i="37" s="1"/>
  <c r="AK151" i="37" s="1" a="1"/>
  <c r="AK151" i="37" s="1"/>
  <c r="AK71" i="37" a="1"/>
  <c r="AK71" i="37" s="1"/>
  <c r="AI75" i="37"/>
  <c r="Z75" i="37" a="1"/>
  <c r="Z75" i="37" s="1"/>
  <c r="AK75" i="37" s="1" a="1"/>
  <c r="AK75" i="37" s="1"/>
  <c r="AI83" i="37"/>
  <c r="Z83" i="37" a="1"/>
  <c r="Z83" i="37" s="1"/>
  <c r="AK83" i="37" s="1" a="1"/>
  <c r="AK83" i="37" s="1"/>
  <c r="AI91" i="37"/>
  <c r="Z91" i="37" a="1"/>
  <c r="Z91" i="37" s="1"/>
  <c r="AK91" i="37" s="1" a="1"/>
  <c r="AK91" i="37" s="1"/>
  <c r="AI103" i="37"/>
  <c r="Z103" i="37" a="1"/>
  <c r="Z103" i="37" s="1"/>
  <c r="AK103" i="37" s="1" a="1"/>
  <c r="AK103" i="37" s="1"/>
  <c r="AK106" i="37" a="1"/>
  <c r="AK106" i="37" s="1"/>
  <c r="AI119" i="37"/>
  <c r="Z119" i="37" a="1"/>
  <c r="Z119" i="37" s="1"/>
  <c r="AK119" i="37" s="1" a="1"/>
  <c r="AK119" i="37" s="1"/>
  <c r="AK122" i="37" a="1"/>
  <c r="AK122" i="37" s="1"/>
  <c r="AI135" i="37"/>
  <c r="Z135" i="37" a="1"/>
  <c r="Z135" i="37" s="1"/>
  <c r="AK135" i="37" s="1" a="1"/>
  <c r="AK135" i="37" s="1"/>
  <c r="AK138" i="37" a="1"/>
  <c r="AK138" i="37" s="1"/>
  <c r="AK148" i="37" a="1"/>
  <c r="AK148" i="37" s="1"/>
  <c r="AK78" i="37" a="1"/>
  <c r="AK78" i="37" s="1"/>
  <c r="AK86" i="37" a="1"/>
  <c r="AK86" i="37" s="1"/>
  <c r="AK94" i="37" a="1"/>
  <c r="AK94" i="37" s="1"/>
  <c r="AK100" i="37" a="1"/>
  <c r="AK100" i="37" s="1"/>
  <c r="AK116" i="37" a="1"/>
  <c r="AK116" i="37" s="1"/>
  <c r="AK132" i="37" a="1"/>
  <c r="AK132" i="37" s="1"/>
  <c r="AK152" i="37" a="1"/>
  <c r="AK152" i="37" s="1"/>
  <c r="AI97" i="37"/>
  <c r="AI101" i="37"/>
  <c r="AI105" i="37"/>
  <c r="AI109" i="37"/>
  <c r="AI113" i="37"/>
  <c r="AI117" i="37"/>
  <c r="AI121" i="37"/>
  <c r="AI125" i="37"/>
  <c r="AI129" i="37"/>
  <c r="AI133" i="37"/>
  <c r="AI137" i="37"/>
  <c r="AI141" i="37"/>
  <c r="AI145" i="37"/>
  <c r="AK146" i="37" a="1"/>
  <c r="AK146" i="37" s="1"/>
  <c r="AK150" i="37" a="1"/>
  <c r="AK150" i="37" s="1"/>
  <c r="AK154" i="37" a="1"/>
  <c r="AK154" i="37" s="1"/>
  <c r="AK97" i="37" a="1"/>
  <c r="AK97" i="37" s="1"/>
  <c r="AK101" i="37" a="1"/>
  <c r="AK101" i="37" s="1"/>
  <c r="AK105" i="37" a="1"/>
  <c r="AK105" i="37" s="1"/>
  <c r="AK109" i="37" a="1"/>
  <c r="AK109" i="37" s="1"/>
  <c r="AK113" i="37" a="1"/>
  <c r="AK113" i="37" s="1"/>
  <c r="AK117" i="37" a="1"/>
  <c r="AK117" i="37" s="1"/>
  <c r="AK121" i="37" a="1"/>
  <c r="AK121" i="37" s="1"/>
  <c r="AK125" i="37" a="1"/>
  <c r="AK125" i="37" s="1"/>
  <c r="AK129" i="37" a="1"/>
  <c r="AK129" i="37" s="1"/>
  <c r="AK133" i="37" a="1"/>
  <c r="AK133" i="37" s="1"/>
  <c r="AK137" i="37" a="1"/>
  <c r="AK137" i="37" s="1"/>
  <c r="AK141" i="37" a="1"/>
  <c r="AK141" i="37" s="1"/>
  <c r="AK145" i="37" a="1"/>
  <c r="AK145" i="37" s="1"/>
  <c r="AK149" i="37" a="1"/>
  <c r="AK149" i="37" s="1"/>
  <c r="AK153" i="37" a="1"/>
  <c r="AK153" i="37" s="1"/>
  <c r="T34" i="36"/>
  <c r="Z34" i="36" s="1"/>
  <c r="T42" i="36"/>
  <c r="Z42" i="36" s="1"/>
  <c r="T50" i="36"/>
  <c r="Z50" i="36" s="1"/>
  <c r="AI91" i="36"/>
  <c r="Z91" i="36" a="1"/>
  <c r="Z91" i="36" s="1"/>
  <c r="AK91" i="36" s="1" a="1"/>
  <c r="AK91" i="36" s="1"/>
  <c r="Z109" i="36" a="1"/>
  <c r="Z109" i="36" s="1"/>
  <c r="AK109" i="36" s="1" a="1"/>
  <c r="AK109" i="36" s="1"/>
  <c r="AI109" i="36"/>
  <c r="V34" i="36"/>
  <c r="V42" i="36"/>
  <c r="V50" i="36"/>
  <c r="AK100" i="36" a="1"/>
  <c r="AK100" i="36" s="1"/>
  <c r="AK124" i="36" a="1"/>
  <c r="AK124" i="36" s="1"/>
  <c r="AK126" i="36" a="1"/>
  <c r="AK126" i="36" s="1"/>
  <c r="T32" i="36"/>
  <c r="Z32" i="36" s="1"/>
  <c r="T40" i="36"/>
  <c r="Z40" i="36" s="1"/>
  <c r="T48" i="36"/>
  <c r="Z48" i="36" s="1"/>
  <c r="AI56" i="36"/>
  <c r="Z57" i="36" a="1"/>
  <c r="Z57" i="36" s="1"/>
  <c r="AK57" i="36" s="1" a="1"/>
  <c r="AK57" i="36" s="1"/>
  <c r="AI70" i="36"/>
  <c r="Z72" i="36" a="1"/>
  <c r="Z72" i="36" s="1"/>
  <c r="AK72" i="36" s="1" a="1"/>
  <c r="AK72" i="36" s="1"/>
  <c r="AI74" i="36"/>
  <c r="Z76" i="36" a="1"/>
  <c r="Z76" i="36" s="1"/>
  <c r="AK76" i="36" s="1" a="1"/>
  <c r="AK76" i="36" s="1"/>
  <c r="AI78" i="36"/>
  <c r="Z80" i="36" a="1"/>
  <c r="Z80" i="36" s="1"/>
  <c r="AK80" i="36" s="1" a="1"/>
  <c r="AK80" i="36" s="1"/>
  <c r="AI81" i="36"/>
  <c r="Z101" i="36" a="1"/>
  <c r="Z101" i="36" s="1"/>
  <c r="AK101" i="36" s="1" a="1"/>
  <c r="AK101" i="36" s="1"/>
  <c r="AI101" i="36"/>
  <c r="AK102" i="36" a="1"/>
  <c r="AK102" i="36" s="1"/>
  <c r="AK134" i="36" a="1"/>
  <c r="AK134" i="36" s="1"/>
  <c r="AK142" i="36" a="1"/>
  <c r="AK142" i="36" s="1"/>
  <c r="AK146" i="36" a="1"/>
  <c r="AK146" i="36" s="1"/>
  <c r="AK154" i="36" a="1"/>
  <c r="AK154" i="36" s="1"/>
  <c r="AI87" i="36"/>
  <c r="Z87" i="36" a="1"/>
  <c r="Z87" i="36" s="1"/>
  <c r="AK87" i="36" s="1" a="1"/>
  <c r="AK87" i="36" s="1"/>
  <c r="Z93" i="36" a="1"/>
  <c r="Z93" i="36" s="1"/>
  <c r="AK93" i="36" s="1" a="1"/>
  <c r="AK93" i="36" s="1"/>
  <c r="AI93" i="36"/>
  <c r="Z113" i="36" a="1"/>
  <c r="Z113" i="36" s="1"/>
  <c r="AK113" i="36" s="1" a="1"/>
  <c r="AK113" i="36" s="1"/>
  <c r="AI113" i="36"/>
  <c r="T38" i="36"/>
  <c r="Z38" i="36" s="1"/>
  <c r="T46" i="36"/>
  <c r="Z46" i="36" s="1"/>
  <c r="AK70" i="36" a="1"/>
  <c r="AK70" i="36" s="1"/>
  <c r="AK74" i="36" a="1"/>
  <c r="AK74" i="36" s="1"/>
  <c r="AK78" i="36" a="1"/>
  <c r="AK78" i="36" s="1"/>
  <c r="Z97" i="36" a="1"/>
  <c r="Z97" i="36" s="1"/>
  <c r="AK97" i="36" s="1" a="1"/>
  <c r="AK97" i="36" s="1"/>
  <c r="AI97" i="36"/>
  <c r="V38" i="36"/>
  <c r="V46" i="36"/>
  <c r="AI95" i="36"/>
  <c r="Z95" i="36" a="1"/>
  <c r="Z95" i="36" s="1"/>
  <c r="AK95" i="36" s="1" a="1"/>
  <c r="AK95" i="36" s="1"/>
  <c r="Z105" i="36" a="1"/>
  <c r="Z105" i="36" s="1"/>
  <c r="AK105" i="36" s="1" a="1"/>
  <c r="AK105" i="36" s="1"/>
  <c r="AI105" i="36"/>
  <c r="AK106" i="36" a="1"/>
  <c r="AK106" i="36" s="1"/>
  <c r="AK116" i="36" a="1"/>
  <c r="AK116" i="36" s="1"/>
  <c r="Z89" i="36" a="1"/>
  <c r="Z89" i="36" s="1"/>
  <c r="AK89" i="36" s="1" a="1"/>
  <c r="AK89" i="36" s="1"/>
  <c r="AI89" i="36"/>
  <c r="AK90" i="36" a="1"/>
  <c r="AK90" i="36" s="1"/>
  <c r="Z117" i="36" a="1"/>
  <c r="Z117" i="36" s="1"/>
  <c r="AK117" i="36" s="1" a="1"/>
  <c r="AK117" i="36" s="1"/>
  <c r="AI117" i="36"/>
  <c r="AK118" i="36" a="1"/>
  <c r="AK118" i="36" s="1"/>
  <c r="Z99" i="36" a="1"/>
  <c r="Z99" i="36" s="1"/>
  <c r="AK99" i="36" s="1" a="1"/>
  <c r="AK99" i="36" s="1"/>
  <c r="Z103" i="36" a="1"/>
  <c r="Z103" i="36" s="1"/>
  <c r="AK103" i="36" s="1" a="1"/>
  <c r="AK103" i="36" s="1"/>
  <c r="Z107" i="36" a="1"/>
  <c r="Z107" i="36" s="1"/>
  <c r="AK107" i="36" s="1" a="1"/>
  <c r="AK107" i="36" s="1"/>
  <c r="Z111" i="36" a="1"/>
  <c r="Z111" i="36" s="1"/>
  <c r="AK111" i="36" s="1" a="1"/>
  <c r="AK111" i="36" s="1"/>
  <c r="Z115" i="36" a="1"/>
  <c r="Z115" i="36" s="1"/>
  <c r="AK115" i="36" s="1" a="1"/>
  <c r="AK115" i="36" s="1"/>
  <c r="Z119" i="36" a="1"/>
  <c r="Z119" i="36" s="1"/>
  <c r="AK119" i="36" s="1" a="1"/>
  <c r="AK119" i="36" s="1"/>
  <c r="AI121" i="36"/>
  <c r="Z123" i="36" a="1"/>
  <c r="Z123" i="36" s="1"/>
  <c r="AK123" i="36" s="1" a="1"/>
  <c r="AK123" i="36" s="1"/>
  <c r="AI125" i="36"/>
  <c r="Z127" i="36" a="1"/>
  <c r="Z127" i="36" s="1"/>
  <c r="AK127" i="36" s="1" a="1"/>
  <c r="AK127" i="36" s="1"/>
  <c r="AI129" i="36"/>
  <c r="Z131" i="36" a="1"/>
  <c r="Z131" i="36" s="1"/>
  <c r="AK131" i="36" s="1" a="1"/>
  <c r="AK131" i="36" s="1"/>
  <c r="AI133" i="36"/>
  <c r="Z135" i="36" a="1"/>
  <c r="Z135" i="36" s="1"/>
  <c r="AK135" i="36" s="1" a="1"/>
  <c r="AK135" i="36" s="1"/>
  <c r="AI137" i="36"/>
  <c r="Z139" i="36" a="1"/>
  <c r="Z139" i="36" s="1"/>
  <c r="AK139" i="36" s="1" a="1"/>
  <c r="AK139" i="36" s="1"/>
  <c r="AI141" i="36"/>
  <c r="Z143" i="36" a="1"/>
  <c r="Z143" i="36" s="1"/>
  <c r="AK143" i="36" s="1" a="1"/>
  <c r="AK143" i="36" s="1"/>
  <c r="AI145" i="36"/>
  <c r="Z147" i="36" a="1"/>
  <c r="Z147" i="36" s="1"/>
  <c r="AK147" i="36" s="1" a="1"/>
  <c r="AK147" i="36" s="1"/>
  <c r="AI149" i="36"/>
  <c r="Z151" i="36" a="1"/>
  <c r="Z151" i="36" s="1"/>
  <c r="AK151" i="36" s="1" a="1"/>
  <c r="AK151" i="36" s="1"/>
  <c r="AI153" i="36"/>
  <c r="Z155" i="36" a="1"/>
  <c r="Z155" i="36" s="1"/>
  <c r="AK155" i="36" s="1" a="1"/>
  <c r="AK155" i="36" s="1"/>
  <c r="AI157" i="36"/>
  <c r="Z159" i="36" a="1"/>
  <c r="Z159" i="36" s="1"/>
  <c r="AK159" i="36" s="1" a="1"/>
  <c r="AK159" i="36" s="1"/>
  <c r="AI161" i="36"/>
  <c r="Z163" i="36" a="1"/>
  <c r="Z163" i="36" s="1"/>
  <c r="AK163" i="36" s="1" a="1"/>
  <c r="AK163" i="36" s="1"/>
  <c r="AI165" i="36"/>
  <c r="AK121" i="36" a="1"/>
  <c r="AK121" i="36" s="1"/>
  <c r="AK125" i="36" a="1"/>
  <c r="AK125" i="36" s="1"/>
  <c r="AK129" i="36" a="1"/>
  <c r="AK129" i="36" s="1"/>
  <c r="AK133" i="36" a="1"/>
  <c r="AK133" i="36" s="1"/>
  <c r="AK137" i="36" a="1"/>
  <c r="AK137" i="36" s="1"/>
  <c r="AK141" i="36" a="1"/>
  <c r="AK141" i="36" s="1"/>
  <c r="AK145" i="36" a="1"/>
  <c r="AK145" i="36" s="1"/>
  <c r="AK149" i="36" a="1"/>
  <c r="AK149" i="36" s="1"/>
  <c r="AK153" i="36" a="1"/>
  <c r="AK153" i="36" s="1"/>
  <c r="AK157" i="36" a="1"/>
  <c r="AK157" i="36" s="1"/>
  <c r="AK161" i="36" a="1"/>
  <c r="AK161" i="36" s="1"/>
  <c r="AK165" i="36" a="1"/>
  <c r="AK165" i="36" s="1"/>
  <c r="AI99" i="36"/>
  <c r="AI103" i="36"/>
  <c r="AI107" i="36"/>
  <c r="AI111" i="36"/>
  <c r="AI115" i="36"/>
  <c r="AI119" i="36"/>
  <c r="AI123" i="36"/>
  <c r="AI127" i="36"/>
  <c r="AI131" i="36"/>
  <c r="AI135" i="36"/>
  <c r="AI139" i="36"/>
  <c r="AI143" i="36"/>
  <c r="AI147" i="36"/>
  <c r="AI151" i="36"/>
  <c r="AI155" i="36"/>
  <c r="AI159" i="36"/>
  <c r="AI163" i="36"/>
  <c r="AK164" i="36" a="1"/>
  <c r="AK164" i="36" s="1"/>
  <c r="V51" i="42" l="1"/>
  <c r="AU56" i="42" s="1"/>
  <c r="AR56" i="42" s="1"/>
  <c r="X51" i="42"/>
  <c r="AY56" i="42" s="1"/>
  <c r="AX56" i="42"/>
  <c r="E19" i="25"/>
  <c r="D20" i="25"/>
  <c r="C12" i="25"/>
  <c r="C20" i="25" s="1"/>
  <c r="X51" i="36"/>
  <c r="AY56" i="36" s="1"/>
  <c r="V51" i="36"/>
  <c r="AU56" i="36" s="1"/>
  <c r="AR56" i="36" s="1"/>
  <c r="AX56" i="36"/>
  <c r="E12" i="25"/>
  <c r="AV56" i="42"/>
  <c r="T51" i="42"/>
  <c r="AQ56" i="42" s="1"/>
  <c r="AN56" i="42" s="1"/>
  <c r="Z31" i="42"/>
  <c r="Z51" i="42" s="1"/>
  <c r="X51" i="41"/>
  <c r="AY56" i="41" s="1"/>
  <c r="AV56" i="41" s="1"/>
  <c r="T51" i="41"/>
  <c r="AQ56" i="41" s="1"/>
  <c r="AN56" i="41" s="1"/>
  <c r="Z31" i="41"/>
  <c r="Z51" i="41" s="1"/>
  <c r="V51" i="41"/>
  <c r="AU56" i="41" s="1"/>
  <c r="AR56" i="41" s="1"/>
  <c r="V51" i="40"/>
  <c r="AU56" i="40" s="1"/>
  <c r="AR56" i="40" s="1"/>
  <c r="Z51" i="40"/>
  <c r="T51" i="40"/>
  <c r="AQ56" i="40" s="1"/>
  <c r="AN56" i="40" s="1"/>
  <c r="T51" i="39"/>
  <c r="AQ56" i="39" s="1"/>
  <c r="AN56" i="39" s="1"/>
  <c r="Z31" i="39"/>
  <c r="Z51" i="39" s="1"/>
  <c r="X51" i="39"/>
  <c r="AY56" i="39" s="1"/>
  <c r="AV56" i="39" s="1"/>
  <c r="AB28" i="38"/>
  <c r="AB48" i="38" s="1"/>
  <c r="AB49" i="38" s="1"/>
  <c r="T48" i="38"/>
  <c r="T49" i="38" s="1"/>
  <c r="X48" i="38"/>
  <c r="X49" i="38" s="1"/>
  <c r="V48" i="38"/>
  <c r="V49" i="38" s="1"/>
  <c r="T51" i="37"/>
  <c r="AQ56" i="37" s="1"/>
  <c r="AN56" i="37" s="1"/>
  <c r="Z31" i="37"/>
  <c r="Z51" i="37" s="1"/>
  <c r="V51" i="37"/>
  <c r="AU56" i="37" s="1"/>
  <c r="AR56" i="37" s="1"/>
  <c r="Z51" i="36"/>
  <c r="T51" i="36"/>
  <c r="AQ56" i="36" s="1"/>
  <c r="AN56" i="36" s="1"/>
  <c r="AB34" i="23"/>
  <c r="AB20" i="23"/>
  <c r="Z20" i="23"/>
  <c r="X20" i="23"/>
  <c r="V20" i="23"/>
  <c r="X693" i="19"/>
  <c r="X692" i="19"/>
  <c r="X691" i="19"/>
  <c r="X690" i="19"/>
  <c r="X689" i="19"/>
  <c r="X688" i="19"/>
  <c r="X687" i="19"/>
  <c r="X686" i="19"/>
  <c r="X685" i="19"/>
  <c r="X684" i="19"/>
  <c r="X683" i="19"/>
  <c r="X682" i="19"/>
  <c r="X681" i="19"/>
  <c r="X680" i="19"/>
  <c r="X679" i="19"/>
  <c r="X678" i="19"/>
  <c r="X677" i="19"/>
  <c r="X676" i="19"/>
  <c r="X675" i="19"/>
  <c r="X674" i="19"/>
  <c r="X673" i="19"/>
  <c r="X672" i="19"/>
  <c r="X671" i="19"/>
  <c r="X670" i="19"/>
  <c r="X669" i="19"/>
  <c r="X668" i="19"/>
  <c r="X667" i="19"/>
  <c r="X666" i="19"/>
  <c r="X665" i="19"/>
  <c r="X664" i="19"/>
  <c r="X663" i="19"/>
  <c r="X662" i="19"/>
  <c r="X661" i="19"/>
  <c r="X660" i="19"/>
  <c r="X659" i="19"/>
  <c r="X658" i="19"/>
  <c r="X657" i="19"/>
  <c r="X656" i="19"/>
  <c r="X655" i="19"/>
  <c r="X654" i="19"/>
  <c r="X653" i="19"/>
  <c r="X652" i="19"/>
  <c r="X651" i="19"/>
  <c r="X650" i="19"/>
  <c r="X649" i="19"/>
  <c r="X648" i="19"/>
  <c r="X647" i="19"/>
  <c r="X646" i="19"/>
  <c r="X645" i="19"/>
  <c r="X644" i="19"/>
  <c r="X643" i="19"/>
  <c r="X642" i="19"/>
  <c r="X641" i="19"/>
  <c r="X640" i="19"/>
  <c r="X639" i="19"/>
  <c r="X638" i="19"/>
  <c r="X637" i="19"/>
  <c r="X636" i="19"/>
  <c r="X635" i="19"/>
  <c r="X634" i="19"/>
  <c r="X633" i="19"/>
  <c r="X632" i="19"/>
  <c r="X631" i="19"/>
  <c r="X630" i="19"/>
  <c r="X629" i="19"/>
  <c r="X628" i="19"/>
  <c r="X627" i="19"/>
  <c r="X626" i="19"/>
  <c r="X625" i="19"/>
  <c r="X624" i="19"/>
  <c r="X623" i="19"/>
  <c r="X622" i="19"/>
  <c r="X621" i="19"/>
  <c r="X620" i="19"/>
  <c r="X619" i="19"/>
  <c r="X618" i="19"/>
  <c r="X617" i="19"/>
  <c r="X616" i="19"/>
  <c r="X615" i="19"/>
  <c r="X614" i="19"/>
  <c r="X613" i="19"/>
  <c r="X612" i="19"/>
  <c r="X611" i="19"/>
  <c r="X610" i="19"/>
  <c r="X609" i="19"/>
  <c r="X608" i="19"/>
  <c r="X607" i="19"/>
  <c r="X606" i="19"/>
  <c r="X605" i="19"/>
  <c r="X604" i="19"/>
  <c r="X603" i="19"/>
  <c r="X602" i="19"/>
  <c r="X601" i="19"/>
  <c r="X600" i="19"/>
  <c r="X599" i="19"/>
  <c r="X598" i="19"/>
  <c r="X597" i="19"/>
  <c r="X596" i="19"/>
  <c r="X595" i="19"/>
  <c r="X594" i="19"/>
  <c r="X593" i="19"/>
  <c r="X592" i="19"/>
  <c r="X591" i="19"/>
  <c r="X590" i="19"/>
  <c r="X589" i="19"/>
  <c r="X588" i="19"/>
  <c r="X587" i="19"/>
  <c r="X586" i="19"/>
  <c r="X585" i="19"/>
  <c r="X584" i="19"/>
  <c r="X583" i="19"/>
  <c r="X582" i="19"/>
  <c r="X581" i="19"/>
  <c r="X580" i="19"/>
  <c r="X579" i="19"/>
  <c r="X578" i="19"/>
  <c r="X577" i="19"/>
  <c r="X576" i="19"/>
  <c r="X575" i="19"/>
  <c r="X574" i="19"/>
  <c r="X573" i="19"/>
  <c r="X572" i="19"/>
  <c r="X571" i="19"/>
  <c r="X570" i="19"/>
  <c r="X569" i="19"/>
  <c r="X568" i="19"/>
  <c r="X567" i="19"/>
  <c r="X566" i="19"/>
  <c r="X565" i="19"/>
  <c r="X564" i="19"/>
  <c r="X563" i="19"/>
  <c r="X562" i="19"/>
  <c r="X561" i="19"/>
  <c r="X560" i="19"/>
  <c r="X559" i="19"/>
  <c r="X558" i="19"/>
  <c r="X557" i="19"/>
  <c r="X556" i="19"/>
  <c r="X555" i="19"/>
  <c r="X554" i="19"/>
  <c r="X553" i="19"/>
  <c r="X552" i="19"/>
  <c r="X551" i="19"/>
  <c r="X550" i="19"/>
  <c r="X549" i="19"/>
  <c r="X548" i="19"/>
  <c r="X547" i="19"/>
  <c r="X546" i="19"/>
  <c r="X545" i="19"/>
  <c r="X544" i="19"/>
  <c r="X543" i="19"/>
  <c r="X542" i="19"/>
  <c r="X541" i="19"/>
  <c r="X540" i="19"/>
  <c r="X539" i="19"/>
  <c r="X538" i="19"/>
  <c r="X537" i="19"/>
  <c r="X536" i="19"/>
  <c r="X535" i="19"/>
  <c r="X534" i="19"/>
  <c r="X533" i="19"/>
  <c r="X532" i="19"/>
  <c r="X531" i="19"/>
  <c r="X530" i="19"/>
  <c r="X529" i="19"/>
  <c r="X528" i="19"/>
  <c r="X527" i="19"/>
  <c r="X526" i="19"/>
  <c r="X525" i="19"/>
  <c r="X524" i="19"/>
  <c r="X523" i="19"/>
  <c r="X522" i="19"/>
  <c r="X521" i="19"/>
  <c r="X520" i="19"/>
  <c r="X519" i="19"/>
  <c r="X518" i="19"/>
  <c r="X517" i="19"/>
  <c r="X516" i="19"/>
  <c r="X515" i="19"/>
  <c r="X514" i="19"/>
  <c r="X513" i="19"/>
  <c r="X512" i="19"/>
  <c r="X511" i="19"/>
  <c r="X510" i="19"/>
  <c r="X509" i="19"/>
  <c r="X508" i="19"/>
  <c r="X507" i="19"/>
  <c r="X506" i="19"/>
  <c r="X505" i="19"/>
  <c r="X504" i="19"/>
  <c r="X503" i="19"/>
  <c r="X502" i="19"/>
  <c r="X501" i="19"/>
  <c r="X500" i="19"/>
  <c r="X499" i="19"/>
  <c r="X498" i="19"/>
  <c r="X497" i="19"/>
  <c r="X496" i="19"/>
  <c r="X495" i="19"/>
  <c r="X494" i="19"/>
  <c r="X493" i="19"/>
  <c r="X492" i="19"/>
  <c r="X491" i="19"/>
  <c r="X490" i="19"/>
  <c r="X489" i="19"/>
  <c r="X488" i="19"/>
  <c r="X487" i="19"/>
  <c r="X486" i="19"/>
  <c r="X485" i="19"/>
  <c r="X484" i="19"/>
  <c r="X483" i="19"/>
  <c r="X482" i="19"/>
  <c r="X481" i="19"/>
  <c r="X480" i="19"/>
  <c r="X479" i="19"/>
  <c r="X478" i="19"/>
  <c r="X477" i="19"/>
  <c r="X476" i="19"/>
  <c r="X475" i="19"/>
  <c r="X474" i="19"/>
  <c r="X473" i="19"/>
  <c r="X472" i="19"/>
  <c r="X471" i="19"/>
  <c r="X470" i="19"/>
  <c r="X469" i="19"/>
  <c r="X468" i="19"/>
  <c r="X467" i="19"/>
  <c r="X466" i="19"/>
  <c r="X465" i="19"/>
  <c r="X464" i="19"/>
  <c r="X463" i="19"/>
  <c r="X462" i="19"/>
  <c r="X461" i="19"/>
  <c r="X460" i="19"/>
  <c r="X459" i="19"/>
  <c r="X458" i="19"/>
  <c r="X457" i="19"/>
  <c r="X456" i="19"/>
  <c r="X455" i="19"/>
  <c r="X454" i="19"/>
  <c r="X453" i="19"/>
  <c r="X452" i="19"/>
  <c r="X451" i="19"/>
  <c r="X450" i="19"/>
  <c r="X449" i="19"/>
  <c r="X448" i="19"/>
  <c r="X447" i="19"/>
  <c r="X446" i="19"/>
  <c r="X445" i="19"/>
  <c r="X444" i="19"/>
  <c r="X443" i="19"/>
  <c r="X442" i="19"/>
  <c r="X441" i="19"/>
  <c r="X440" i="19"/>
  <c r="X439" i="19"/>
  <c r="X438" i="19"/>
  <c r="X437" i="19"/>
  <c r="X436" i="19"/>
  <c r="X435" i="19"/>
  <c r="X434" i="19"/>
  <c r="X433" i="19"/>
  <c r="X432" i="19"/>
  <c r="X431" i="19"/>
  <c r="X430" i="19"/>
  <c r="X429" i="19"/>
  <c r="X428" i="19"/>
  <c r="X427" i="19"/>
  <c r="X426" i="19"/>
  <c r="X425" i="19"/>
  <c r="X424" i="19"/>
  <c r="X423" i="19"/>
  <c r="X422" i="19"/>
  <c r="X421" i="19"/>
  <c r="X420" i="19"/>
  <c r="X419" i="19"/>
  <c r="X418" i="19"/>
  <c r="X417" i="19"/>
  <c r="X416" i="19"/>
  <c r="X415" i="19"/>
  <c r="X414" i="19"/>
  <c r="X413" i="19"/>
  <c r="X412" i="19"/>
  <c r="X411" i="19"/>
  <c r="X410" i="19"/>
  <c r="X409" i="19"/>
  <c r="X408" i="19"/>
  <c r="X407" i="19"/>
  <c r="X406" i="19"/>
  <c r="X405" i="19"/>
  <c r="X404" i="19"/>
  <c r="X403" i="19"/>
  <c r="X402" i="19"/>
  <c r="X401" i="19"/>
  <c r="X400" i="19"/>
  <c r="X399" i="19"/>
  <c r="X398" i="19"/>
  <c r="X397" i="19"/>
  <c r="X396" i="19"/>
  <c r="X395" i="19"/>
  <c r="X394" i="19"/>
  <c r="X393" i="19"/>
  <c r="X392" i="19"/>
  <c r="X391" i="19"/>
  <c r="X390" i="19"/>
  <c r="X389" i="19"/>
  <c r="X388" i="19"/>
  <c r="X387" i="19"/>
  <c r="X386" i="19"/>
  <c r="X385" i="19"/>
  <c r="X384" i="19"/>
  <c r="X383" i="19"/>
  <c r="X382" i="19"/>
  <c r="X381" i="19"/>
  <c r="X380" i="19"/>
  <c r="X379" i="19"/>
  <c r="X378" i="19"/>
  <c r="X377" i="19"/>
  <c r="X376" i="19"/>
  <c r="X375" i="19"/>
  <c r="X374" i="19"/>
  <c r="X373" i="19"/>
  <c r="X372" i="19"/>
  <c r="X371" i="19"/>
  <c r="X370" i="19"/>
  <c r="X369" i="19"/>
  <c r="X368" i="19"/>
  <c r="X367" i="19"/>
  <c r="X366" i="19"/>
  <c r="X365" i="19"/>
  <c r="X364" i="19"/>
  <c r="X363" i="19"/>
  <c r="X362" i="19"/>
  <c r="X361" i="19"/>
  <c r="X360" i="19"/>
  <c r="X359" i="19"/>
  <c r="X358" i="19"/>
  <c r="X357" i="19"/>
  <c r="X356" i="19"/>
  <c r="X355" i="19"/>
  <c r="X354" i="19"/>
  <c r="X353" i="19"/>
  <c r="X352" i="19"/>
  <c r="X351" i="19"/>
  <c r="X350" i="19"/>
  <c r="X349" i="19"/>
  <c r="X348" i="19"/>
  <c r="X347" i="19"/>
  <c r="X346" i="19"/>
  <c r="X345" i="19"/>
  <c r="X344" i="19"/>
  <c r="X343" i="19"/>
  <c r="X342" i="19"/>
  <c r="X341" i="19"/>
  <c r="X340" i="19"/>
  <c r="X339" i="19"/>
  <c r="X338" i="19"/>
  <c r="X337" i="19"/>
  <c r="X336" i="19"/>
  <c r="X335" i="19"/>
  <c r="X334" i="19"/>
  <c r="X333" i="19"/>
  <c r="X332" i="19"/>
  <c r="X331" i="19"/>
  <c r="X330" i="19"/>
  <c r="X329" i="19"/>
  <c r="X328" i="19"/>
  <c r="X327" i="19"/>
  <c r="X326" i="19"/>
  <c r="X325" i="19"/>
  <c r="X324" i="19"/>
  <c r="X323" i="19"/>
  <c r="X322" i="19"/>
  <c r="X321" i="19"/>
  <c r="X320" i="19"/>
  <c r="X319" i="19"/>
  <c r="X318" i="19"/>
  <c r="X317" i="19"/>
  <c r="X316" i="19"/>
  <c r="X315" i="19"/>
  <c r="X314" i="19"/>
  <c r="X313" i="19"/>
  <c r="X312" i="19"/>
  <c r="X311" i="19"/>
  <c r="X310" i="19"/>
  <c r="X309" i="19"/>
  <c r="X308" i="19"/>
  <c r="X307" i="19"/>
  <c r="X306" i="19"/>
  <c r="X305" i="19"/>
  <c r="X304" i="19"/>
  <c r="X303" i="19"/>
  <c r="X302" i="19"/>
  <c r="X301" i="19"/>
  <c r="X300" i="19"/>
  <c r="X299" i="19"/>
  <c r="X298" i="19"/>
  <c r="X297" i="19"/>
  <c r="X296" i="19"/>
  <c r="X295" i="19"/>
  <c r="X294" i="19"/>
  <c r="X293" i="19"/>
  <c r="X292" i="19"/>
  <c r="X291" i="19"/>
  <c r="X290" i="19"/>
  <c r="X289" i="19"/>
  <c r="X288" i="19"/>
  <c r="X287" i="19"/>
  <c r="X286" i="19"/>
  <c r="X285" i="19"/>
  <c r="X284" i="19"/>
  <c r="X283" i="19"/>
  <c r="X282" i="19"/>
  <c r="X281" i="19"/>
  <c r="X280" i="19"/>
  <c r="X279" i="19"/>
  <c r="X278" i="19"/>
  <c r="X277" i="19"/>
  <c r="X276" i="19"/>
  <c r="X275" i="19"/>
  <c r="X274" i="19"/>
  <c r="X273" i="19"/>
  <c r="X272" i="19"/>
  <c r="X271" i="19"/>
  <c r="X270" i="19"/>
  <c r="X269" i="19"/>
  <c r="X268" i="19"/>
  <c r="X267" i="19"/>
  <c r="X266" i="19"/>
  <c r="X265" i="19"/>
  <c r="X264" i="19"/>
  <c r="X263" i="19"/>
  <c r="X262" i="19"/>
  <c r="X261" i="19"/>
  <c r="X260" i="19"/>
  <c r="X259" i="19"/>
  <c r="X258" i="19"/>
  <c r="X257" i="19"/>
  <c r="X256" i="19"/>
  <c r="X255" i="19"/>
  <c r="X254" i="19"/>
  <c r="X253" i="19"/>
  <c r="X252" i="19"/>
  <c r="X251" i="19"/>
  <c r="X250" i="19"/>
  <c r="X249" i="19"/>
  <c r="X248" i="19"/>
  <c r="X247" i="19"/>
  <c r="X246" i="19"/>
  <c r="X245" i="19"/>
  <c r="X244" i="19"/>
  <c r="X243" i="19"/>
  <c r="X242" i="19"/>
  <c r="X241" i="19"/>
  <c r="X240" i="19"/>
  <c r="X239" i="19"/>
  <c r="X238" i="19"/>
  <c r="X237" i="19"/>
  <c r="X236" i="19"/>
  <c r="X235" i="19"/>
  <c r="X234" i="19"/>
  <c r="X233" i="19"/>
  <c r="X232" i="19"/>
  <c r="X231" i="19"/>
  <c r="X230" i="19"/>
  <c r="X229" i="19"/>
  <c r="X228" i="19"/>
  <c r="X227" i="19"/>
  <c r="X226" i="19"/>
  <c r="X225" i="19"/>
  <c r="X224" i="19"/>
  <c r="X223" i="19"/>
  <c r="X222" i="19"/>
  <c r="X221" i="19"/>
  <c r="X220" i="19"/>
  <c r="X219" i="19"/>
  <c r="X218" i="19"/>
  <c r="X217" i="19"/>
  <c r="X216" i="19"/>
  <c r="X215" i="19"/>
  <c r="X214" i="19"/>
  <c r="X213" i="19"/>
  <c r="X212" i="19"/>
  <c r="X211" i="19"/>
  <c r="X210" i="19"/>
  <c r="X209" i="19"/>
  <c r="X208" i="19"/>
  <c r="X207" i="19"/>
  <c r="X206" i="19"/>
  <c r="X205" i="19"/>
  <c r="X204" i="19"/>
  <c r="X203" i="19"/>
  <c r="X202" i="19"/>
  <c r="X201" i="19"/>
  <c r="X200" i="19"/>
  <c r="X199" i="19"/>
  <c r="X198" i="19"/>
  <c r="X197" i="19"/>
  <c r="X196" i="19"/>
  <c r="X195" i="19"/>
  <c r="X194" i="19"/>
  <c r="X193" i="19"/>
  <c r="X192" i="19"/>
  <c r="X191" i="19"/>
  <c r="X190" i="19"/>
  <c r="X189" i="19"/>
  <c r="X188" i="19"/>
  <c r="X187" i="19"/>
  <c r="X186" i="19"/>
  <c r="X185" i="19"/>
  <c r="X184" i="19"/>
  <c r="X183" i="19"/>
  <c r="X182" i="19"/>
  <c r="X181" i="19"/>
  <c r="X180" i="19"/>
  <c r="X179" i="19"/>
  <c r="X178" i="19"/>
  <c r="X177" i="19"/>
  <c r="X176" i="19"/>
  <c r="X175" i="19"/>
  <c r="X174" i="19"/>
  <c r="X173" i="19"/>
  <c r="X172" i="19"/>
  <c r="X171" i="19"/>
  <c r="X170" i="19"/>
  <c r="X169" i="19"/>
  <c r="X168" i="19"/>
  <c r="X167" i="19"/>
  <c r="X166" i="19"/>
  <c r="X165" i="19"/>
  <c r="X164" i="19"/>
  <c r="X163" i="19"/>
  <c r="X162" i="19"/>
  <c r="X161" i="19"/>
  <c r="X160" i="19"/>
  <c r="X159" i="19"/>
  <c r="X158" i="19"/>
  <c r="X157" i="19"/>
  <c r="X156" i="19"/>
  <c r="X155" i="19"/>
  <c r="X154" i="19"/>
  <c r="X153" i="19"/>
  <c r="X152" i="19"/>
  <c r="X151" i="19"/>
  <c r="X150" i="19"/>
  <c r="X149" i="19"/>
  <c r="X148" i="19"/>
  <c r="X147" i="19"/>
  <c r="X146" i="19"/>
  <c r="X145" i="19"/>
  <c r="X144" i="19"/>
  <c r="X143" i="19"/>
  <c r="X142" i="19"/>
  <c r="X141" i="19"/>
  <c r="X140" i="19"/>
  <c r="X139" i="19"/>
  <c r="X138" i="19"/>
  <c r="X137" i="19"/>
  <c r="X136" i="19"/>
  <c r="X135" i="19"/>
  <c r="X134" i="19"/>
  <c r="X133" i="19"/>
  <c r="X132" i="19"/>
  <c r="X131" i="19"/>
  <c r="X130" i="19"/>
  <c r="X129" i="19"/>
  <c r="X128" i="19"/>
  <c r="X127" i="19"/>
  <c r="X126" i="19"/>
  <c r="X125" i="19"/>
  <c r="X124" i="19"/>
  <c r="X123" i="19"/>
  <c r="X122" i="19"/>
  <c r="X121" i="19"/>
  <c r="X120" i="19"/>
  <c r="X119" i="19"/>
  <c r="X118" i="19"/>
  <c r="X117" i="19"/>
  <c r="X116" i="19"/>
  <c r="X115" i="19"/>
  <c r="X114" i="19"/>
  <c r="X113" i="19"/>
  <c r="X112" i="19"/>
  <c r="X111" i="19"/>
  <c r="X110" i="19"/>
  <c r="X109" i="19"/>
  <c r="X108" i="19"/>
  <c r="X107" i="19"/>
  <c r="X106" i="19"/>
  <c r="X105" i="19"/>
  <c r="X104" i="19"/>
  <c r="X103" i="19"/>
  <c r="X102" i="19"/>
  <c r="X101" i="19"/>
  <c r="X100" i="19"/>
  <c r="X99" i="19"/>
  <c r="X98" i="19"/>
  <c r="X97" i="19"/>
  <c r="X96" i="19"/>
  <c r="X95" i="19"/>
  <c r="X94" i="19"/>
  <c r="X93" i="19"/>
  <c r="X92" i="19"/>
  <c r="X91" i="19"/>
  <c r="V90" i="19"/>
  <c r="T90" i="19"/>
  <c r="Z90" i="19" s="1" a="1"/>
  <c r="Z90" i="19" s="1"/>
  <c r="Z89" i="19"/>
  <c r="Z89" i="19" a="1"/>
  <c r="V89" i="19"/>
  <c r="T89" i="19"/>
  <c r="V88" i="19"/>
  <c r="T88" i="19"/>
  <c r="Z88" i="19" s="1" a="1"/>
  <c r="Z88" i="19" s="1"/>
  <c r="Z87" i="19"/>
  <c r="Z87" i="19" a="1"/>
  <c r="V87" i="19"/>
  <c r="T87" i="19"/>
  <c r="V86" i="19"/>
  <c r="T86" i="19"/>
  <c r="Z86" i="19" s="1" a="1"/>
  <c r="Z86" i="19" s="1"/>
  <c r="Z85" i="19"/>
  <c r="Z85" i="19" a="1"/>
  <c r="V85" i="19"/>
  <c r="T85" i="19"/>
  <c r="V84" i="19"/>
  <c r="T84" i="19"/>
  <c r="Z84" i="19" s="1" a="1"/>
  <c r="Z84" i="19" s="1"/>
  <c r="Z83" i="19"/>
  <c r="Z83" i="19" a="1"/>
  <c r="V83" i="19"/>
  <c r="T83" i="19"/>
  <c r="V82" i="19"/>
  <c r="T82" i="19"/>
  <c r="Z82" i="19" s="1" a="1"/>
  <c r="Z82" i="19" s="1"/>
  <c r="Z81" i="19"/>
  <c r="Z81" i="19" a="1"/>
  <c r="V81" i="19"/>
  <c r="T81" i="19"/>
  <c r="V80" i="19"/>
  <c r="T80" i="19"/>
  <c r="Z80" i="19" s="1" a="1"/>
  <c r="Z80" i="19" s="1"/>
  <c r="Z79" i="19"/>
  <c r="Z79" i="19" a="1"/>
  <c r="V79" i="19"/>
  <c r="T79" i="19"/>
  <c r="V78" i="19"/>
  <c r="T78" i="19"/>
  <c r="Z78" i="19" s="1" a="1"/>
  <c r="Z78" i="19" s="1"/>
  <c r="Z77" i="19"/>
  <c r="Z77" i="19" a="1"/>
  <c r="V77" i="19"/>
  <c r="T77" i="19"/>
  <c r="V76" i="19"/>
  <c r="T76" i="19"/>
  <c r="Z76" i="19" s="1" a="1"/>
  <c r="Z76" i="19" s="1"/>
  <c r="Z75" i="19"/>
  <c r="Z75" i="19" a="1"/>
  <c r="V75" i="19"/>
  <c r="T75" i="19"/>
  <c r="V74" i="19"/>
  <c r="T74" i="19"/>
  <c r="Z74" i="19" s="1" a="1"/>
  <c r="Z74" i="19" s="1"/>
  <c r="Z73" i="19"/>
  <c r="Z73" i="19" a="1"/>
  <c r="V73" i="19"/>
  <c r="T73" i="19"/>
  <c r="V72" i="19"/>
  <c r="T72" i="19"/>
  <c r="Z72" i="19" s="1" a="1"/>
  <c r="Z72" i="19" s="1"/>
  <c r="Z71" i="19"/>
  <c r="Z71" i="19" a="1"/>
  <c r="V71" i="19"/>
  <c r="T71" i="19"/>
  <c r="V70" i="19"/>
  <c r="T70" i="19"/>
  <c r="Z70" i="19" s="1" a="1"/>
  <c r="Z70" i="19" s="1"/>
  <c r="Z69" i="19"/>
  <c r="Z69" i="19" a="1"/>
  <c r="V69" i="19"/>
  <c r="T69" i="19"/>
  <c r="V68" i="19"/>
  <c r="T68" i="19"/>
  <c r="Z68" i="19" s="1" a="1"/>
  <c r="Z68" i="19" s="1"/>
  <c r="Z67" i="19"/>
  <c r="Z67" i="19" a="1"/>
  <c r="V67" i="19"/>
  <c r="T67" i="19"/>
  <c r="V66" i="19"/>
  <c r="T66" i="19"/>
  <c r="Z66" i="19" s="1" a="1"/>
  <c r="Z66" i="19" s="1"/>
  <c r="Z65" i="19"/>
  <c r="Z65" i="19" a="1"/>
  <c r="V65" i="19"/>
  <c r="T65" i="19"/>
  <c r="V64" i="19"/>
  <c r="T64" i="19"/>
  <c r="Z64" i="19" s="1" a="1"/>
  <c r="Z64" i="19" s="1"/>
  <c r="Z63" i="19"/>
  <c r="Z63" i="19" a="1"/>
  <c r="V63" i="19"/>
  <c r="T63" i="19"/>
  <c r="V62" i="19"/>
  <c r="T62" i="19"/>
  <c r="Z62" i="19" s="1" a="1"/>
  <c r="Z62" i="19" s="1"/>
  <c r="Z61" i="19"/>
  <c r="Z61" i="19" a="1"/>
  <c r="V61" i="19"/>
  <c r="T61" i="19"/>
  <c r="V60" i="19"/>
  <c r="T60" i="19"/>
  <c r="Z60" i="19" s="1" a="1"/>
  <c r="Z60" i="19" s="1"/>
  <c r="Z59" i="19"/>
  <c r="Z59" i="19" a="1"/>
  <c r="V59" i="19"/>
  <c r="T59" i="19"/>
  <c r="V58" i="19"/>
  <c r="T58" i="19"/>
  <c r="Z58" i="19" s="1" a="1"/>
  <c r="Z58" i="19" s="1"/>
  <c r="Z57" i="19"/>
  <c r="Z57" i="19" a="1"/>
  <c r="V57" i="19"/>
  <c r="T57" i="19"/>
  <c r="V56" i="19"/>
  <c r="T56" i="19"/>
  <c r="Z56" i="19" s="1" a="1"/>
  <c r="Z56" i="19" s="1"/>
  <c r="Z55" i="19" a="1"/>
  <c r="Z55" i="19" s="1"/>
  <c r="V55" i="19"/>
  <c r="T55" i="19"/>
  <c r="T54" i="19"/>
  <c r="Z54" i="19" s="1" a="1"/>
  <c r="Z54" i="19" s="1"/>
  <c r="T53" i="19"/>
  <c r="Z53" i="19" s="1" a="1"/>
  <c r="Z53" i="19" s="1"/>
  <c r="V52" i="19"/>
  <c r="T52" i="19"/>
  <c r="Z52" i="19" s="1" a="1"/>
  <c r="Z52" i="19" s="1"/>
  <c r="T51" i="19"/>
  <c r="Z51" i="19" s="1" a="1"/>
  <c r="Z51" i="19" s="1"/>
  <c r="T50" i="19"/>
  <c r="Z50" i="19" s="1" a="1"/>
  <c r="Z50" i="19" s="1"/>
  <c r="Z25" i="19" s="1"/>
  <c r="T49" i="19"/>
  <c r="Z49" i="19" s="1" a="1"/>
  <c r="Z49" i="19" s="1"/>
  <c r="T48" i="19"/>
  <c r="Z48" i="19" s="1" a="1"/>
  <c r="Z48" i="19" s="1"/>
  <c r="Z47" i="19" a="1"/>
  <c r="Z47" i="19" s="1"/>
  <c r="Z13" i="19" s="1"/>
  <c r="V47" i="19"/>
  <c r="T47" i="19"/>
  <c r="T46" i="19"/>
  <c r="Z46" i="19" s="1" a="1"/>
  <c r="Z46" i="19" s="1"/>
  <c r="T45" i="19"/>
  <c r="Z45" i="19" s="1" a="1"/>
  <c r="Z45" i="19" s="1"/>
  <c r="V44" i="19"/>
  <c r="T44" i="19"/>
  <c r="Z44" i="19" s="1" a="1"/>
  <c r="Z44" i="19" s="1"/>
  <c r="T43" i="19"/>
  <c r="Z43" i="19" s="1" a="1"/>
  <c r="Z43" i="19" s="1"/>
  <c r="Z15" i="19" s="1"/>
  <c r="T42" i="19"/>
  <c r="Z42" i="19" s="1" a="1"/>
  <c r="Z42" i="19" s="1"/>
  <c r="T41" i="19"/>
  <c r="Z41" i="19" s="1" a="1"/>
  <c r="Z41" i="19" s="1"/>
  <c r="O35" i="19"/>
  <c r="X35" i="19" s="1"/>
  <c r="O34" i="19"/>
  <c r="V34" i="19" s="1"/>
  <c r="O33" i="19"/>
  <c r="X33" i="19" s="1"/>
  <c r="O32" i="19"/>
  <c r="T32" i="19" s="1"/>
  <c r="O31" i="19"/>
  <c r="X25" i="19"/>
  <c r="X24" i="19"/>
  <c r="T24" i="19"/>
  <c r="Z23" i="19"/>
  <c r="X23" i="19"/>
  <c r="V23" i="19"/>
  <c r="T23" i="19"/>
  <c r="Z22" i="19"/>
  <c r="X22" i="19"/>
  <c r="V22" i="19"/>
  <c r="T22" i="19"/>
  <c r="X21" i="19"/>
  <c r="T21" i="19"/>
  <c r="Z20" i="19"/>
  <c r="X20" i="19"/>
  <c r="V20" i="19"/>
  <c r="T20" i="19"/>
  <c r="Z19" i="19"/>
  <c r="X19" i="19"/>
  <c r="V19" i="19"/>
  <c r="T19" i="19"/>
  <c r="Z18" i="19"/>
  <c r="X18" i="19"/>
  <c r="V18" i="19"/>
  <c r="T18" i="19"/>
  <c r="Z17" i="19"/>
  <c r="X17" i="19"/>
  <c r="V17" i="19"/>
  <c r="T17" i="19"/>
  <c r="Z16" i="19"/>
  <c r="X16" i="19"/>
  <c r="V16" i="19"/>
  <c r="T16" i="19"/>
  <c r="X15" i="19"/>
  <c r="Z14" i="19"/>
  <c r="X14" i="19"/>
  <c r="V14" i="19"/>
  <c r="T14" i="19"/>
  <c r="X13" i="19"/>
  <c r="T13" i="19"/>
  <c r="Z12" i="19"/>
  <c r="X12" i="19"/>
  <c r="T12" i="19"/>
  <c r="T75" i="23"/>
  <c r="V75" i="23" s="1" a="1"/>
  <c r="V75" i="23" s="1"/>
  <c r="T76" i="23"/>
  <c r="V76" i="23" s="1" a="1"/>
  <c r="V76" i="23" s="1"/>
  <c r="T77" i="23"/>
  <c r="X77" i="23" s="1" a="1"/>
  <c r="X77" i="23" s="1"/>
  <c r="V77" i="23" a="1"/>
  <c r="V77" i="23" s="1"/>
  <c r="T78" i="23"/>
  <c r="AB78" i="23" s="1" a="1"/>
  <c r="AB78" i="23" s="1"/>
  <c r="X78" i="23" a="1"/>
  <c r="X78" i="23" s="1"/>
  <c r="T79" i="23"/>
  <c r="AB79" i="23" s="1" a="1"/>
  <c r="AB79" i="23" s="1"/>
  <c r="X79" i="23" a="1"/>
  <c r="X79" i="23" s="1"/>
  <c r="T80" i="23"/>
  <c r="V80" i="23" s="1" a="1"/>
  <c r="V80" i="23" s="1"/>
  <c r="X80" i="23" a="1"/>
  <c r="X80" i="23" s="1"/>
  <c r="T81" i="23"/>
  <c r="V81" i="23" s="1" a="1"/>
  <c r="V81" i="23" s="1"/>
  <c r="X81" i="23" a="1"/>
  <c r="X81" i="23" s="1"/>
  <c r="AB81" i="23" a="1"/>
  <c r="AB81" i="23" s="1"/>
  <c r="T82" i="23"/>
  <c r="V82" i="23" s="1" a="1"/>
  <c r="V82" i="23" s="1"/>
  <c r="T83" i="23"/>
  <c r="V83" i="23" s="1" a="1"/>
  <c r="V83" i="23" s="1"/>
  <c r="T84" i="23"/>
  <c r="V84" i="23" s="1" a="1"/>
  <c r="V84" i="23" s="1"/>
  <c r="T85" i="23"/>
  <c r="X85" i="23" s="1" a="1"/>
  <c r="X85" i="23" s="1"/>
  <c r="T86" i="23"/>
  <c r="AB86" i="23" s="1" a="1"/>
  <c r="AB86" i="23" s="1"/>
  <c r="T87" i="23"/>
  <c r="AB87" i="23" s="1" a="1"/>
  <c r="AB87" i="23" s="1"/>
  <c r="T88" i="23"/>
  <c r="V88" i="23" a="1"/>
  <c r="V88" i="23" s="1"/>
  <c r="X88" i="23" a="1"/>
  <c r="X88" i="23" s="1"/>
  <c r="AB88" i="23" a="1"/>
  <c r="AB88" i="23" s="1"/>
  <c r="T89" i="23"/>
  <c r="V89" i="23" a="1"/>
  <c r="V89" i="23" s="1"/>
  <c r="X89" i="23" a="1"/>
  <c r="X89" i="23" s="1"/>
  <c r="AB89" i="23" a="1"/>
  <c r="AB89" i="23" s="1"/>
  <c r="T90" i="23"/>
  <c r="V90" i="23" s="1" a="1"/>
  <c r="V90" i="23" s="1"/>
  <c r="AB90" i="23" a="1"/>
  <c r="AB90" i="23" s="1"/>
  <c r="T91" i="23"/>
  <c r="V91" i="23" s="1" a="1"/>
  <c r="V91" i="23" s="1"/>
  <c r="T92" i="23"/>
  <c r="V92" i="23" s="1" a="1"/>
  <c r="V92" i="23" s="1"/>
  <c r="T93" i="23"/>
  <c r="X93" i="23" s="1" a="1"/>
  <c r="X93" i="23" s="1"/>
  <c r="V93" i="23" a="1"/>
  <c r="V93" i="23" s="1"/>
  <c r="T94" i="23"/>
  <c r="AB94" i="23" s="1" a="1"/>
  <c r="AB94" i="23" s="1"/>
  <c r="T55" i="23"/>
  <c r="V55" i="23" s="1" a="1"/>
  <c r="V55" i="23" s="1"/>
  <c r="T56" i="23"/>
  <c r="V56" i="23" s="1" a="1"/>
  <c r="V56" i="23" s="1"/>
  <c r="T57" i="23"/>
  <c r="X57" i="23" s="1" a="1"/>
  <c r="X57" i="23" s="1"/>
  <c r="T58" i="23"/>
  <c r="X58" i="23" s="1" a="1"/>
  <c r="X58" i="23" s="1"/>
  <c r="T59" i="23"/>
  <c r="AB59" i="23" s="1" a="1"/>
  <c r="AB59" i="23" s="1"/>
  <c r="X59" i="23" a="1"/>
  <c r="X59" i="23" s="1"/>
  <c r="T60" i="23"/>
  <c r="AB60" i="23" s="1" a="1"/>
  <c r="AB60" i="23" s="1"/>
  <c r="V60" i="23" a="1"/>
  <c r="V60" i="23" s="1"/>
  <c r="X60" i="23" a="1"/>
  <c r="X60" i="23" s="1"/>
  <c r="T61" i="23"/>
  <c r="X61" i="23" s="1" a="1"/>
  <c r="X61" i="23" s="1"/>
  <c r="V61" i="23" a="1"/>
  <c r="V61" i="23" s="1"/>
  <c r="AB61" i="23" a="1"/>
  <c r="AB61" i="23" s="1"/>
  <c r="T62" i="23"/>
  <c r="V62" i="23" s="1" a="1"/>
  <c r="V62" i="23" s="1"/>
  <c r="T63" i="23"/>
  <c r="V63" i="23" s="1" a="1"/>
  <c r="V63" i="23" s="1"/>
  <c r="T64" i="23"/>
  <c r="V64" i="23" s="1" a="1"/>
  <c r="V64" i="23" s="1"/>
  <c r="T65" i="23"/>
  <c r="X65" i="23" s="1" a="1"/>
  <c r="X65" i="23" s="1"/>
  <c r="V65" i="23" a="1"/>
  <c r="V65" i="23" s="1"/>
  <c r="T66" i="23"/>
  <c r="X66" i="23" s="1" a="1"/>
  <c r="X66" i="23" s="1"/>
  <c r="T67" i="23"/>
  <c r="AB67" i="23" s="1" a="1"/>
  <c r="AB67" i="23" s="1"/>
  <c r="T68" i="23"/>
  <c r="AB68" i="23" s="1" a="1"/>
  <c r="AB68" i="23" s="1"/>
  <c r="V68" i="23" a="1"/>
  <c r="V68" i="23"/>
  <c r="X68" i="23" a="1"/>
  <c r="X68" i="23" s="1"/>
  <c r="T69" i="23"/>
  <c r="V69" i="23" s="1" a="1"/>
  <c r="V69" i="23" s="1"/>
  <c r="X69" i="23" a="1"/>
  <c r="X69" i="23" s="1"/>
  <c r="T70" i="23"/>
  <c r="V70" i="23" s="1" a="1"/>
  <c r="V70" i="23" s="1"/>
  <c r="AB70" i="23" a="1"/>
  <c r="AB70" i="23" s="1"/>
  <c r="T71" i="23"/>
  <c r="V71" i="23" s="1" a="1"/>
  <c r="V71" i="23" s="1"/>
  <c r="T72" i="23"/>
  <c r="V72" i="23" s="1" a="1"/>
  <c r="V72" i="23" s="1"/>
  <c r="T73" i="23"/>
  <c r="X73" i="23" s="1" a="1"/>
  <c r="X73" i="23" s="1"/>
  <c r="T74" i="23"/>
  <c r="X74" i="23" s="1" a="1"/>
  <c r="X74" i="23" s="1"/>
  <c r="T54" i="23"/>
  <c r="AB54" i="23" s="1" a="1"/>
  <c r="AB54" i="23" s="1"/>
  <c r="T53" i="23"/>
  <c r="AB53" i="23" s="1" a="1"/>
  <c r="AB53" i="23" s="1"/>
  <c r="T52" i="23"/>
  <c r="X52" i="23" s="1" a="1"/>
  <c r="X52" i="23" s="1"/>
  <c r="T51" i="23"/>
  <c r="X51" i="23" s="1" a="1"/>
  <c r="X51" i="23" s="1"/>
  <c r="T50" i="23"/>
  <c r="V50" i="23" s="1" a="1"/>
  <c r="V50" i="23" s="1"/>
  <c r="T49" i="23"/>
  <c r="AB49" i="23" s="1" a="1"/>
  <c r="AB49" i="23" s="1"/>
  <c r="T48" i="23"/>
  <c r="AB48" i="23" s="1" a="1"/>
  <c r="AB48" i="23" s="1"/>
  <c r="T47" i="23"/>
  <c r="AB47" i="23" s="1" a="1"/>
  <c r="AB47" i="23" s="1"/>
  <c r="AB13" i="23" s="1"/>
  <c r="T46" i="23"/>
  <c r="AB46" i="23" s="1" a="1"/>
  <c r="AB46" i="23" s="1"/>
  <c r="T45" i="23"/>
  <c r="AB45" i="23" s="1" a="1"/>
  <c r="AB45" i="23" s="1"/>
  <c r="AB16" i="23" s="1"/>
  <c r="O32" i="23"/>
  <c r="X32" i="23" s="1"/>
  <c r="O31" i="23"/>
  <c r="V31" i="23" s="1"/>
  <c r="O30" i="23"/>
  <c r="Z30" i="23" s="1"/>
  <c r="O29" i="23"/>
  <c r="Z29" i="23" s="1"/>
  <c r="O28" i="23"/>
  <c r="AB19" i="23"/>
  <c r="Z19" i="23"/>
  <c r="T19" i="23"/>
  <c r="Z18" i="23"/>
  <c r="T18" i="23"/>
  <c r="AB17" i="23"/>
  <c r="Z17" i="23"/>
  <c r="X17" i="23"/>
  <c r="V17" i="23"/>
  <c r="T17" i="23"/>
  <c r="Z16" i="23"/>
  <c r="AB15" i="23"/>
  <c r="Z15" i="23"/>
  <c r="X15" i="23"/>
  <c r="V15" i="23"/>
  <c r="T15" i="23"/>
  <c r="Z14" i="23"/>
  <c r="Z13" i="23"/>
  <c r="E20" i="25" l="1"/>
  <c r="AV56" i="36"/>
  <c r="X67" i="23" a="1"/>
  <c r="X67" i="23" s="1"/>
  <c r="AB82" i="23" a="1"/>
  <c r="AB82" i="23" s="1"/>
  <c r="AB80" i="23" a="1"/>
  <c r="AB80" i="23" s="1"/>
  <c r="AB69" i="23" a="1"/>
  <c r="AB69" i="23" s="1"/>
  <c r="V67" i="23" a="1"/>
  <c r="V67" i="23" s="1"/>
  <c r="X94" i="23" a="1"/>
  <c r="X94" i="23" s="1"/>
  <c r="X86" i="23" a="1"/>
  <c r="X86" i="23" s="1"/>
  <c r="X82" i="23" a="1"/>
  <c r="X82" i="23" s="1"/>
  <c r="V59" i="23" a="1"/>
  <c r="V59" i="23" s="1"/>
  <c r="V94" i="23" a="1"/>
  <c r="V94" i="23" s="1"/>
  <c r="X90" i="23" a="1"/>
  <c r="X90" i="23" s="1"/>
  <c r="V85" i="23" a="1"/>
  <c r="V85" i="23" s="1"/>
  <c r="X70" i="23" a="1"/>
  <c r="X70" i="23" s="1"/>
  <c r="V79" i="23" a="1"/>
  <c r="V79" i="23" s="1"/>
  <c r="X63" i="23" a="1"/>
  <c r="X63" i="23" s="1"/>
  <c r="X87" i="23" a="1"/>
  <c r="X87" i="23" s="1"/>
  <c r="T13" i="23"/>
  <c r="X26" i="19"/>
  <c r="Z21" i="19"/>
  <c r="Z24" i="19"/>
  <c r="V42" i="19"/>
  <c r="V45" i="19"/>
  <c r="V50" i="19"/>
  <c r="V53" i="19"/>
  <c r="V43" i="19"/>
  <c r="V15" i="19" s="1"/>
  <c r="V48" i="19"/>
  <c r="V21" i="19" s="1"/>
  <c r="V51" i="19"/>
  <c r="V25" i="19"/>
  <c r="T25" i="19"/>
  <c r="V41" i="19"/>
  <c r="V24" i="19" s="1"/>
  <c r="V46" i="19"/>
  <c r="V12" i="19" s="1"/>
  <c r="V49" i="19"/>
  <c r="V54" i="19"/>
  <c r="Z32" i="19"/>
  <c r="Z26" i="19"/>
  <c r="T15" i="19"/>
  <c r="T26" i="19" s="1"/>
  <c r="T35" i="19"/>
  <c r="Z35" i="19" s="1"/>
  <c r="V35" i="19"/>
  <c r="X32" i="19"/>
  <c r="T34" i="19"/>
  <c r="Z34" i="19" s="1"/>
  <c r="X34" i="19"/>
  <c r="T31" i="19"/>
  <c r="X31" i="19"/>
  <c r="T33" i="19"/>
  <c r="Z33" i="19" s="1"/>
  <c r="V33" i="19"/>
  <c r="V86" i="23" a="1"/>
  <c r="V86" i="23" s="1"/>
  <c r="V78" i="23" a="1"/>
  <c r="V78" i="23" s="1"/>
  <c r="V73" i="23" a="1"/>
  <c r="V73" i="23" s="1"/>
  <c r="AB55" i="23" a="1"/>
  <c r="AB55" i="23" s="1"/>
  <c r="AB91" i="23" a="1"/>
  <c r="AB91" i="23" s="1"/>
  <c r="V87" i="23" a="1"/>
  <c r="V87" i="23" s="1"/>
  <c r="AB83" i="23" a="1"/>
  <c r="AB83" i="23" s="1"/>
  <c r="AB75" i="23" a="1"/>
  <c r="AB75" i="23" s="1"/>
  <c r="AB62" i="23" a="1"/>
  <c r="AB62" i="23" s="1"/>
  <c r="AB92" i="23" a="1"/>
  <c r="AB92" i="23" s="1"/>
  <c r="AB84" i="23" a="1"/>
  <c r="AB84" i="23" s="1"/>
  <c r="AB76" i="23" a="1"/>
  <c r="AB76" i="23" s="1"/>
  <c r="AB93" i="23" a="1"/>
  <c r="AB93" i="23" s="1"/>
  <c r="X91" i="23" a="1"/>
  <c r="X91" i="23" s="1"/>
  <c r="AB85" i="23" a="1"/>
  <c r="AB85" i="23" s="1"/>
  <c r="X83" i="23" a="1"/>
  <c r="X83" i="23" s="1"/>
  <c r="AB77" i="23" a="1"/>
  <c r="AB77" i="23" s="1"/>
  <c r="X75" i="23" a="1"/>
  <c r="X75" i="23" s="1"/>
  <c r="AB71" i="23" a="1"/>
  <c r="AB71" i="23" s="1"/>
  <c r="X62" i="23" a="1"/>
  <c r="X62" i="23" s="1"/>
  <c r="X92" i="23" a="1"/>
  <c r="X92" i="23" s="1"/>
  <c r="X84" i="23" a="1"/>
  <c r="X84" i="23" s="1"/>
  <c r="X76" i="23" a="1"/>
  <c r="X76" i="23" s="1"/>
  <c r="AB63" i="23" a="1"/>
  <c r="AB63" i="23" s="1"/>
  <c r="X71" i="23" a="1"/>
  <c r="X71" i="23" s="1"/>
  <c r="V57" i="23" a="1"/>
  <c r="V57" i="23" s="1"/>
  <c r="V74" i="23" a="1"/>
  <c r="V74" i="23" s="1"/>
  <c r="V66" i="23" a="1"/>
  <c r="V66" i="23" s="1"/>
  <c r="V58" i="23" a="1"/>
  <c r="V58" i="23" s="1"/>
  <c r="X48" i="23" a="1"/>
  <c r="X48" i="23" s="1"/>
  <c r="AB72" i="23" a="1"/>
  <c r="AB72" i="23" s="1"/>
  <c r="AB64" i="23" a="1"/>
  <c r="AB64" i="23" s="1"/>
  <c r="AB56" i="23" a="1"/>
  <c r="AB56" i="23" s="1"/>
  <c r="AB73" i="23" a="1"/>
  <c r="AB73" i="23" s="1"/>
  <c r="AB65" i="23" a="1"/>
  <c r="AB65" i="23" s="1"/>
  <c r="AB57" i="23" a="1"/>
  <c r="AB57" i="23" s="1"/>
  <c r="X55" i="23" a="1"/>
  <c r="X55" i="23" s="1"/>
  <c r="AB74" i="23" a="1"/>
  <c r="AB74" i="23" s="1"/>
  <c r="X72" i="23" a="1"/>
  <c r="X72" i="23" s="1"/>
  <c r="AB66" i="23" a="1"/>
  <c r="AB66" i="23" s="1"/>
  <c r="X64" i="23" a="1"/>
  <c r="X64" i="23" s="1"/>
  <c r="AB58" i="23" a="1"/>
  <c r="AB58" i="23" s="1"/>
  <c r="X56" i="23" a="1"/>
  <c r="X56" i="23" s="1"/>
  <c r="AB50" i="23" a="1"/>
  <c r="AB50" i="23" s="1"/>
  <c r="V48" i="23" a="1"/>
  <c r="V48" i="23" s="1"/>
  <c r="AB14" i="23"/>
  <c r="T16" i="23"/>
  <c r="X31" i="23"/>
  <c r="X50" i="23" a="1"/>
  <c r="X50" i="23" s="1"/>
  <c r="X29" i="23"/>
  <c r="T14" i="23"/>
  <c r="V30" i="23"/>
  <c r="T32" i="23"/>
  <c r="AB32" i="23" s="1"/>
  <c r="T30" i="23"/>
  <c r="AB30" i="23" s="1"/>
  <c r="Z32" i="23"/>
  <c r="T28" i="23"/>
  <c r="X30" i="23"/>
  <c r="V49" i="23" a="1"/>
  <c r="V49" i="23" s="1"/>
  <c r="V29" i="23"/>
  <c r="AB51" i="23" a="1"/>
  <c r="AB51" i="23" s="1"/>
  <c r="Z28" i="23"/>
  <c r="X49" i="23" a="1"/>
  <c r="X49" i="23" s="1"/>
  <c r="Z31" i="23"/>
  <c r="V52" i="23" a="1"/>
  <c r="V52" i="23" s="1"/>
  <c r="AB52" i="23" a="1"/>
  <c r="AB52" i="23" s="1"/>
  <c r="AB18" i="23" s="1"/>
  <c r="T29" i="23"/>
  <c r="V46" i="23" a="1"/>
  <c r="V46" i="23" s="1"/>
  <c r="V54" i="23" a="1"/>
  <c r="V54" i="23" s="1"/>
  <c r="V19" i="23" s="1"/>
  <c r="V45" i="23" a="1"/>
  <c r="V45" i="23" s="1"/>
  <c r="X47" i="23" a="1"/>
  <c r="X47" i="23" s="1"/>
  <c r="X13" i="23" s="1"/>
  <c r="V53" i="23" a="1"/>
  <c r="V53" i="23" s="1"/>
  <c r="X46" i="23" a="1"/>
  <c r="X46" i="23" s="1"/>
  <c r="X54" i="23" a="1"/>
  <c r="X54" i="23" s="1"/>
  <c r="V47" i="23" a="1"/>
  <c r="V47" i="23" s="1"/>
  <c r="V13" i="23" s="1"/>
  <c r="V32" i="23"/>
  <c r="X45" i="23" a="1"/>
  <c r="X45" i="23" s="1"/>
  <c r="X16" i="23" s="1"/>
  <c r="V51" i="23" a="1"/>
  <c r="V51" i="23" s="1"/>
  <c r="X53" i="23" a="1"/>
  <c r="X53" i="23" s="1"/>
  <c r="X18" i="23" s="1"/>
  <c r="T31" i="23"/>
  <c r="AB31" i="23" s="1"/>
  <c r="V32" i="19" l="1"/>
  <c r="V13" i="19"/>
  <c r="V26" i="19" s="1"/>
  <c r="V31" i="19"/>
  <c r="V36" i="19" s="1"/>
  <c r="X36" i="19"/>
  <c r="Z31" i="19"/>
  <c r="Z36" i="19" s="1"/>
  <c r="T36" i="19"/>
  <c r="Z33" i="23"/>
  <c r="AB21" i="23"/>
  <c r="X28" i="23"/>
  <c r="X33" i="23" s="1"/>
  <c r="X19" i="23"/>
  <c r="V14" i="23"/>
  <c r="AB28" i="23"/>
  <c r="X14" i="23"/>
  <c r="V16" i="23"/>
  <c r="V18" i="23"/>
  <c r="V28" i="23"/>
  <c r="V33" i="23" s="1"/>
  <c r="V34" i="23" s="1"/>
  <c r="T20" i="23"/>
  <c r="T21" i="23" s="1"/>
  <c r="AB29" i="23"/>
  <c r="T33" i="23"/>
  <c r="T34" i="23" s="1"/>
  <c r="X34" i="23" l="1"/>
  <c r="X21" i="23"/>
  <c r="AB33" i="23"/>
  <c r="V21" i="23"/>
  <c r="AJ39" i="40"/>
  <c r="AJ47" i="40"/>
  <c r="AH19" i="39"/>
  <c r="AF33" i="41"/>
  <c r="AH48" i="41"/>
  <c r="AH25" i="39"/>
  <c r="AF26" i="40"/>
  <c r="AJ42" i="41"/>
  <c r="AJ15" i="39"/>
  <c r="AJ41" i="39"/>
  <c r="AH40" i="41"/>
  <c r="AJ17" i="36"/>
  <c r="AF41" i="39"/>
  <c r="AL24" i="41"/>
  <c r="AL14" i="37"/>
  <c r="AF48" i="37"/>
  <c r="AH17" i="40"/>
  <c r="AL32" i="37"/>
  <c r="AH16" i="39"/>
  <c r="AL47" i="39"/>
  <c r="AH24" i="40"/>
  <c r="AJ37" i="37"/>
  <c r="AH44" i="40"/>
  <c r="AF16" i="41"/>
  <c r="AJ36" i="36"/>
  <c r="AL47" i="41"/>
  <c r="AF36" i="37"/>
  <c r="AN43" i="41"/>
  <c r="AL36" i="42"/>
  <c r="AH48" i="37"/>
  <c r="AJ40" i="36"/>
  <c r="AF41" i="40"/>
  <c r="AJ45" i="36"/>
  <c r="AJ51" i="40"/>
  <c r="AJ39" i="36"/>
  <c r="AF37" i="37"/>
  <c r="AH40" i="40"/>
  <c r="AJ19" i="37"/>
  <c r="AL41" i="40"/>
  <c r="AJ24" i="40"/>
  <c r="AJ26" i="37"/>
  <c r="AJ32" i="39"/>
  <c r="AF35" i="42"/>
  <c r="AJ18" i="36"/>
  <c r="AH38" i="40"/>
  <c r="AF48" i="39"/>
  <c r="AJ23" i="41"/>
  <c r="AN43" i="36"/>
  <c r="AJ14" i="42"/>
  <c r="AL17" i="42"/>
  <c r="AJ17" i="37"/>
  <c r="AL49" i="39"/>
  <c r="AJ35" i="41"/>
  <c r="AF17" i="41"/>
  <c r="AF47" i="36"/>
  <c r="AL50" i="40"/>
  <c r="AF50" i="40"/>
  <c r="AH19" i="42"/>
  <c r="AF39" i="36"/>
  <c r="AN41" i="36"/>
  <c r="AJ25" i="40"/>
  <c r="AJ44" i="39"/>
  <c r="AN39" i="37"/>
  <c r="AL40" i="42"/>
  <c r="AL20" i="40"/>
  <c r="AH34" i="36"/>
  <c r="AJ50" i="41"/>
  <c r="AN31" i="36"/>
  <c r="AJ25" i="39"/>
  <c r="AL40" i="40"/>
  <c r="AH33" i="36"/>
  <c r="AF19" i="42"/>
  <c r="AJ13" i="37"/>
  <c r="AN44" i="36"/>
  <c r="AN44" i="41"/>
  <c r="AF43" i="36"/>
  <c r="AL15" i="42"/>
  <c r="AL21" i="41"/>
  <c r="AN50" i="37"/>
  <c r="AH15" i="39"/>
  <c r="AH25" i="42"/>
  <c r="AJ21" i="41"/>
  <c r="AF46" i="41"/>
  <c r="AL45" i="36"/>
  <c r="AH18" i="40"/>
  <c r="AH39" i="41"/>
  <c r="AJ16" i="40"/>
  <c r="AJ42" i="40"/>
  <c r="AJ44" i="36"/>
  <c r="AL17" i="40"/>
  <c r="AH49" i="42"/>
  <c r="AL14" i="42"/>
  <c r="AN43" i="40"/>
  <c r="AJ20" i="42"/>
  <c r="AF22" i="37"/>
  <c r="AN42" i="40"/>
  <c r="AL38" i="40"/>
  <c r="AH37" i="42"/>
  <c r="AJ45" i="42"/>
  <c r="AF26" i="36"/>
  <c r="AJ43" i="40"/>
  <c r="AJ38" i="40"/>
  <c r="AL21" i="42"/>
  <c r="AJ48" i="37"/>
  <c r="AH42" i="37"/>
  <c r="AF42" i="39"/>
  <c r="AJ44" i="40"/>
  <c r="AH40" i="36"/>
  <c r="AH12" i="42"/>
  <c r="AH24" i="42"/>
  <c r="AF25" i="36"/>
  <c r="AF21" i="37"/>
  <c r="AL12" i="36"/>
  <c r="AL36" i="39"/>
  <c r="AJ43" i="36"/>
  <c r="AF16" i="42"/>
  <c r="AF32" i="42"/>
  <c r="AN35" i="42"/>
  <c r="AF23" i="42"/>
  <c r="AJ36" i="42"/>
  <c r="AJ14" i="36"/>
  <c r="AL16" i="42"/>
  <c r="AH45" i="37"/>
  <c r="AL41" i="42"/>
  <c r="AJ32" i="41"/>
  <c r="AF33" i="36"/>
  <c r="AJ40" i="39"/>
  <c r="AH36" i="37"/>
  <c r="AN43" i="37"/>
  <c r="AF21" i="42"/>
  <c r="AL31" i="42"/>
  <c r="AL25" i="39"/>
  <c r="AF41" i="41"/>
  <c r="AJ39" i="37"/>
  <c r="AJ46" i="36"/>
  <c r="AN47" i="36"/>
  <c r="AL18" i="39"/>
  <c r="AF40" i="41"/>
  <c r="AH36" i="36"/>
  <c r="AF15" i="40"/>
  <c r="AF43" i="41"/>
  <c r="AF47" i="37"/>
  <c r="AL13" i="41"/>
  <c r="AL50" i="36"/>
  <c r="AN49" i="40"/>
  <c r="AL19" i="37"/>
  <c r="AL46" i="42"/>
  <c r="AJ32" i="42"/>
  <c r="AL12" i="40"/>
  <c r="AN47" i="41"/>
  <c r="AF20" i="42"/>
  <c r="AH31" i="41"/>
  <c r="AH35" i="42"/>
  <c r="AH14" i="37"/>
  <c r="AN37" i="42"/>
  <c r="AH26" i="41"/>
  <c r="AN44" i="40"/>
  <c r="AN33" i="40"/>
  <c r="AL15" i="37"/>
  <c r="AL14" i="39"/>
  <c r="AJ50" i="39"/>
  <c r="AH31" i="39"/>
  <c r="AJ34" i="37"/>
  <c r="AJ44" i="42"/>
  <c r="AH20" i="42"/>
  <c r="AH31" i="36"/>
  <c r="AN41" i="41"/>
  <c r="AL49" i="36"/>
  <c r="AL26" i="42"/>
  <c r="AF26" i="39"/>
  <c r="AL18" i="42"/>
  <c r="AF46" i="42"/>
  <c r="AF18" i="42"/>
  <c r="AF42" i="36"/>
  <c r="AN36" i="39"/>
  <c r="AN42" i="39"/>
  <c r="AF18" i="37"/>
  <c r="AJ38" i="39"/>
  <c r="AH32" i="42"/>
  <c r="AL34" i="39"/>
  <c r="AL12" i="39"/>
  <c r="AL13" i="40"/>
  <c r="AF47" i="39"/>
  <c r="AH38" i="42"/>
  <c r="AN47" i="42"/>
  <c r="AF31" i="40"/>
  <c r="AJ20" i="36"/>
  <c r="AN36" i="37"/>
  <c r="AH32" i="36"/>
  <c r="AF13" i="41"/>
  <c r="AF36" i="42"/>
  <c r="AN48" i="41"/>
  <c r="AJ36" i="37"/>
  <c r="AH44" i="36"/>
  <c r="AJ31" i="42"/>
  <c r="AL20" i="41"/>
  <c r="AN39" i="42"/>
  <c r="AN45" i="36"/>
  <c r="AH45" i="40"/>
  <c r="AH49" i="37"/>
  <c r="AL24" i="36"/>
  <c r="AL39" i="37"/>
  <c r="AJ33" i="41"/>
  <c r="AL38" i="39"/>
  <c r="AF45" i="36"/>
  <c r="AF42" i="42"/>
  <c r="AF19" i="40"/>
  <c r="AF26" i="41"/>
  <c r="AJ43" i="41"/>
  <c r="AJ15" i="42"/>
  <c r="AH43" i="40"/>
  <c r="AN45" i="42"/>
  <c r="AJ31" i="39"/>
  <c r="AH39" i="39"/>
  <c r="AN34" i="41"/>
  <c r="AL50" i="39"/>
  <c r="AF20" i="39"/>
  <c r="AH23" i="40"/>
  <c r="AF23" i="40"/>
  <c r="AJ16" i="42"/>
  <c r="AH49" i="36"/>
  <c r="AH44" i="39"/>
  <c r="AF44" i="40"/>
  <c r="AH17" i="41"/>
  <c r="AN48" i="37"/>
  <c r="AJ13" i="41"/>
  <c r="AJ18" i="39"/>
  <c r="AL37" i="42"/>
  <c r="AF50" i="42"/>
  <c r="AF15" i="36"/>
  <c r="AF18" i="41"/>
  <c r="AN33" i="41"/>
  <c r="AL20" i="37"/>
  <c r="AJ34" i="42"/>
  <c r="AN49" i="39"/>
  <c r="AH24" i="37"/>
  <c r="AJ16" i="41"/>
  <c r="AF50" i="41"/>
  <c r="AF19" i="39"/>
  <c r="AJ26" i="36"/>
  <c r="AN38" i="37"/>
  <c r="AL22" i="39"/>
  <c r="AH19" i="41"/>
  <c r="AL17" i="37"/>
  <c r="AF31" i="36"/>
  <c r="AH37" i="40"/>
  <c r="AH48" i="39"/>
  <c r="AJ33" i="42"/>
  <c r="AN46" i="42"/>
  <c r="AF49" i="42"/>
  <c r="AL13" i="39"/>
  <c r="AL18" i="37"/>
  <c r="AJ49" i="36"/>
  <c r="AN39" i="39"/>
  <c r="AJ24" i="39"/>
  <c r="AJ46" i="39"/>
  <c r="AN42" i="42"/>
  <c r="AF18" i="39"/>
  <c r="AF39" i="39"/>
  <c r="AJ49" i="41"/>
  <c r="AN42" i="36"/>
  <c r="AF12" i="37"/>
  <c r="AF13" i="36"/>
  <c r="AJ18" i="42"/>
  <c r="AL19" i="36"/>
  <c r="AF16" i="36"/>
  <c r="AJ25" i="37"/>
  <c r="AH18" i="42"/>
  <c r="AN36" i="40"/>
  <c r="AH51" i="42"/>
  <c r="AL35" i="36"/>
  <c r="AJ46" i="41"/>
  <c r="AF43" i="42"/>
  <c r="AN41" i="37"/>
  <c r="AN40" i="37"/>
  <c r="AL36" i="37"/>
  <c r="AL51" i="39"/>
  <c r="AJ24" i="41"/>
  <c r="AF25" i="37"/>
  <c r="AH17" i="36"/>
  <c r="AF36" i="39"/>
  <c r="AH46" i="37"/>
  <c r="AF22" i="40"/>
  <c r="AL48" i="42"/>
  <c r="AF20" i="41"/>
  <c r="AH50" i="39"/>
  <c r="AJ45" i="37"/>
  <c r="AL51" i="41"/>
  <c r="AH39" i="40"/>
  <c r="AN48" i="39"/>
  <c r="AL32" i="36"/>
  <c r="AL40" i="37"/>
  <c r="AF31" i="42"/>
  <c r="AJ50" i="42"/>
  <c r="AL23" i="41"/>
  <c r="AJ48" i="41"/>
  <c r="AF15" i="39"/>
  <c r="AJ24" i="37"/>
  <c r="AJ44" i="37"/>
  <c r="AF24" i="41"/>
  <c r="AF41" i="36"/>
  <c r="AJ48" i="40"/>
  <c r="AF25" i="39"/>
  <c r="AL38" i="37"/>
  <c r="AL47" i="36"/>
  <c r="AN35" i="41"/>
  <c r="AJ41" i="42"/>
  <c r="AJ42" i="36"/>
  <c r="AN34" i="40"/>
  <c r="AH20" i="37"/>
  <c r="AL18" i="40"/>
  <c r="AL39" i="39"/>
  <c r="AJ39" i="42"/>
  <c r="AF21" i="41"/>
  <c r="AJ41" i="37"/>
  <c r="AN37" i="39"/>
  <c r="AL42" i="41"/>
  <c r="AF49" i="40"/>
  <c r="AL44" i="42"/>
  <c r="AL23" i="36"/>
  <c r="AF37" i="40"/>
  <c r="AH45" i="41"/>
  <c r="AJ25" i="42"/>
  <c r="AF17" i="39"/>
  <c r="AH41" i="42"/>
  <c r="AF12" i="40"/>
  <c r="AH18" i="36"/>
  <c r="AL51" i="40"/>
  <c r="AF15" i="37"/>
  <c r="AN35" i="39"/>
  <c r="AF34" i="36"/>
  <c r="AH44" i="41"/>
  <c r="AN33" i="39"/>
  <c r="AN50" i="39"/>
  <c r="AJ41" i="41"/>
  <c r="AH38" i="41"/>
  <c r="AN42" i="37"/>
  <c r="AH34" i="41"/>
  <c r="AN49" i="36"/>
  <c r="AN36" i="41"/>
  <c r="AF38" i="40"/>
  <c r="AF20" i="36"/>
  <c r="AJ37" i="41"/>
  <c r="AJ48" i="36"/>
  <c r="AN45" i="37"/>
  <c r="AJ34" i="39"/>
  <c r="AJ38" i="42"/>
  <c r="AJ26" i="40"/>
  <c r="AH33" i="37"/>
  <c r="AJ25" i="41"/>
  <c r="AL48" i="41"/>
  <c r="AF32" i="39"/>
  <c r="AF25" i="40"/>
  <c r="AF48" i="41"/>
  <c r="AH16" i="41"/>
  <c r="AN39" i="41"/>
  <c r="AH36" i="42"/>
  <c r="AJ35" i="40"/>
  <c r="AH22" i="42"/>
  <c r="AJ26" i="42"/>
  <c r="AL31" i="40"/>
  <c r="AJ47" i="37"/>
  <c r="AF38" i="39"/>
  <c r="AF14" i="41"/>
  <c r="AN40" i="42"/>
  <c r="AF22" i="36"/>
  <c r="AH35" i="39"/>
  <c r="AF49" i="37"/>
  <c r="AF14" i="36"/>
  <c r="AJ47" i="36"/>
  <c r="AH20" i="41"/>
  <c r="AF33" i="37"/>
  <c r="AL16" i="41"/>
  <c r="AL46" i="41"/>
  <c r="AH19" i="40"/>
  <c r="AN41" i="42"/>
  <c r="AL51" i="37"/>
  <c r="AN50" i="36"/>
  <c r="AJ14" i="41"/>
  <c r="AF16" i="40"/>
  <c r="AF38" i="41"/>
  <c r="AF38" i="36"/>
  <c r="AN50" i="40"/>
  <c r="AJ21" i="42"/>
  <c r="AJ35" i="37"/>
  <c r="AH31" i="42"/>
  <c r="AF24" i="39"/>
  <c r="AL14" i="36"/>
  <c r="AL50" i="37"/>
  <c r="AH24" i="41"/>
  <c r="AL41" i="37"/>
  <c r="AF41" i="37"/>
  <c r="AF45" i="39"/>
  <c r="AL41" i="36"/>
  <c r="AF13" i="37"/>
  <c r="AJ21" i="40"/>
  <c r="AL33" i="36"/>
  <c r="AH42" i="36"/>
  <c r="AN46" i="39"/>
  <c r="AJ50" i="36"/>
  <c r="AF20" i="40"/>
  <c r="AH21" i="40"/>
  <c r="AF13" i="42"/>
  <c r="AF32" i="37"/>
  <c r="AN49" i="37"/>
  <c r="AJ17" i="40"/>
  <c r="AJ16" i="39"/>
  <c r="AL21" i="37"/>
  <c r="AN39" i="40"/>
  <c r="AJ37" i="42"/>
  <c r="AL49" i="40"/>
  <c r="AN43" i="42"/>
  <c r="AL46" i="36"/>
  <c r="AN40" i="39"/>
  <c r="AL12" i="42"/>
  <c r="AF33" i="42"/>
  <c r="AF38" i="37"/>
  <c r="AF19" i="37"/>
  <c r="AJ23" i="40"/>
  <c r="AF19" i="41"/>
  <c r="AH16" i="40"/>
  <c r="AJ13" i="42"/>
  <c r="AH43" i="42"/>
  <c r="AL24" i="42"/>
  <c r="AL47" i="37"/>
  <c r="AF14" i="39"/>
  <c r="AF43" i="40"/>
  <c r="AF17" i="40"/>
  <c r="AJ51" i="41"/>
  <c r="AF33" i="39"/>
  <c r="AH32" i="41"/>
  <c r="AH47" i="36"/>
  <c r="AL37" i="41"/>
  <c r="AH47" i="41"/>
  <c r="AF36" i="40"/>
  <c r="AH24" i="39"/>
  <c r="AH22" i="39"/>
  <c r="AF33" i="40"/>
  <c r="AJ12" i="40"/>
  <c r="AJ20" i="40"/>
  <c r="AF45" i="42"/>
  <c r="AN46" i="37"/>
  <c r="AJ16" i="37"/>
  <c r="AJ49" i="39"/>
  <c r="AJ31" i="41"/>
  <c r="AN50" i="41"/>
  <c r="AJ16" i="36"/>
  <c r="AL42" i="40"/>
  <c r="AL39" i="36"/>
  <c r="AH39" i="36"/>
  <c r="AH39" i="42"/>
  <c r="AJ22" i="36"/>
  <c r="AJ13" i="39"/>
  <c r="AL43" i="40"/>
  <c r="AJ20" i="39"/>
  <c r="AH31" i="40"/>
  <c r="AH47" i="37"/>
  <c r="AH41" i="36"/>
  <c r="AL32" i="41"/>
  <c r="AJ40" i="42"/>
  <c r="AN33" i="42"/>
  <c r="AH46" i="36"/>
  <c r="AN32" i="41"/>
  <c r="AH14" i="36"/>
  <c r="AL13" i="37"/>
  <c r="AH48" i="36"/>
  <c r="AL41" i="41"/>
  <c r="AH15" i="40"/>
  <c r="AH38" i="36"/>
  <c r="AL25" i="41"/>
  <c r="AH14" i="42"/>
  <c r="AJ51" i="39"/>
  <c r="AH12" i="41"/>
  <c r="AN47" i="40"/>
  <c r="AH22" i="36"/>
  <c r="AJ35" i="39"/>
  <c r="AF26" i="37"/>
  <c r="AH51" i="41"/>
  <c r="AH13" i="41"/>
  <c r="AH25" i="37"/>
  <c r="AL19" i="41"/>
  <c r="AF16" i="39"/>
  <c r="AH34" i="37"/>
  <c r="AN48" i="40"/>
  <c r="AH22" i="40"/>
  <c r="AH14" i="39"/>
  <c r="AH32" i="39"/>
  <c r="AJ22" i="41"/>
  <c r="AJ45" i="41"/>
  <c r="AH49" i="41"/>
  <c r="AH15" i="36"/>
  <c r="AF44" i="36"/>
  <c r="AN31" i="41"/>
  <c r="AL22" i="37"/>
  <c r="AN40" i="40"/>
  <c r="AJ22" i="37"/>
  <c r="AJ13" i="36"/>
  <c r="AL26" i="41"/>
  <c r="AN40" i="41"/>
  <c r="AL33" i="37"/>
  <c r="AH33" i="41"/>
  <c r="AL36" i="40"/>
  <c r="AH26" i="36"/>
  <c r="AL33" i="41"/>
  <c r="AH26" i="37"/>
  <c r="AN45" i="40"/>
  <c r="AJ19" i="41"/>
  <c r="AH51" i="40"/>
  <c r="AL48" i="37"/>
  <c r="AN31" i="37"/>
  <c r="AL34" i="41"/>
  <c r="AF37" i="36"/>
  <c r="AL26" i="40"/>
  <c r="AF35" i="40"/>
  <c r="AL26" i="39"/>
  <c r="AF38" i="42"/>
  <c r="AJ21" i="36"/>
  <c r="AF42" i="40"/>
  <c r="AN32" i="36"/>
  <c r="AH16" i="37"/>
  <c r="AH23" i="42"/>
  <c r="AH12" i="36"/>
  <c r="AJ36" i="39"/>
  <c r="AH35" i="37"/>
  <c r="AL46" i="39"/>
  <c r="AJ25" i="36"/>
  <c r="AF36" i="36"/>
  <c r="AH21" i="42"/>
  <c r="AL20" i="39"/>
  <c r="AJ42" i="37"/>
  <c r="AJ12" i="36"/>
  <c r="AH47" i="39"/>
  <c r="AL49" i="41"/>
  <c r="AJ46" i="42"/>
  <c r="AF12" i="42"/>
  <c r="AH51" i="37"/>
  <c r="AL46" i="40"/>
  <c r="AH12" i="37"/>
  <c r="AL32" i="39"/>
  <c r="AF25" i="41"/>
  <c r="AL40" i="39"/>
  <c r="AH46" i="42"/>
  <c r="AH42" i="40"/>
  <c r="AL16" i="40"/>
  <c r="AF43" i="39"/>
  <c r="AJ40" i="37"/>
  <c r="AJ40" i="41"/>
  <c r="AH36" i="41"/>
  <c r="AL34" i="40"/>
  <c r="AL48" i="40"/>
  <c r="AH25" i="41"/>
  <c r="AH46" i="41"/>
  <c r="AH15" i="41"/>
  <c r="AL39" i="41"/>
  <c r="AJ40" i="40"/>
  <c r="AN33" i="36"/>
  <c r="AJ20" i="41"/>
  <c r="AJ24" i="42"/>
  <c r="AL40" i="36"/>
  <c r="AN32" i="40"/>
  <c r="AJ26" i="39"/>
  <c r="AL42" i="37"/>
  <c r="AN35" i="37"/>
  <c r="AH45" i="36"/>
  <c r="AL31" i="37"/>
  <c r="AH45" i="39"/>
  <c r="AH23" i="37"/>
  <c r="AH36" i="40"/>
  <c r="AH17" i="39"/>
  <c r="AH44" i="42"/>
  <c r="AF12" i="36"/>
  <c r="AL33" i="39"/>
  <c r="AF34" i="39"/>
  <c r="AF22" i="39"/>
  <c r="AL26" i="37"/>
  <c r="AF49" i="39"/>
  <c r="AL21" i="36"/>
  <c r="AN50" i="42"/>
  <c r="AH24" i="36"/>
  <c r="AN40" i="36"/>
  <c r="AH33" i="42"/>
  <c r="AN46" i="41"/>
  <c r="AH37" i="37"/>
  <c r="AH13" i="40"/>
  <c r="AF40" i="36"/>
  <c r="AN44" i="39"/>
  <c r="AH40" i="42"/>
  <c r="AL33" i="42"/>
  <c r="AF42" i="41"/>
  <c r="AH50" i="36"/>
  <c r="AL38" i="41"/>
  <c r="AH32" i="40"/>
  <c r="AH43" i="36"/>
  <c r="AF17" i="37"/>
  <c r="AJ32" i="36"/>
  <c r="AF31" i="37"/>
  <c r="AH48" i="42"/>
  <c r="AL43" i="36"/>
  <c r="AH22" i="37"/>
  <c r="AJ23" i="36"/>
  <c r="AF32" i="36"/>
  <c r="AH44" i="37"/>
  <c r="AL37" i="37"/>
  <c r="AH18" i="39"/>
  <c r="AF23" i="41"/>
  <c r="AF14" i="40"/>
  <c r="AF34" i="42"/>
  <c r="AF47" i="42"/>
  <c r="AH35" i="40"/>
  <c r="AF22" i="42"/>
  <c r="AJ21" i="39"/>
  <c r="AL14" i="41"/>
  <c r="AJ46" i="40"/>
  <c r="AJ19" i="39"/>
  <c r="AJ24" i="36"/>
  <c r="AF34" i="40"/>
  <c r="AJ22" i="40"/>
  <c r="AJ34" i="40"/>
  <c r="AF17" i="36"/>
  <c r="AJ51" i="42"/>
  <c r="AL34" i="36"/>
  <c r="AF12" i="39"/>
  <c r="AH33" i="39"/>
  <c r="AF14" i="37"/>
  <c r="AH17" i="37"/>
  <c r="AL42" i="42"/>
  <c r="AJ34" i="36"/>
  <c r="AL37" i="36"/>
  <c r="AL43" i="37"/>
  <c r="AN34" i="37"/>
  <c r="AF24" i="42"/>
  <c r="AF15" i="41"/>
  <c r="AL19" i="40"/>
  <c r="AJ15" i="40"/>
  <c r="AL31" i="41"/>
  <c r="AH19" i="37"/>
  <c r="AH21" i="37"/>
  <c r="AL49" i="37"/>
  <c r="AL37" i="40"/>
  <c r="AF15" i="42"/>
  <c r="AL47" i="40"/>
  <c r="AF45" i="41"/>
  <c r="AF48" i="40"/>
  <c r="AL36" i="36"/>
  <c r="AN44" i="37"/>
  <c r="AJ32" i="40"/>
  <c r="AN38" i="41"/>
  <c r="AF31" i="39"/>
  <c r="AH32" i="37"/>
  <c r="AN36" i="42"/>
  <c r="AN41" i="39"/>
  <c r="AJ31" i="40"/>
  <c r="AH37" i="41"/>
  <c r="AF47" i="41"/>
  <c r="AH33" i="40"/>
  <c r="AJ15" i="36"/>
  <c r="AN39" i="36"/>
  <c r="AL23" i="42"/>
  <c r="AN34" i="42"/>
  <c r="AJ33" i="37"/>
  <c r="AH43" i="37"/>
  <c r="AH34" i="40"/>
  <c r="AH23" i="41"/>
  <c r="AL15" i="39"/>
  <c r="AF37" i="41"/>
  <c r="AL50" i="42"/>
  <c r="AF24" i="40"/>
  <c r="AF37" i="39"/>
  <c r="AF46" i="39"/>
  <c r="AF49" i="36"/>
  <c r="AF35" i="39"/>
  <c r="AN37" i="41"/>
  <c r="AL14" i="40"/>
  <c r="AF40" i="39"/>
  <c r="AH45" i="42"/>
  <c r="AF23" i="37"/>
  <c r="AH35" i="36"/>
  <c r="AN44" i="42"/>
  <c r="AF13" i="39"/>
  <c r="AH26" i="39"/>
  <c r="AH43" i="39"/>
  <c r="AN51" i="39"/>
  <c r="AJ12" i="42"/>
  <c r="AH40" i="39"/>
  <c r="AF50" i="36"/>
  <c r="AL42" i="36"/>
  <c r="AJ33" i="39"/>
  <c r="AL44" i="39"/>
  <c r="AJ38" i="36"/>
  <c r="AH37" i="39"/>
  <c r="AJ42" i="39"/>
  <c r="AH23" i="39"/>
  <c r="AH19" i="36"/>
  <c r="AH50" i="40"/>
  <c r="AJ22" i="42"/>
  <c r="AH50" i="37"/>
  <c r="AL16" i="39"/>
  <c r="AH50" i="42"/>
  <c r="AF46" i="36"/>
  <c r="AH41" i="39"/>
  <c r="AF43" i="37"/>
  <c r="AL41" i="39"/>
  <c r="AL13" i="42"/>
  <c r="AH46" i="39"/>
  <c r="AL44" i="41"/>
  <c r="AN31" i="39"/>
  <c r="AH42" i="42"/>
  <c r="AH20" i="36"/>
  <c r="AL35" i="42"/>
  <c r="AJ19" i="40"/>
  <c r="AH12" i="39"/>
  <c r="AH49" i="40"/>
  <c r="AF21" i="40"/>
  <c r="AH40" i="37"/>
  <c r="AF16" i="37"/>
  <c r="AN37" i="37"/>
  <c r="AJ51" i="36"/>
  <c r="AH43" i="41"/>
  <c r="AF40" i="42"/>
  <c r="AL45" i="41"/>
  <c r="AH20" i="40"/>
  <c r="AL13" i="36"/>
  <c r="AF44" i="42"/>
  <c r="AL31" i="39"/>
  <c r="AF22" i="41"/>
  <c r="AN51" i="41"/>
  <c r="AH16" i="36"/>
  <c r="AN38" i="40"/>
  <c r="AF26" i="42"/>
  <c r="AL38" i="42"/>
  <c r="AL25" i="36"/>
  <c r="AL22" i="36"/>
  <c r="AL16" i="37"/>
  <c r="AJ23" i="42"/>
  <c r="AF44" i="37"/>
  <c r="AJ19" i="36"/>
  <c r="AL21" i="39"/>
  <c r="AN32" i="39"/>
  <c r="AH16" i="42"/>
  <c r="AJ46" i="37"/>
  <c r="AF21" i="39"/>
  <c r="AJ18" i="41"/>
  <c r="AL39" i="42"/>
  <c r="AJ17" i="39"/>
  <c r="AJ38" i="41"/>
  <c r="AL22" i="42"/>
  <c r="AJ22" i="39"/>
  <c r="AN33" i="37"/>
  <c r="AH12" i="40"/>
  <c r="AL33" i="40"/>
  <c r="AL35" i="39"/>
  <c r="AJ35" i="36"/>
  <c r="AJ15" i="37"/>
  <c r="AH47" i="40"/>
  <c r="AL15" i="36"/>
  <c r="AJ50" i="37"/>
  <c r="AH39" i="37"/>
  <c r="AH48" i="40"/>
  <c r="AF37" i="42"/>
  <c r="AH18" i="41"/>
  <c r="AF18" i="40"/>
  <c r="AL46" i="37"/>
  <c r="AF14" i="42"/>
  <c r="AL12" i="37"/>
  <c r="AJ43" i="39"/>
  <c r="AF34" i="37"/>
  <c r="AN31" i="40"/>
  <c r="AL45" i="42"/>
  <c r="AJ18" i="40"/>
  <c r="AH14" i="40"/>
  <c r="AL35" i="41"/>
  <c r="AH20" i="39"/>
  <c r="AH41" i="40"/>
  <c r="AH13" i="39"/>
  <c r="AH22" i="41"/>
  <c r="AL42" i="39"/>
  <c r="AN37" i="40"/>
  <c r="AH46" i="40"/>
  <c r="AF35" i="36"/>
  <c r="AH25" i="40"/>
  <c r="AL43" i="41"/>
  <c r="AL23" i="39"/>
  <c r="AF45" i="40"/>
  <c r="AN35" i="40"/>
  <c r="AJ39" i="39"/>
  <c r="AN31" i="42"/>
  <c r="AL23" i="37"/>
  <c r="AF12" i="41"/>
  <c r="AL43" i="39"/>
  <c r="AJ41" i="40"/>
  <c r="AJ45" i="39"/>
  <c r="AL21" i="40"/>
  <c r="AJ49" i="42"/>
  <c r="AL45" i="37"/>
  <c r="AJ15" i="41"/>
  <c r="AN41" i="40"/>
  <c r="AJ18" i="37"/>
  <c r="AJ44" i="41"/>
  <c r="AH21" i="41"/>
  <c r="AN43" i="39"/>
  <c r="AH14" i="41"/>
  <c r="AF21" i="36"/>
  <c r="AJ23" i="37"/>
  <c r="AJ13" i="40"/>
  <c r="AL24" i="40"/>
  <c r="AF46" i="40"/>
  <c r="AF35" i="41"/>
  <c r="AH51" i="36"/>
  <c r="AL25" i="40"/>
  <c r="AJ48" i="42"/>
  <c r="AH18" i="37"/>
  <c r="AF39" i="41"/>
  <c r="AN48" i="42"/>
  <c r="AJ34" i="41"/>
  <c r="AJ38" i="37"/>
  <c r="AF50" i="39"/>
  <c r="AJ31" i="36"/>
  <c r="AL15" i="41"/>
  <c r="AJ20" i="37"/>
  <c r="AJ47" i="41"/>
  <c r="AJ35" i="42"/>
  <c r="AL44" i="40"/>
  <c r="AH17" i="42"/>
  <c r="AL22" i="41"/>
  <c r="AH31" i="37"/>
  <c r="AF35" i="37"/>
  <c r="AL36" i="41"/>
  <c r="AL39" i="40"/>
  <c r="AL20" i="42"/>
  <c r="AL35" i="37"/>
  <c r="AN32" i="37"/>
  <c r="AN51" i="40"/>
  <c r="AH15" i="37"/>
  <c r="AN34" i="36"/>
  <c r="AJ33" i="40"/>
  <c r="AJ43" i="37"/>
  <c r="AL18" i="41"/>
  <c r="AH47" i="42"/>
  <c r="AJ42" i="42"/>
  <c r="AH38" i="39"/>
  <c r="AJ14" i="37"/>
  <c r="AL43" i="42"/>
  <c r="AJ33" i="36"/>
  <c r="AF46" i="37"/>
  <c r="AL25" i="42"/>
  <c r="AL24" i="37"/>
  <c r="AL32" i="42"/>
  <c r="AN51" i="36"/>
  <c r="AL24" i="39"/>
  <c r="AJ19" i="42"/>
  <c r="AN49" i="41"/>
  <c r="AN45" i="41"/>
  <c r="AF41" i="42"/>
  <c r="AH26" i="42"/>
  <c r="AH38" i="37"/>
  <c r="AJ12" i="37"/>
  <c r="AF32" i="41"/>
  <c r="AL38" i="36"/>
  <c r="AF32" i="40"/>
  <c r="AH50" i="41"/>
  <c r="AJ51" i="37"/>
  <c r="AF39" i="40"/>
  <c r="AH13" i="37"/>
  <c r="AJ41" i="36"/>
  <c r="AH21" i="36"/>
  <c r="AN49" i="42"/>
  <c r="AF44" i="39"/>
  <c r="AL51" i="36"/>
  <c r="AL45" i="39"/>
  <c r="AJ39" i="41"/>
  <c r="AL35" i="40"/>
  <c r="AH23" i="36"/>
  <c r="AF24" i="36"/>
  <c r="AJ12" i="39"/>
  <c r="AJ37" i="40"/>
  <c r="AJ36" i="40"/>
  <c r="AF23" i="39"/>
  <c r="AF17" i="42"/>
  <c r="AL26" i="36"/>
  <c r="AN35" i="36"/>
  <c r="AH42" i="41"/>
  <c r="AH34" i="39"/>
  <c r="AL34" i="42"/>
  <c r="AJ37" i="36"/>
  <c r="AJ21" i="37"/>
  <c r="AJ47" i="42"/>
  <c r="AF49" i="41"/>
  <c r="AF23" i="36"/>
  <c r="AL50" i="41"/>
  <c r="AL18" i="36"/>
  <c r="AH49" i="39"/>
  <c r="AL17" i="36"/>
  <c r="AF39" i="37"/>
  <c r="AJ49" i="40"/>
  <c r="AH35" i="41"/>
  <c r="AN51" i="37"/>
  <c r="AH15" i="42"/>
  <c r="AJ17" i="42"/>
  <c r="AF25" i="42"/>
  <c r="AN37" i="36"/>
  <c r="AJ17" i="41"/>
  <c r="AJ48" i="39"/>
  <c r="AL17" i="39"/>
  <c r="AN45" i="39"/>
  <c r="AF34" i="41"/>
  <c r="AF18" i="36"/>
  <c r="AN36" i="36"/>
  <c r="AL48" i="36"/>
  <c r="AN38" i="42"/>
  <c r="AJ26" i="41"/>
  <c r="AF39" i="42"/>
  <c r="AL17" i="41"/>
  <c r="AH41" i="37"/>
  <c r="AL40" i="41"/>
  <c r="AH41" i="41"/>
  <c r="AH42" i="39"/>
  <c r="AF44" i="41"/>
  <c r="AF20" i="37"/>
  <c r="AL12" i="41"/>
  <c r="AF40" i="40"/>
  <c r="AL37" i="39"/>
  <c r="AH51" i="39"/>
  <c r="AF42" i="37"/>
  <c r="AL19" i="42"/>
  <c r="AN47" i="37"/>
  <c r="AF40" i="37"/>
  <c r="AL32" i="40"/>
  <c r="AL20" i="36"/>
  <c r="AL34" i="37"/>
  <c r="AN38" i="36"/>
  <c r="AF19" i="36"/>
  <c r="AJ23" i="39"/>
  <c r="AF24" i="37"/>
  <c r="AJ50" i="40"/>
  <c r="AH36" i="39"/>
  <c r="AN32" i="42"/>
  <c r="AJ14" i="39"/>
  <c r="AL44" i="36"/>
  <c r="AN46" i="40"/>
  <c r="AL44" i="37"/>
  <c r="AL16" i="36"/>
  <c r="AH13" i="36"/>
  <c r="AJ12" i="41"/>
  <c r="AN38" i="39"/>
  <c r="AF50" i="37"/>
  <c r="AF36" i="41"/>
  <c r="AF48" i="42"/>
  <c r="AN51" i="42"/>
  <c r="AJ49" i="37"/>
  <c r="AH37" i="36"/>
  <c r="AN42" i="41"/>
  <c r="AL25" i="37"/>
  <c r="AH21" i="39"/>
  <c r="AJ31" i="37"/>
  <c r="AL31" i="36"/>
  <c r="AF45" i="37"/>
  <c r="AF31" i="41"/>
  <c r="AL47" i="42"/>
  <c r="AJ32" i="37"/>
  <c r="AH13" i="42"/>
  <c r="AL45" i="40"/>
  <c r="AL49" i="42"/>
  <c r="AH34" i="42"/>
  <c r="AJ47" i="39"/>
  <c r="AJ36" i="41"/>
  <c r="AJ14" i="40"/>
  <c r="AH25" i="36"/>
  <c r="AL23" i="40"/>
  <c r="AN34" i="39"/>
  <c r="AL51" i="42"/>
  <c r="AN47" i="39"/>
  <c r="AF48" i="36"/>
  <c r="AJ37" i="39"/>
  <c r="AL22" i="40"/>
  <c r="AL15" i="40"/>
  <c r="AF13" i="40"/>
  <c r="AN48" i="36"/>
  <c r="AJ43" i="42"/>
  <c r="AJ45" i="40"/>
  <c r="AN46" i="36"/>
  <c r="AL48" i="39"/>
  <c r="AH26" i="40"/>
  <c r="AF47" i="40"/>
  <c r="AL19" i="39"/>
  <c r="AP47" i="40" l="1"/>
  <c r="AN13" i="40"/>
  <c r="AP48" i="36"/>
  <c r="AP31" i="41"/>
  <c r="AP45" i="37"/>
  <c r="AP48" i="42"/>
  <c r="AP36" i="41"/>
  <c r="AP50" i="37"/>
  <c r="AN24" i="37"/>
  <c r="AN19" i="36"/>
  <c r="AP40" i="37"/>
  <c r="AP42" i="37"/>
  <c r="AP51" i="39"/>
  <c r="AP40" i="40"/>
  <c r="AN20" i="37"/>
  <c r="AP44" i="41"/>
  <c r="AP39" i="42"/>
  <c r="AN18" i="36"/>
  <c r="AP34" i="41"/>
  <c r="AN25" i="42"/>
  <c r="AP39" i="37"/>
  <c r="AN23" i="36"/>
  <c r="AP49" i="41"/>
  <c r="AN17" i="42"/>
  <c r="AN23" i="39"/>
  <c r="AN24" i="36"/>
  <c r="AP44" i="39"/>
  <c r="AP39" i="40"/>
  <c r="AP32" i="40"/>
  <c r="AP32" i="41"/>
  <c r="AP41" i="42"/>
  <c r="AP46" i="37"/>
  <c r="AP35" i="37"/>
  <c r="AP50" i="39"/>
  <c r="AP39" i="41"/>
  <c r="AP51" i="36"/>
  <c r="AP35" i="41"/>
  <c r="AP46" i="40"/>
  <c r="AN21" i="36"/>
  <c r="AN12" i="41"/>
  <c r="AP45" i="40"/>
  <c r="AP35" i="36"/>
  <c r="AP34" i="37"/>
  <c r="AN14" i="42"/>
  <c r="AN18" i="40"/>
  <c r="AP37" i="42"/>
  <c r="AN21" i="39"/>
  <c r="AP44" i="37"/>
  <c r="AN26" i="42"/>
  <c r="AN22" i="41"/>
  <c r="AP44" i="42"/>
  <c r="AP40" i="42"/>
  <c r="AN16" i="37"/>
  <c r="AN21" i="40"/>
  <c r="AP43" i="37"/>
  <c r="AP46" i="36"/>
  <c r="AP50" i="36"/>
  <c r="AN13" i="39"/>
  <c r="AN23" i="37"/>
  <c r="AP40" i="39"/>
  <c r="AP35" i="39"/>
  <c r="AP49" i="36"/>
  <c r="AP46" i="39"/>
  <c r="AP37" i="39"/>
  <c r="AN24" i="40"/>
  <c r="AP37" i="41"/>
  <c r="AP47" i="41"/>
  <c r="AP31" i="39"/>
  <c r="AP48" i="40"/>
  <c r="AP45" i="41"/>
  <c r="AN15" i="42"/>
  <c r="AN15" i="41"/>
  <c r="AN24" i="42"/>
  <c r="AN14" i="37"/>
  <c r="AN12" i="39"/>
  <c r="AN17" i="36"/>
  <c r="AP34" i="40"/>
  <c r="AN22" i="42"/>
  <c r="AP47" i="42"/>
  <c r="AP34" i="42"/>
  <c r="AN14" i="40"/>
  <c r="AN23" i="41"/>
  <c r="AP32" i="36"/>
  <c r="AP31" i="37"/>
  <c r="AN17" i="37"/>
  <c r="AP42" i="41"/>
  <c r="AP40" i="36"/>
  <c r="AP49" i="39"/>
  <c r="AN22" i="39"/>
  <c r="AP34" i="39"/>
  <c r="AN12" i="36"/>
  <c r="AP43" i="39"/>
  <c r="AN25" i="41"/>
  <c r="AP51" i="37"/>
  <c r="AN12" i="42"/>
  <c r="AP36" i="36"/>
  <c r="AP42" i="40"/>
  <c r="AP38" i="42"/>
  <c r="AP35" i="40"/>
  <c r="AP37" i="36"/>
  <c r="AP51" i="40"/>
  <c r="AP44" i="36"/>
  <c r="AN16" i="39"/>
  <c r="AP51" i="41"/>
  <c r="AN26" i="37"/>
  <c r="AP45" i="42"/>
  <c r="AP33" i="40"/>
  <c r="AP36" i="40"/>
  <c r="AP33" i="39"/>
  <c r="AN17" i="40"/>
  <c r="AP43" i="40"/>
  <c r="AN14" i="39"/>
  <c r="AN19" i="41"/>
  <c r="AN19" i="37"/>
  <c r="AP38" i="37"/>
  <c r="AP33" i="42"/>
  <c r="AP32" i="37"/>
  <c r="AN13" i="42"/>
  <c r="AN20" i="40"/>
  <c r="AN13" i="37"/>
  <c r="AP45" i="39"/>
  <c r="AP41" i="37"/>
  <c r="AN24" i="39"/>
  <c r="AP38" i="36"/>
  <c r="AP38" i="41"/>
  <c r="AN16" i="40"/>
  <c r="AP33" i="37"/>
  <c r="AN14" i="36"/>
  <c r="AP49" i="37"/>
  <c r="AN22" i="36"/>
  <c r="AN14" i="41"/>
  <c r="AP38" i="39"/>
  <c r="AP48" i="41"/>
  <c r="AN25" i="40"/>
  <c r="AP32" i="39"/>
  <c r="AN20" i="36"/>
  <c r="AP38" i="40"/>
  <c r="AP34" i="36"/>
  <c r="AN15" i="37"/>
  <c r="AN12" i="40"/>
  <c r="AN17" i="39"/>
  <c r="AP37" i="40"/>
  <c r="AP49" i="40"/>
  <c r="AN21" i="41"/>
  <c r="AN25" i="39"/>
  <c r="AP41" i="36"/>
  <c r="AN24" i="41"/>
  <c r="AN15" i="39"/>
  <c r="AP31" i="42"/>
  <c r="AN20" i="41"/>
  <c r="AN22" i="40"/>
  <c r="AP36" i="39"/>
  <c r="AN25" i="37"/>
  <c r="AP43" i="42"/>
  <c r="AP51" i="42"/>
  <c r="AN16" i="36"/>
  <c r="AN13" i="36"/>
  <c r="AN12" i="37"/>
  <c r="AP39" i="39"/>
  <c r="AN18" i="39"/>
  <c r="AP49" i="42"/>
  <c r="AP31" i="36"/>
  <c r="AN19" i="39"/>
  <c r="AP50" i="41"/>
  <c r="AN18" i="41"/>
  <c r="AN15" i="36"/>
  <c r="AP50" i="42"/>
  <c r="AP44" i="40"/>
  <c r="AN23" i="40"/>
  <c r="AN20" i="39"/>
  <c r="AN26" i="41"/>
  <c r="AN19" i="40"/>
  <c r="AP42" i="42"/>
  <c r="AP45" i="36"/>
  <c r="AP36" i="42"/>
  <c r="AN13" i="41"/>
  <c r="AP31" i="40"/>
  <c r="AP47" i="39"/>
  <c r="AN18" i="37"/>
  <c r="AP42" i="36"/>
  <c r="AN18" i="42"/>
  <c r="AP46" i="42"/>
  <c r="AN26" i="39"/>
  <c r="AN20" i="42"/>
  <c r="AP47" i="37"/>
  <c r="AP43" i="41"/>
  <c r="AN15" i="40"/>
  <c r="AP40" i="41"/>
  <c r="AP41" i="41"/>
  <c r="AN21" i="42"/>
  <c r="AP33" i="36"/>
  <c r="AN23" i="42"/>
  <c r="AP32" i="42"/>
  <c r="AN16" i="42"/>
  <c r="AN21" i="37"/>
  <c r="AN25" i="36"/>
  <c r="AP42" i="39"/>
  <c r="AN26" i="36"/>
  <c r="AN22" i="37"/>
  <c r="AP46" i="41"/>
  <c r="AP43" i="36"/>
  <c r="AN19" i="42"/>
  <c r="AP39" i="36"/>
  <c r="AP50" i="40"/>
  <c r="AP47" i="36"/>
  <c r="AN17" i="41"/>
  <c r="AP48" i="39"/>
  <c r="AP35" i="42"/>
  <c r="AP37" i="37"/>
  <c r="AP41" i="40"/>
  <c r="AP36" i="37"/>
  <c r="AN16" i="41"/>
  <c r="AP48" i="37"/>
  <c r="AP41" i="39"/>
  <c r="AN26" i="40"/>
  <c r="AP33" i="41"/>
  <c r="AL88" i="41" l="1"/>
  <c r="AL79" i="41"/>
  <c r="AL108" i="41"/>
  <c r="AL135" i="41"/>
  <c r="AL152" i="41"/>
  <c r="AL151" i="41"/>
  <c r="AL61" i="41"/>
  <c r="AL124" i="41"/>
  <c r="AL110" i="41"/>
  <c r="AL150" i="41"/>
  <c r="AL80" i="41"/>
  <c r="AL66" i="41"/>
  <c r="AL121" i="41"/>
  <c r="AL138" i="41"/>
  <c r="AL69" i="41"/>
  <c r="AL99" i="41"/>
  <c r="AL155" i="41"/>
  <c r="AL89" i="41"/>
  <c r="AL94" i="41"/>
  <c r="AL91" i="41"/>
  <c r="AL65" i="41"/>
  <c r="AL75" i="41"/>
  <c r="AL58" i="41"/>
  <c r="AL107" i="41"/>
  <c r="AL105" i="41"/>
  <c r="AL134" i="41"/>
  <c r="AL133" i="41"/>
  <c r="AL115" i="41"/>
  <c r="AL139" i="41"/>
  <c r="AL67" i="41"/>
  <c r="AL136" i="41"/>
  <c r="AL127" i="41"/>
  <c r="AL60" i="41"/>
  <c r="AL122" i="41"/>
  <c r="AL95" i="41"/>
  <c r="AL118" i="41"/>
  <c r="AL100" i="41"/>
  <c r="AL116" i="41"/>
  <c r="AL87" i="41"/>
  <c r="AL103" i="41"/>
  <c r="AL77" i="41"/>
  <c r="AL148" i="41"/>
  <c r="AL125" i="41"/>
  <c r="AL84" i="41"/>
  <c r="AL56" i="41"/>
  <c r="AL82" i="41"/>
  <c r="AL144" i="41"/>
  <c r="AL73" i="41"/>
  <c r="AL57" i="41"/>
  <c r="AL72" i="41"/>
  <c r="AL64" i="41"/>
  <c r="AL63" i="41"/>
  <c r="AL126" i="41"/>
  <c r="AL98" i="41"/>
  <c r="AL93" i="41"/>
  <c r="AL70" i="41"/>
  <c r="AL86" i="41"/>
  <c r="AL62" i="41"/>
  <c r="AL97" i="41"/>
  <c r="AL76" i="41"/>
  <c r="AL149" i="41"/>
  <c r="AL114" i="41"/>
  <c r="AL132" i="41"/>
  <c r="AL109" i="41"/>
  <c r="AL78" i="41"/>
  <c r="AL145" i="41"/>
  <c r="AL104" i="41"/>
  <c r="AL90" i="41"/>
  <c r="AL113" i="41"/>
  <c r="AL59" i="41"/>
  <c r="AL71" i="41"/>
  <c r="AL123" i="41"/>
  <c r="AL102" i="41"/>
  <c r="AL140" i="41"/>
  <c r="AL137" i="41"/>
  <c r="AL85" i="41"/>
  <c r="AL111" i="41"/>
  <c r="AL117" i="41"/>
  <c r="AL119" i="41"/>
  <c r="AL130" i="41"/>
  <c r="AL83" i="41"/>
  <c r="AL154" i="41"/>
  <c r="AL146" i="41"/>
  <c r="AL101" i="41"/>
  <c r="AL141" i="41"/>
  <c r="AL129" i="41"/>
  <c r="AL143" i="41"/>
  <c r="AL68" i="41"/>
  <c r="AL112" i="41"/>
  <c r="AL153" i="41"/>
  <c r="AL128" i="41"/>
  <c r="AL96" i="41"/>
  <c r="AL106" i="41"/>
  <c r="AL92" i="41"/>
  <c r="AL74" i="41"/>
  <c r="AL120" i="41"/>
  <c r="AL147" i="41"/>
  <c r="AL131" i="41"/>
  <c r="AL81" i="41"/>
  <c r="AL142" i="41"/>
  <c r="AL70" i="42"/>
  <c r="AL96" i="42"/>
  <c r="AL75" i="42"/>
  <c r="AL64" i="42"/>
  <c r="AL90" i="42"/>
  <c r="AL126" i="42"/>
  <c r="AL86" i="42"/>
  <c r="AL128" i="42"/>
  <c r="AL136" i="42"/>
  <c r="AL153" i="42"/>
  <c r="AL148" i="42"/>
  <c r="AL82" i="42"/>
  <c r="AL65" i="42"/>
  <c r="AL98" i="42"/>
  <c r="AL109" i="42"/>
  <c r="AL97" i="42"/>
  <c r="AL149" i="42"/>
  <c r="AL138" i="42"/>
  <c r="AL60" i="42"/>
  <c r="AL122" i="42"/>
  <c r="AL121" i="42"/>
  <c r="AL66" i="42"/>
  <c r="AL112" i="42"/>
  <c r="AL108" i="42"/>
  <c r="AL134" i="42"/>
  <c r="AL102" i="42"/>
  <c r="AL152" i="42"/>
  <c r="AL132" i="42"/>
  <c r="AL58" i="42"/>
  <c r="AL155" i="42"/>
  <c r="AL104" i="42"/>
  <c r="AL144" i="42"/>
  <c r="AL154" i="42"/>
  <c r="AL140" i="42"/>
  <c r="AL62" i="42"/>
  <c r="AL106" i="42"/>
  <c r="AL116" i="42"/>
  <c r="AL87" i="42"/>
  <c r="AL73" i="42"/>
  <c r="AL118" i="42"/>
  <c r="AL88" i="42"/>
  <c r="AL79" i="42"/>
  <c r="AL81" i="42"/>
  <c r="AL93" i="42"/>
  <c r="AL124" i="42"/>
  <c r="AL143" i="42"/>
  <c r="AL84" i="42"/>
  <c r="AL130" i="42"/>
  <c r="AL127" i="42"/>
  <c r="AL147" i="42"/>
  <c r="AL111" i="42"/>
  <c r="AL95" i="42"/>
  <c r="AL129" i="42"/>
  <c r="AL107" i="42"/>
  <c r="AL110" i="42"/>
  <c r="AL103" i="42"/>
  <c r="AL135" i="42"/>
  <c r="AL94" i="42"/>
  <c r="AL67" i="42"/>
  <c r="AL99" i="42"/>
  <c r="AL91" i="42"/>
  <c r="AL139" i="42"/>
  <c r="AL123" i="42"/>
  <c r="AL131" i="42"/>
  <c r="AL115" i="42"/>
  <c r="AL89" i="42"/>
  <c r="AL120" i="42"/>
  <c r="AL114" i="42"/>
  <c r="AL117" i="42"/>
  <c r="AL57" i="42"/>
  <c r="AL125" i="42"/>
  <c r="AL137" i="42"/>
  <c r="AL74" i="42"/>
  <c r="AL69" i="42"/>
  <c r="AL83" i="42"/>
  <c r="AL80" i="42"/>
  <c r="AL59" i="42"/>
  <c r="AL133" i="42"/>
  <c r="AL72" i="42"/>
  <c r="AL61" i="42"/>
  <c r="AL100" i="42"/>
  <c r="AL101" i="42"/>
  <c r="AL145" i="42"/>
  <c r="AL150" i="42"/>
  <c r="AL119" i="42"/>
  <c r="AL105" i="42"/>
  <c r="AL63" i="42"/>
  <c r="AL85" i="42"/>
  <c r="AL71" i="42"/>
  <c r="AL142" i="42"/>
  <c r="AL92" i="42"/>
  <c r="AL78" i="42"/>
  <c r="AL146" i="42"/>
  <c r="AL76" i="42"/>
  <c r="AL56" i="42"/>
  <c r="AL151" i="42"/>
  <c r="AL77" i="42"/>
  <c r="AL68" i="42"/>
  <c r="AL113" i="42"/>
  <c r="AL141" i="42"/>
  <c r="AM119" i="36"/>
  <c r="AM114" i="36"/>
  <c r="AM133" i="36"/>
  <c r="AM67" i="36"/>
  <c r="AM151" i="36"/>
  <c r="AM163" i="36"/>
  <c r="AM113" i="36"/>
  <c r="AM91" i="36"/>
  <c r="AM126" i="36"/>
  <c r="AM83" i="36"/>
  <c r="AM156" i="36"/>
  <c r="AM134" i="36"/>
  <c r="AM129" i="36"/>
  <c r="AM104" i="36"/>
  <c r="AM110" i="36"/>
  <c r="AM144" i="36"/>
  <c r="AM74" i="36"/>
  <c r="AM132" i="36"/>
  <c r="AM77" i="36"/>
  <c r="AM107" i="36"/>
  <c r="AM84" i="36"/>
  <c r="AM153" i="36"/>
  <c r="AM147" i="36"/>
  <c r="AM159" i="36"/>
  <c r="AM61" i="36"/>
  <c r="AM138" i="36"/>
  <c r="AM122" i="36"/>
  <c r="AM160" i="36"/>
  <c r="AM79" i="36"/>
  <c r="AM56" i="36"/>
  <c r="AM87" i="36"/>
  <c r="AM82" i="36"/>
  <c r="AM62" i="36"/>
  <c r="AM137" i="36"/>
  <c r="AM128" i="36"/>
  <c r="AM125" i="36"/>
  <c r="AM60" i="36"/>
  <c r="AM141" i="36"/>
  <c r="AM96" i="36"/>
  <c r="AM72" i="36"/>
  <c r="AM63" i="36"/>
  <c r="AM146" i="36"/>
  <c r="AM116" i="36"/>
  <c r="AM76" i="36"/>
  <c r="AM143" i="36"/>
  <c r="AM108" i="36"/>
  <c r="AM121" i="36"/>
  <c r="AM64" i="36"/>
  <c r="AM130" i="36"/>
  <c r="AM131" i="36"/>
  <c r="AM99" i="36"/>
  <c r="AM145" i="36"/>
  <c r="AM89" i="36"/>
  <c r="AM85" i="36"/>
  <c r="AM98" i="36"/>
  <c r="AM166" i="36"/>
  <c r="AM161" i="36"/>
  <c r="AM102" i="36"/>
  <c r="AM142" i="36"/>
  <c r="AM118" i="36"/>
  <c r="AM123" i="36"/>
  <c r="AM90" i="36"/>
  <c r="AM148" i="36"/>
  <c r="AM109" i="36"/>
  <c r="AM68" i="36"/>
  <c r="AM106" i="36"/>
  <c r="AM135" i="36"/>
  <c r="AM155" i="36"/>
  <c r="AM154" i="36"/>
  <c r="AM69" i="36"/>
  <c r="AM162" i="36"/>
  <c r="AM164" i="36"/>
  <c r="AM71" i="36"/>
  <c r="AM165" i="36"/>
  <c r="AM111" i="36"/>
  <c r="AM152" i="36"/>
  <c r="AM127" i="36"/>
  <c r="AM81" i="36"/>
  <c r="AM78" i="36"/>
  <c r="AM100" i="36"/>
  <c r="AM57" i="36"/>
  <c r="AM120" i="36"/>
  <c r="AM92" i="36"/>
  <c r="AM105" i="36"/>
  <c r="AM59" i="36"/>
  <c r="AM150" i="36"/>
  <c r="AM65" i="36"/>
  <c r="AM103" i="36"/>
  <c r="AM95" i="36"/>
  <c r="AM97" i="36"/>
  <c r="AM93" i="36"/>
  <c r="AM124" i="36"/>
  <c r="AM117" i="36"/>
  <c r="AM58" i="36"/>
  <c r="AM157" i="36"/>
  <c r="AM73" i="36"/>
  <c r="AM149" i="36"/>
  <c r="AM158" i="36"/>
  <c r="AM80" i="36"/>
  <c r="AM101" i="36"/>
  <c r="AM86" i="36"/>
  <c r="AM70" i="36"/>
  <c r="AM112" i="36"/>
  <c r="AM94" i="36"/>
  <c r="AM139" i="36"/>
  <c r="AM115" i="36"/>
  <c r="AM75" i="36"/>
  <c r="AM136" i="36"/>
  <c r="AM88" i="36"/>
  <c r="AM140" i="36"/>
  <c r="AM66" i="36"/>
  <c r="AL134" i="37"/>
  <c r="AL109" i="37"/>
  <c r="AL101" i="37"/>
  <c r="AL95" i="37"/>
  <c r="AL127" i="37"/>
  <c r="AL62" i="37"/>
  <c r="AL98" i="37"/>
  <c r="AL123" i="37"/>
  <c r="AL113" i="37"/>
  <c r="AL141" i="37"/>
  <c r="AL80" i="37"/>
  <c r="AL90" i="37"/>
  <c r="AL136" i="37"/>
  <c r="AL79" i="37"/>
  <c r="AL128" i="37"/>
  <c r="AL74" i="37"/>
  <c r="AL105" i="37"/>
  <c r="AL87" i="37"/>
  <c r="AL139" i="37"/>
  <c r="AL117" i="37"/>
  <c r="AL72" i="37"/>
  <c r="AL143" i="37"/>
  <c r="AL114" i="37"/>
  <c r="AL86" i="37"/>
  <c r="AL70" i="37"/>
  <c r="AL77" i="37"/>
  <c r="AL67" i="37"/>
  <c r="AL133" i="37"/>
  <c r="AL155" i="37"/>
  <c r="AL91" i="37"/>
  <c r="AL140" i="37"/>
  <c r="AL149" i="37"/>
  <c r="AL154" i="37"/>
  <c r="AL65" i="37"/>
  <c r="AL126" i="37"/>
  <c r="AL151" i="37"/>
  <c r="AL69" i="37"/>
  <c r="AL135" i="37"/>
  <c r="AL147" i="37"/>
  <c r="AL124" i="37"/>
  <c r="AL92" i="37"/>
  <c r="AL108" i="37"/>
  <c r="AL73" i="37"/>
  <c r="AL60" i="37"/>
  <c r="AL94" i="37"/>
  <c r="AL57" i="37"/>
  <c r="AL111" i="37"/>
  <c r="AL84" i="37"/>
  <c r="AL81" i="37"/>
  <c r="AL75" i="37"/>
  <c r="AL137" i="37"/>
  <c r="AL63" i="37"/>
  <c r="AL120" i="37"/>
  <c r="AL142" i="37"/>
  <c r="AL97" i="37"/>
  <c r="AL145" i="37"/>
  <c r="AL148" i="37"/>
  <c r="AL150" i="37"/>
  <c r="AL78" i="37"/>
  <c r="AL122" i="37"/>
  <c r="AL131" i="37"/>
  <c r="AL99" i="37"/>
  <c r="AL112" i="37"/>
  <c r="AL59" i="37"/>
  <c r="AL71" i="37"/>
  <c r="AL104" i="37"/>
  <c r="AL152" i="37"/>
  <c r="AL146" i="37"/>
  <c r="AL76" i="37"/>
  <c r="AL116" i="37"/>
  <c r="AL85" i="37"/>
  <c r="AL66" i="37"/>
  <c r="AL125" i="37"/>
  <c r="AL106" i="37"/>
  <c r="AL61" i="37"/>
  <c r="AL100" i="37"/>
  <c r="AL110" i="37"/>
  <c r="AL121" i="37"/>
  <c r="AL58" i="37"/>
  <c r="AL96" i="37"/>
  <c r="AL119" i="37"/>
  <c r="AL129" i="37"/>
  <c r="AL107" i="37"/>
  <c r="AL89" i="37"/>
  <c r="AL153" i="37"/>
  <c r="AL64" i="37"/>
  <c r="AL88" i="37"/>
  <c r="AL93" i="37"/>
  <c r="AL144" i="37"/>
  <c r="AL118" i="37"/>
  <c r="AL102" i="37"/>
  <c r="AL138" i="37"/>
  <c r="AL103" i="37"/>
  <c r="AL68" i="37"/>
  <c r="AL82" i="37"/>
  <c r="AL130" i="37"/>
  <c r="AL132" i="37"/>
  <c r="AL115" i="37"/>
  <c r="AL56" i="37"/>
  <c r="AL83" i="37"/>
  <c r="AM131" i="42"/>
  <c r="AM154" i="42"/>
  <c r="AM132" i="42"/>
  <c r="AM75" i="42"/>
  <c r="AM148" i="42"/>
  <c r="AM84" i="42"/>
  <c r="AM102" i="42"/>
  <c r="AM133" i="42"/>
  <c r="AM68" i="42"/>
  <c r="AM77" i="42"/>
  <c r="AM125" i="42"/>
  <c r="AM79" i="42"/>
  <c r="AM135" i="42"/>
  <c r="AM86" i="42"/>
  <c r="AM136" i="42"/>
  <c r="AM98" i="42"/>
  <c r="AM56" i="42"/>
  <c r="AM60" i="42"/>
  <c r="AM141" i="42"/>
  <c r="AM85" i="42"/>
  <c r="AM130" i="42"/>
  <c r="AM140" i="42"/>
  <c r="AM149" i="42"/>
  <c r="AM150" i="42"/>
  <c r="AM128" i="42"/>
  <c r="AM134" i="42"/>
  <c r="AM115" i="42"/>
  <c r="AM82" i="42"/>
  <c r="AM95" i="42"/>
  <c r="AM65" i="42"/>
  <c r="AM144" i="42"/>
  <c r="AM100" i="42"/>
  <c r="AM138" i="42"/>
  <c r="AM147" i="42"/>
  <c r="AM99" i="42"/>
  <c r="AM139" i="42"/>
  <c r="AM64" i="42"/>
  <c r="AM58" i="42"/>
  <c r="AM101" i="42"/>
  <c r="AM151" i="42"/>
  <c r="AM124" i="42"/>
  <c r="AM97" i="42"/>
  <c r="AM145" i="42"/>
  <c r="AM123" i="42"/>
  <c r="AM70" i="42"/>
  <c r="AM74" i="42"/>
  <c r="AM110" i="42"/>
  <c r="AM72" i="42"/>
  <c r="AM63" i="42"/>
  <c r="AM93" i="42"/>
  <c r="AM91" i="42"/>
  <c r="AM61" i="42"/>
  <c r="AM89" i="42"/>
  <c r="AM78" i="42"/>
  <c r="AM96" i="42"/>
  <c r="AM143" i="42"/>
  <c r="AM57" i="42"/>
  <c r="AM80" i="42"/>
  <c r="AM153" i="42"/>
  <c r="AM105" i="42"/>
  <c r="AM108" i="42"/>
  <c r="AM116" i="42"/>
  <c r="AM142" i="42"/>
  <c r="AM155" i="42"/>
  <c r="AM88" i="42"/>
  <c r="AM107" i="42"/>
  <c r="AM122" i="42"/>
  <c r="AM129" i="42"/>
  <c r="AM146" i="42"/>
  <c r="AM137" i="42"/>
  <c r="AM113" i="42"/>
  <c r="AM92" i="42"/>
  <c r="AM73" i="42"/>
  <c r="AM119" i="42"/>
  <c r="AM117" i="42"/>
  <c r="AM71" i="42"/>
  <c r="AM121" i="42"/>
  <c r="AM76" i="42"/>
  <c r="AM120" i="42"/>
  <c r="AM69" i="42"/>
  <c r="AM59" i="42"/>
  <c r="AM127" i="42"/>
  <c r="AM109" i="42"/>
  <c r="AM118" i="42"/>
  <c r="AM103" i="42"/>
  <c r="AM83" i="42"/>
  <c r="AM106" i="42"/>
  <c r="AM152" i="42"/>
  <c r="AM112" i="42"/>
  <c r="AM111" i="42"/>
  <c r="AM62" i="42"/>
  <c r="AM94" i="42"/>
  <c r="AM114" i="42"/>
  <c r="AM81" i="42"/>
  <c r="AM90" i="42"/>
  <c r="AM87" i="42"/>
  <c r="AM104" i="42"/>
  <c r="AM66" i="42"/>
  <c r="AM126" i="42"/>
  <c r="AM67" i="42"/>
  <c r="AL80" i="40"/>
  <c r="AL148" i="40"/>
  <c r="AL99" i="40"/>
  <c r="AL85" i="40"/>
  <c r="AL136" i="40"/>
  <c r="AL76" i="40"/>
  <c r="AL64" i="40"/>
  <c r="AL75" i="40"/>
  <c r="AL131" i="40"/>
  <c r="AL153" i="40"/>
  <c r="AL77" i="40"/>
  <c r="AL94" i="40"/>
  <c r="AL121" i="40"/>
  <c r="AL127" i="40"/>
  <c r="AL112" i="40"/>
  <c r="AL109" i="40"/>
  <c r="AL155" i="40"/>
  <c r="AL83" i="40"/>
  <c r="AL71" i="40"/>
  <c r="AL78" i="40"/>
  <c r="AL59" i="40"/>
  <c r="AL105" i="40"/>
  <c r="AL62" i="40"/>
  <c r="AL73" i="40"/>
  <c r="AL151" i="40"/>
  <c r="AL144" i="40"/>
  <c r="AL101" i="40"/>
  <c r="AL133" i="40"/>
  <c r="AL118" i="40"/>
  <c r="AL125" i="40"/>
  <c r="AL113" i="40"/>
  <c r="AL122" i="40"/>
  <c r="AL154" i="40"/>
  <c r="AL100" i="40"/>
  <c r="AL104" i="40"/>
  <c r="AL72" i="40"/>
  <c r="AL65" i="40"/>
  <c r="AL58" i="40"/>
  <c r="AL74" i="40"/>
  <c r="AL70" i="40"/>
  <c r="AL60" i="40"/>
  <c r="AL116" i="40"/>
  <c r="AL137" i="40"/>
  <c r="AL92" i="40"/>
  <c r="AL107" i="40"/>
  <c r="AL130" i="40"/>
  <c r="AL82" i="40"/>
  <c r="AL57" i="40"/>
  <c r="AL115" i="40"/>
  <c r="AL114" i="40"/>
  <c r="AL111" i="40"/>
  <c r="AL67" i="40"/>
  <c r="AL61" i="40"/>
  <c r="AL81" i="40"/>
  <c r="AL66" i="40"/>
  <c r="AL124" i="40"/>
  <c r="AL141" i="40"/>
  <c r="AL129" i="40"/>
  <c r="AL96" i="40"/>
  <c r="AL89" i="40"/>
  <c r="AL149" i="40"/>
  <c r="AL86" i="40"/>
  <c r="AL69" i="40"/>
  <c r="AL68" i="40"/>
  <c r="AL95" i="40"/>
  <c r="AL110" i="40"/>
  <c r="AL79" i="40"/>
  <c r="AL108" i="40"/>
  <c r="AL119" i="40"/>
  <c r="AL87" i="40"/>
  <c r="AL152" i="40"/>
  <c r="AL138" i="40"/>
  <c r="AL93" i="40"/>
  <c r="AL91" i="40"/>
  <c r="AL142" i="40"/>
  <c r="AL123" i="40"/>
  <c r="AL146" i="40"/>
  <c r="AL145" i="40"/>
  <c r="AL147" i="40"/>
  <c r="AL143" i="40"/>
  <c r="AL88" i="40"/>
  <c r="AL90" i="40"/>
  <c r="AL106" i="40"/>
  <c r="AL56" i="40"/>
  <c r="AL140" i="40"/>
  <c r="AL132" i="40"/>
  <c r="AL126" i="40"/>
  <c r="AL135" i="40"/>
  <c r="AL120" i="40"/>
  <c r="AL150" i="40"/>
  <c r="AL128" i="40"/>
  <c r="AL102" i="40"/>
  <c r="AL139" i="40"/>
  <c r="AL97" i="40"/>
  <c r="AL63" i="40"/>
  <c r="AL84" i="40"/>
  <c r="AL117" i="40"/>
  <c r="AL134" i="40"/>
  <c r="AL98" i="40"/>
  <c r="AL103" i="40"/>
  <c r="AM108" i="37"/>
  <c r="AM144" i="37"/>
  <c r="AM138" i="37"/>
  <c r="AM65" i="37"/>
  <c r="AM96" i="37"/>
  <c r="AM93" i="37"/>
  <c r="AM90" i="37"/>
  <c r="AM97" i="37"/>
  <c r="AM142" i="37"/>
  <c r="AM99" i="37"/>
  <c r="AM63" i="37"/>
  <c r="AM141" i="37"/>
  <c r="AM145" i="37"/>
  <c r="AM150" i="37"/>
  <c r="AM83" i="37"/>
  <c r="AM128" i="37"/>
  <c r="AM59" i="37"/>
  <c r="AM88" i="37"/>
  <c r="AM133" i="37"/>
  <c r="AM126" i="37"/>
  <c r="AM147" i="37"/>
  <c r="AM101" i="37"/>
  <c r="AM112" i="37"/>
  <c r="AM62" i="37"/>
  <c r="AM81" i="37"/>
  <c r="AM80" i="37"/>
  <c r="AM119" i="37"/>
  <c r="AM123" i="37"/>
  <c r="AM106" i="37"/>
  <c r="AM149" i="37"/>
  <c r="AM129" i="37"/>
  <c r="AM127" i="37"/>
  <c r="AM71" i="37"/>
  <c r="AM68" i="37"/>
  <c r="AM135" i="37"/>
  <c r="AM94" i="37"/>
  <c r="AM66" i="37"/>
  <c r="AM107" i="37"/>
  <c r="AM79" i="37"/>
  <c r="AM118" i="37"/>
  <c r="AM134" i="37"/>
  <c r="AM92" i="37"/>
  <c r="AM111" i="37"/>
  <c r="AM72" i="37"/>
  <c r="AM104" i="37"/>
  <c r="AM121" i="37"/>
  <c r="AM151" i="37"/>
  <c r="AM60" i="37"/>
  <c r="AM58" i="37"/>
  <c r="AM139" i="37"/>
  <c r="AM91" i="37"/>
  <c r="AM116" i="37"/>
  <c r="AM102" i="37"/>
  <c r="AM120" i="37"/>
  <c r="AM152" i="37"/>
  <c r="AM146" i="37"/>
  <c r="AM85" i="37"/>
  <c r="AM115" i="37"/>
  <c r="AM87" i="37"/>
  <c r="AM56" i="37"/>
  <c r="AM95" i="37"/>
  <c r="AM132" i="37"/>
  <c r="AM155" i="37"/>
  <c r="AM110" i="37"/>
  <c r="AM73" i="37"/>
  <c r="AM86" i="37"/>
  <c r="AM136" i="37"/>
  <c r="AM143" i="37"/>
  <c r="AM130" i="37"/>
  <c r="AM117" i="37"/>
  <c r="AM77" i="37"/>
  <c r="AM61" i="37"/>
  <c r="AM82" i="37"/>
  <c r="AM74" i="37"/>
  <c r="AM124" i="37"/>
  <c r="AM105" i="37"/>
  <c r="AM57" i="37"/>
  <c r="AM100" i="37"/>
  <c r="AM122" i="37"/>
  <c r="AM140" i="37"/>
  <c r="AM109" i="37"/>
  <c r="AM113" i="37"/>
  <c r="AM153" i="37"/>
  <c r="AM89" i="37"/>
  <c r="AM125" i="37"/>
  <c r="AM131" i="37"/>
  <c r="AM148" i="37"/>
  <c r="AM98" i="37"/>
  <c r="AM78" i="37"/>
  <c r="AM75" i="37"/>
  <c r="AM70" i="37"/>
  <c r="AM84" i="37"/>
  <c r="AM154" i="37"/>
  <c r="AM114" i="37"/>
  <c r="AM67" i="37"/>
  <c r="AM103" i="37"/>
  <c r="AM137" i="37"/>
  <c r="AM64" i="37"/>
  <c r="AM69" i="37"/>
  <c r="AM76" i="37"/>
  <c r="AM71" i="39"/>
  <c r="AM107" i="39"/>
  <c r="AM70" i="39"/>
  <c r="AM97" i="39"/>
  <c r="AM152" i="39"/>
  <c r="AM115" i="39"/>
  <c r="AM133" i="39"/>
  <c r="AM81" i="39"/>
  <c r="AM79" i="39"/>
  <c r="AM127" i="39"/>
  <c r="AM68" i="39"/>
  <c r="AM130" i="39"/>
  <c r="AM56" i="39"/>
  <c r="AM74" i="39"/>
  <c r="AM64" i="39"/>
  <c r="AM93" i="39"/>
  <c r="AM109" i="39"/>
  <c r="AM87" i="39"/>
  <c r="AM138" i="39"/>
  <c r="AM108" i="39"/>
  <c r="AM135" i="39"/>
  <c r="AM65" i="39"/>
  <c r="AM105" i="39"/>
  <c r="AM59" i="39"/>
  <c r="AM147" i="39"/>
  <c r="AM119" i="39"/>
  <c r="AM85" i="39"/>
  <c r="AM154" i="39"/>
  <c r="AM148" i="39"/>
  <c r="AM111" i="39"/>
  <c r="AM95" i="39"/>
  <c r="AM137" i="39"/>
  <c r="AM121" i="39"/>
  <c r="AM72" i="39"/>
  <c r="AM155" i="39"/>
  <c r="AM143" i="39"/>
  <c r="AM62" i="39"/>
  <c r="AM67" i="39"/>
  <c r="AM112" i="39"/>
  <c r="AM128" i="39"/>
  <c r="AM63" i="39"/>
  <c r="AM92" i="39"/>
  <c r="AM120" i="39"/>
  <c r="AM78" i="39"/>
  <c r="AM94" i="39"/>
  <c r="AM82" i="39"/>
  <c r="AM99" i="39"/>
  <c r="AM113" i="39"/>
  <c r="AM151" i="39"/>
  <c r="AM84" i="39"/>
  <c r="AM150" i="39"/>
  <c r="AM139" i="39"/>
  <c r="AM73" i="39"/>
  <c r="AM145" i="39"/>
  <c r="AM58" i="39"/>
  <c r="AM88" i="39"/>
  <c r="AM129" i="39"/>
  <c r="AM96" i="39"/>
  <c r="AM100" i="39"/>
  <c r="AM136" i="39"/>
  <c r="AM144" i="39"/>
  <c r="AM134" i="39"/>
  <c r="AM89" i="39"/>
  <c r="AM83" i="39"/>
  <c r="AM118" i="39"/>
  <c r="AM66" i="39"/>
  <c r="AM61" i="39"/>
  <c r="AM131" i="39"/>
  <c r="AM132" i="39"/>
  <c r="AM104" i="39"/>
  <c r="AM98" i="39"/>
  <c r="AM116" i="39"/>
  <c r="AM149" i="39"/>
  <c r="AM140" i="39"/>
  <c r="AM106" i="39"/>
  <c r="AM103" i="39"/>
  <c r="AM60" i="39"/>
  <c r="AM80" i="39"/>
  <c r="AM69" i="39"/>
  <c r="AM117" i="39"/>
  <c r="AM77" i="39"/>
  <c r="AM124" i="39"/>
  <c r="AM90" i="39"/>
  <c r="AM102" i="39"/>
  <c r="AM146" i="39"/>
  <c r="AM101" i="39"/>
  <c r="AM141" i="39"/>
  <c r="AM125" i="39"/>
  <c r="AM142" i="39"/>
  <c r="AM91" i="39"/>
  <c r="AM76" i="39"/>
  <c r="AM86" i="39"/>
  <c r="AM123" i="39"/>
  <c r="AM57" i="39"/>
  <c r="AM75" i="39"/>
  <c r="AM153" i="39"/>
  <c r="AM114" i="39"/>
  <c r="AM126" i="39"/>
  <c r="AM122" i="39"/>
  <c r="AM110" i="39"/>
  <c r="AM61" i="41"/>
  <c r="AM77" i="41"/>
  <c r="AM120" i="41"/>
  <c r="AM76" i="41"/>
  <c r="AM153" i="41"/>
  <c r="AM71" i="41"/>
  <c r="AM149" i="41"/>
  <c r="AM104" i="41"/>
  <c r="AM58" i="41"/>
  <c r="AM142" i="41"/>
  <c r="AM66" i="41"/>
  <c r="AM144" i="41"/>
  <c r="AM74" i="41"/>
  <c r="AM79" i="41"/>
  <c r="AM98" i="41"/>
  <c r="AM113" i="41"/>
  <c r="AM91" i="41"/>
  <c r="AM102" i="41"/>
  <c r="AM78" i="41"/>
  <c r="AM139" i="41"/>
  <c r="AM143" i="41"/>
  <c r="AM141" i="41"/>
  <c r="AM80" i="41"/>
  <c r="AM117" i="41"/>
  <c r="AM94" i="41"/>
  <c r="AM127" i="41"/>
  <c r="AM89" i="41"/>
  <c r="AM92" i="41"/>
  <c r="AM108" i="41"/>
  <c r="AM129" i="41"/>
  <c r="AM69" i="41"/>
  <c r="AM103" i="41"/>
  <c r="AM135" i="41"/>
  <c r="AM131" i="41"/>
  <c r="AM155" i="41"/>
  <c r="AM97" i="41"/>
  <c r="AM151" i="41"/>
  <c r="AM118" i="41"/>
  <c r="AM62" i="41"/>
  <c r="AM126" i="41"/>
  <c r="AM124" i="41"/>
  <c r="AM60" i="41"/>
  <c r="AM68" i="41"/>
  <c r="AM70" i="41"/>
  <c r="AM116" i="41"/>
  <c r="AM88" i="41"/>
  <c r="AM128" i="41"/>
  <c r="AM96" i="41"/>
  <c r="AM86" i="41"/>
  <c r="AM114" i="41"/>
  <c r="AM82" i="41"/>
  <c r="AM107" i="41"/>
  <c r="AM75" i="41"/>
  <c r="AM154" i="41"/>
  <c r="AM130" i="41"/>
  <c r="AM133" i="41"/>
  <c r="AM146" i="41"/>
  <c r="AM136" i="41"/>
  <c r="AM140" i="41"/>
  <c r="AM64" i="41"/>
  <c r="AM134" i="41"/>
  <c r="AM121" i="41"/>
  <c r="AM123" i="41"/>
  <c r="AM109" i="41"/>
  <c r="AM85" i="41"/>
  <c r="AM132" i="41"/>
  <c r="AM90" i="41"/>
  <c r="AM112" i="41"/>
  <c r="AM73" i="41"/>
  <c r="AM65" i="41"/>
  <c r="AM95" i="41"/>
  <c r="AM101" i="41"/>
  <c r="AM93" i="41"/>
  <c r="AM59" i="41"/>
  <c r="AM105" i="41"/>
  <c r="AM125" i="41"/>
  <c r="AM100" i="41"/>
  <c r="AM99" i="41"/>
  <c r="AM148" i="41"/>
  <c r="AM57" i="41"/>
  <c r="AM87" i="41"/>
  <c r="AM84" i="41"/>
  <c r="AM150" i="41"/>
  <c r="AM138" i="41"/>
  <c r="AM111" i="41"/>
  <c r="AM110" i="41"/>
  <c r="AM115" i="41"/>
  <c r="AM122" i="41"/>
  <c r="AM83" i="41"/>
  <c r="AM119" i="41"/>
  <c r="AM67" i="41"/>
  <c r="AM145" i="41"/>
  <c r="AM147" i="41"/>
  <c r="AM152" i="41"/>
  <c r="AM137" i="41"/>
  <c r="AM72" i="41"/>
  <c r="AM63" i="41"/>
  <c r="AM106" i="41"/>
  <c r="AM56" i="41"/>
  <c r="AM81" i="41"/>
  <c r="AL110" i="36"/>
  <c r="AL154" i="36"/>
  <c r="AL162" i="36"/>
  <c r="AL129" i="36"/>
  <c r="AL75" i="36"/>
  <c r="AL107" i="36"/>
  <c r="AL164" i="36"/>
  <c r="AL89" i="36"/>
  <c r="AL77" i="36"/>
  <c r="AL84" i="36"/>
  <c r="AL64" i="36"/>
  <c r="AL122" i="36"/>
  <c r="AL67" i="36"/>
  <c r="AL130" i="36"/>
  <c r="AL104" i="36"/>
  <c r="AL118" i="36"/>
  <c r="AL70" i="36"/>
  <c r="AL136" i="36"/>
  <c r="AL127" i="36"/>
  <c r="AL117" i="36"/>
  <c r="AL153" i="36"/>
  <c r="AL166" i="36"/>
  <c r="AL103" i="36"/>
  <c r="AL98" i="36"/>
  <c r="AL155" i="36"/>
  <c r="AL137" i="36"/>
  <c r="AL63" i="36"/>
  <c r="AL76" i="36"/>
  <c r="AL158" i="36"/>
  <c r="AL69" i="36"/>
  <c r="AL146" i="36"/>
  <c r="AL59" i="36"/>
  <c r="AL90" i="36"/>
  <c r="AL82" i="36"/>
  <c r="AL97" i="36"/>
  <c r="AL65" i="36"/>
  <c r="AL56" i="36"/>
  <c r="AL88" i="36"/>
  <c r="AL151" i="36"/>
  <c r="AL99" i="36"/>
  <c r="AL93" i="36"/>
  <c r="AL111" i="36"/>
  <c r="AL60" i="36"/>
  <c r="AL87" i="36"/>
  <c r="AL165" i="36"/>
  <c r="AL96" i="36"/>
  <c r="AL157" i="36"/>
  <c r="AL128" i="36"/>
  <c r="AL147" i="36"/>
  <c r="AL74" i="36"/>
  <c r="AL160" i="36"/>
  <c r="AL132" i="36"/>
  <c r="AL80" i="36"/>
  <c r="AL109" i="36"/>
  <c r="AL120" i="36"/>
  <c r="AL121" i="36"/>
  <c r="AL116" i="36"/>
  <c r="AL141" i="36"/>
  <c r="AL61" i="36"/>
  <c r="AL72" i="36"/>
  <c r="AL139" i="36"/>
  <c r="AL73" i="36"/>
  <c r="AL148" i="36"/>
  <c r="AL143" i="36"/>
  <c r="AL145" i="36"/>
  <c r="AL114" i="36"/>
  <c r="AL124" i="36"/>
  <c r="AL71" i="36"/>
  <c r="AL102" i="36"/>
  <c r="AL94" i="36"/>
  <c r="AL138" i="36"/>
  <c r="AL125" i="36"/>
  <c r="AL113" i="36"/>
  <c r="AL86" i="36"/>
  <c r="AL92" i="36"/>
  <c r="AL142" i="36"/>
  <c r="AL156" i="36"/>
  <c r="AL85" i="36"/>
  <c r="AL149" i="36"/>
  <c r="AL150" i="36"/>
  <c r="AL58" i="36"/>
  <c r="AL134" i="36"/>
  <c r="AL106" i="36"/>
  <c r="AL57" i="36"/>
  <c r="AL100" i="36"/>
  <c r="AL152" i="36"/>
  <c r="AL140" i="36"/>
  <c r="AL159" i="36"/>
  <c r="AL131" i="36"/>
  <c r="AL119" i="36"/>
  <c r="AL79" i="36"/>
  <c r="AL161" i="36"/>
  <c r="AL101" i="36"/>
  <c r="AL112" i="36"/>
  <c r="AL81" i="36"/>
  <c r="AL144" i="36"/>
  <c r="AL62" i="36"/>
  <c r="AL83" i="36"/>
  <c r="AL68" i="36"/>
  <c r="AL135" i="36"/>
  <c r="AL108" i="36"/>
  <c r="AL66" i="36"/>
  <c r="AL163" i="36"/>
  <c r="AL91" i="36"/>
  <c r="AL123" i="36"/>
  <c r="AL95" i="36"/>
  <c r="AL133" i="36"/>
  <c r="AL115" i="36"/>
  <c r="AL78" i="36"/>
  <c r="AL126" i="36"/>
  <c r="AL105" i="36"/>
  <c r="AL113" i="39"/>
  <c r="AL107" i="39"/>
  <c r="AL142" i="39"/>
  <c r="AL109" i="39"/>
  <c r="AL144" i="39"/>
  <c r="AL116" i="39"/>
  <c r="AL95" i="39"/>
  <c r="AL120" i="39"/>
  <c r="AL74" i="39"/>
  <c r="AL92" i="39"/>
  <c r="AL135" i="39"/>
  <c r="AL79" i="39"/>
  <c r="AL117" i="39"/>
  <c r="AL114" i="39"/>
  <c r="AL59" i="39"/>
  <c r="AL127" i="39"/>
  <c r="AL118" i="39"/>
  <c r="AL99" i="39"/>
  <c r="AL145" i="39"/>
  <c r="AL89" i="39"/>
  <c r="AL152" i="39"/>
  <c r="AL64" i="39"/>
  <c r="AL139" i="39"/>
  <c r="AL73" i="39"/>
  <c r="AL93" i="39"/>
  <c r="AL84" i="39"/>
  <c r="AL75" i="39"/>
  <c r="AL132" i="39"/>
  <c r="AL97" i="39"/>
  <c r="AL69" i="39"/>
  <c r="AL137" i="39"/>
  <c r="AL124" i="39"/>
  <c r="AL81" i="39"/>
  <c r="AL140" i="39"/>
  <c r="AL111" i="39"/>
  <c r="AL58" i="39"/>
  <c r="AL65" i="39"/>
  <c r="AL90" i="39"/>
  <c r="AL77" i="39"/>
  <c r="AL119" i="39"/>
  <c r="AL56" i="39"/>
  <c r="AL88" i="39"/>
  <c r="AL122" i="39"/>
  <c r="AL105" i="39"/>
  <c r="AL103" i="39"/>
  <c r="AL87" i="39"/>
  <c r="AL62" i="39"/>
  <c r="AL60" i="39"/>
  <c r="AL141" i="39"/>
  <c r="AL115" i="39"/>
  <c r="AL98" i="39"/>
  <c r="AL100" i="39"/>
  <c r="AL94" i="39"/>
  <c r="AL110" i="39"/>
  <c r="AL85" i="39"/>
  <c r="AL150" i="39"/>
  <c r="AL112" i="39"/>
  <c r="AL61" i="39"/>
  <c r="AL125" i="39"/>
  <c r="AL57" i="39"/>
  <c r="AL101" i="39"/>
  <c r="AL68" i="39"/>
  <c r="AL108" i="39"/>
  <c r="AL123" i="39"/>
  <c r="AL130" i="39"/>
  <c r="AL128" i="39"/>
  <c r="AL78" i="39"/>
  <c r="AL147" i="39"/>
  <c r="AL82" i="39"/>
  <c r="AL80" i="39"/>
  <c r="AL154" i="39"/>
  <c r="AL102" i="39"/>
  <c r="AL106" i="39"/>
  <c r="AL72" i="39"/>
  <c r="AL104" i="39"/>
  <c r="AL91" i="39"/>
  <c r="AL136" i="39"/>
  <c r="AL63" i="39"/>
  <c r="AL153" i="39"/>
  <c r="AL66" i="39"/>
  <c r="AL146" i="39"/>
  <c r="AL151" i="39"/>
  <c r="AL67" i="39"/>
  <c r="AL121" i="39"/>
  <c r="AL86" i="39"/>
  <c r="AL148" i="39"/>
  <c r="AL126" i="39"/>
  <c r="AL155" i="39"/>
  <c r="AL133" i="39"/>
  <c r="AL134" i="39"/>
  <c r="AL131" i="39"/>
  <c r="AL143" i="39"/>
  <c r="AL129" i="39"/>
  <c r="AL149" i="39"/>
  <c r="AL83" i="39"/>
  <c r="AL138" i="39"/>
  <c r="AL71" i="39"/>
  <c r="AL76" i="39"/>
  <c r="AL96" i="39"/>
  <c r="AL70" i="39"/>
  <c r="AM98" i="40"/>
  <c r="AM92" i="40"/>
  <c r="AM83" i="40"/>
  <c r="AM149" i="40"/>
  <c r="AM101" i="40"/>
  <c r="AM151" i="40"/>
  <c r="AM58" i="40"/>
  <c r="AM86" i="40"/>
  <c r="AM69" i="40"/>
  <c r="AM122" i="40"/>
  <c r="AM84" i="40"/>
  <c r="AM150" i="40"/>
  <c r="AM113" i="40"/>
  <c r="AM152" i="40"/>
  <c r="AM124" i="40"/>
  <c r="AM78" i="40"/>
  <c r="AM61" i="40"/>
  <c r="AM146" i="40"/>
  <c r="AM105" i="40"/>
  <c r="AM107" i="40"/>
  <c r="AM125" i="40"/>
  <c r="AM103" i="40"/>
  <c r="AM72" i="40"/>
  <c r="AM111" i="40"/>
  <c r="AM77" i="40"/>
  <c r="AM91" i="40"/>
  <c r="AM136" i="40"/>
  <c r="AM120" i="40"/>
  <c r="AM57" i="40"/>
  <c r="AM142" i="40"/>
  <c r="AM94" i="40"/>
  <c r="AM82" i="40"/>
  <c r="AM112" i="40"/>
  <c r="AM93" i="40"/>
  <c r="AM128" i="40"/>
  <c r="AM145" i="40"/>
  <c r="AM141" i="40"/>
  <c r="AM135" i="40"/>
  <c r="AM110" i="40"/>
  <c r="AM133" i="40"/>
  <c r="AM116" i="40"/>
  <c r="AM60" i="40"/>
  <c r="AM109" i="40"/>
  <c r="AM127" i="40"/>
  <c r="AM115" i="40"/>
  <c r="AM130" i="40"/>
  <c r="AM131" i="40"/>
  <c r="AM87" i="40"/>
  <c r="AM147" i="40"/>
  <c r="AM70" i="40"/>
  <c r="AM74" i="40"/>
  <c r="AM89" i="40"/>
  <c r="AM97" i="40"/>
  <c r="AM106" i="40"/>
  <c r="AM88" i="40"/>
  <c r="AM71" i="40"/>
  <c r="AM134" i="40"/>
  <c r="AM129" i="40"/>
  <c r="AM117" i="40"/>
  <c r="AM148" i="40"/>
  <c r="AM56" i="40"/>
  <c r="AM121" i="40"/>
  <c r="AM59" i="40"/>
  <c r="AM73" i="40"/>
  <c r="AM132" i="40"/>
  <c r="AM65" i="40"/>
  <c r="AM90" i="40"/>
  <c r="AM119" i="40"/>
  <c r="AM75" i="40"/>
  <c r="AM153" i="40"/>
  <c r="AM143" i="40"/>
  <c r="AM108" i="40"/>
  <c r="AM81" i="40"/>
  <c r="AM76" i="40"/>
  <c r="AM139" i="40"/>
  <c r="AM67" i="40"/>
  <c r="AM79" i="40"/>
  <c r="AM85" i="40"/>
  <c r="AM80" i="40"/>
  <c r="AM62" i="40"/>
  <c r="AM99" i="40"/>
  <c r="AM100" i="40"/>
  <c r="AM140" i="40"/>
  <c r="AM144" i="40"/>
  <c r="AM95" i="40"/>
  <c r="AM137" i="40"/>
  <c r="AM66" i="40"/>
  <c r="AM126" i="40"/>
  <c r="AM118" i="40"/>
  <c r="AM68" i="40"/>
  <c r="AM155" i="40"/>
  <c r="AM138" i="40"/>
  <c r="AM102" i="40"/>
  <c r="AM64" i="40"/>
  <c r="AM154" i="40"/>
  <c r="AM114" i="40"/>
  <c r="AM96" i="40"/>
  <c r="AM104" i="40"/>
  <c r="AM63" i="40"/>
  <c r="AM123" i="40"/>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<sst xmlns="http://schemas.openxmlformats.org/spreadsheetml/2006/main" count="11531" uniqueCount="378">
  <si>
    <t>別紙様式４　令和７年度補正公募</t>
    <rPh sb="0" eb="2">
      <t>ベッシ</t>
    </rPh>
    <rPh sb="2" eb="4">
      <t>ヨウシキ</t>
    </rPh>
    <rPh sb="11" eb="13">
      <t>ホセイ</t>
    </rPh>
    <phoneticPr fontId="5"/>
  </si>
  <si>
    <t>品目団体名</t>
    <rPh sb="0" eb="5">
      <t>ヒンモクダンタイメイ</t>
    </rPh>
    <phoneticPr fontId="4"/>
  </si>
  <si>
    <t>←団体名称を選択してください</t>
    <rPh sb="1" eb="5">
      <t>ダンタイメイショウ</t>
    </rPh>
    <rPh sb="6" eb="8">
      <t>センタク</t>
    </rPh>
    <phoneticPr fontId="4"/>
  </si>
  <si>
    <t>※事業の実施内容との関係が分かるよう、選択した事業メニューごとの具体的な積算に努めてください。</t>
    <phoneticPr fontId="5"/>
  </si>
  <si>
    <t>積算内訳書</t>
    <rPh sb="0" eb="2">
      <t>セキサン</t>
    </rPh>
    <rPh sb="2" eb="4">
      <t>ウチワケ</t>
    </rPh>
    <rPh sb="4" eb="5">
      <t>ショ</t>
    </rPh>
    <phoneticPr fontId="5"/>
  </si>
  <si>
    <t>単位：円</t>
    <rPh sb="0" eb="2">
      <t>タンイ</t>
    </rPh>
    <rPh sb="3" eb="4">
      <t>エン</t>
    </rPh>
    <phoneticPr fontId="5"/>
  </si>
  <si>
    <t>区分</t>
    <rPh sb="0" eb="2">
      <t>クブン</t>
    </rPh>
    <phoneticPr fontId="5"/>
  </si>
  <si>
    <t>事業費</t>
    <rPh sb="0" eb="3">
      <t>ジギョウヒ</t>
    </rPh>
    <phoneticPr fontId="5"/>
  </si>
  <si>
    <t>負担区分</t>
    <rPh sb="0" eb="2">
      <t>フタン</t>
    </rPh>
    <rPh sb="2" eb="4">
      <t>クブン</t>
    </rPh>
    <phoneticPr fontId="5"/>
  </si>
  <si>
    <t>備考</t>
    <rPh sb="0" eb="2">
      <t>ビコウ</t>
    </rPh>
    <phoneticPr fontId="5"/>
  </si>
  <si>
    <t>国庫補助金</t>
    <rPh sb="0" eb="2">
      <t>コッコ</t>
    </rPh>
    <rPh sb="2" eb="5">
      <t>ホジョキン</t>
    </rPh>
    <phoneticPr fontId="5"/>
  </si>
  <si>
    <t>自己負担金</t>
    <rPh sb="0" eb="2">
      <t>ジコ</t>
    </rPh>
    <rPh sb="2" eb="4">
      <t>フタン</t>
    </rPh>
    <rPh sb="4" eb="5">
      <t>キン</t>
    </rPh>
    <phoneticPr fontId="5"/>
  </si>
  <si>
    <t>（1）</t>
    <phoneticPr fontId="5"/>
  </si>
  <si>
    <t>輸出ターゲット国・地域や新たな輸出国・地域の開拓に向けた市場調査及び課題解決に向けた実証等</t>
    <rPh sb="7" eb="8">
      <t>クニ</t>
    </rPh>
    <rPh sb="9" eb="11">
      <t>チイキ</t>
    </rPh>
    <rPh sb="12" eb="13">
      <t>アラ</t>
    </rPh>
    <rPh sb="15" eb="18">
      <t>ユシュツコク</t>
    </rPh>
    <rPh sb="19" eb="21">
      <t>チイキ</t>
    </rPh>
    <rPh sb="22" eb="24">
      <t>カイタク</t>
    </rPh>
    <rPh sb="25" eb="26">
      <t>ム</t>
    </rPh>
    <rPh sb="28" eb="30">
      <t>シジョウ</t>
    </rPh>
    <rPh sb="30" eb="32">
      <t>チョウサ</t>
    </rPh>
    <rPh sb="32" eb="33">
      <t>オヨ</t>
    </rPh>
    <rPh sb="34" eb="36">
      <t>カダイ</t>
    </rPh>
    <rPh sb="36" eb="38">
      <t>カイケツ</t>
    </rPh>
    <rPh sb="39" eb="40">
      <t>ム</t>
    </rPh>
    <rPh sb="42" eb="44">
      <t>ジッショウ</t>
    </rPh>
    <rPh sb="44" eb="45">
      <t>ナド</t>
    </rPh>
    <phoneticPr fontId="5"/>
  </si>
  <si>
    <t>（2）</t>
    <phoneticPr fontId="5"/>
  </si>
  <si>
    <t>輸出促進のための規格策定や事業者の水平連携に向けた体制整備等</t>
    <rPh sb="0" eb="4">
      <t>ユシュツソクシン</t>
    </rPh>
    <rPh sb="8" eb="10">
      <t>キカク</t>
    </rPh>
    <rPh sb="10" eb="12">
      <t>サクテイ</t>
    </rPh>
    <rPh sb="13" eb="16">
      <t>ジギョウシャ</t>
    </rPh>
    <rPh sb="17" eb="19">
      <t>スイヘイ</t>
    </rPh>
    <rPh sb="19" eb="21">
      <t>レンケイ</t>
    </rPh>
    <rPh sb="22" eb="23">
      <t>ム</t>
    </rPh>
    <rPh sb="25" eb="27">
      <t>タイセイ</t>
    </rPh>
    <rPh sb="27" eb="29">
      <t>セイビ</t>
    </rPh>
    <rPh sb="29" eb="30">
      <t>ナド</t>
    </rPh>
    <phoneticPr fontId="5"/>
  </si>
  <si>
    <t>（3）</t>
    <phoneticPr fontId="5"/>
  </si>
  <si>
    <t>海外におけるジャパンブランドの確立・販路開拓活動</t>
    <rPh sb="15" eb="17">
      <t>カクリツ</t>
    </rPh>
    <rPh sb="18" eb="22">
      <t>ハンロカイタク</t>
    </rPh>
    <rPh sb="22" eb="24">
      <t>カツドウ</t>
    </rPh>
    <phoneticPr fontId="5"/>
  </si>
  <si>
    <t>（4）</t>
    <phoneticPr fontId="5"/>
  </si>
  <si>
    <t>任意のチェックオフ制度の導入に向けた体制整備・運用</t>
    <rPh sb="23" eb="25">
      <t>ウンヨウ</t>
    </rPh>
    <phoneticPr fontId="5"/>
  </si>
  <si>
    <t>（5）</t>
    <phoneticPr fontId="5"/>
  </si>
  <si>
    <t>品目団体の機能強化のための専門家・コンサルタント等による支援</t>
    <rPh sb="0" eb="4">
      <t>ヒンモクダンタイ</t>
    </rPh>
    <rPh sb="5" eb="7">
      <t>キノウ</t>
    </rPh>
    <rPh sb="7" eb="9">
      <t>キョウカ</t>
    </rPh>
    <rPh sb="13" eb="16">
      <t>センモンカ</t>
    </rPh>
    <rPh sb="24" eb="25">
      <t>ナド</t>
    </rPh>
    <rPh sb="28" eb="30">
      <t>シエン</t>
    </rPh>
    <phoneticPr fontId="5"/>
  </si>
  <si>
    <t>（6）</t>
    <phoneticPr fontId="5"/>
  </si>
  <si>
    <t>ジェトロ・JFOODOと連携した商流の開拓支援</t>
    <rPh sb="12" eb="14">
      <t>レンケイ</t>
    </rPh>
    <rPh sb="16" eb="18">
      <t>ショウリュウ</t>
    </rPh>
    <rPh sb="19" eb="21">
      <t>カイタク</t>
    </rPh>
    <rPh sb="21" eb="23">
      <t>シエン</t>
    </rPh>
    <phoneticPr fontId="5"/>
  </si>
  <si>
    <t>計</t>
    <rPh sb="0" eb="1">
      <t>ケイ</t>
    </rPh>
    <phoneticPr fontId="5"/>
  </si>
  <si>
    <t>←仕入れに係る消費税等相当額について「減額した金額」「該当なし」「含税額」のいずれかを選択してください</t>
    <rPh sb="43" eb="45">
      <t>センタク</t>
    </rPh>
    <phoneticPr fontId="4"/>
  </si>
  <si>
    <t>（注）</t>
    <phoneticPr fontId="5"/>
  </si>
  <si>
    <t>各経費については、別表２の補助対象経費を参考とすること。</t>
    <phoneticPr fontId="5"/>
  </si>
  <si>
    <t>事業の一部を委託する場合は、当該事業に要する経費を記載すること。</t>
    <phoneticPr fontId="5"/>
  </si>
  <si>
    <t>備考欄には、区分欄に掲げる経費の根拠（経費内容、単価、数量、人数等）を詳細に記載すること。なお、備考については、別葉とすること。</t>
    <phoneticPr fontId="5"/>
  </si>
  <si>
    <t>旅費については、旅費を使用する者の内訳も分かるように記載すること（別葉可）。</t>
    <phoneticPr fontId="5"/>
  </si>
  <si>
    <t>仕入れに係る消費税等相当額について、これを減額した場合には、「減額した金額」と、当該税額がない場合には「該当なし」と、当該税額が明らかでない場合には「含税額」とそれぞれ計の備考欄に記入すること。</t>
    <phoneticPr fontId="5"/>
  </si>
  <si>
    <t>人件費、謝金及び賃金については、その単価の根拠資料を添付すること。</t>
    <phoneticPr fontId="5"/>
  </si>
  <si>
    <t>事業の一部を他の民間団体に委託する場合には、その相見積り、委託契約書（案）を添付すること。また、相見積りを取っていない場合又は最低価格を提示した者のものを積算内訳の根拠としない場合には、その理由を明らかにした資料を添付すること。</t>
    <phoneticPr fontId="5"/>
  </si>
  <si>
    <t>【補助対象経費】
　本事業の対象となる経費は、次に掲げる本事業を実施するために必要な人件費、謝金、賃金、旅費、賃借料及び使用料、広告宣伝費、輸送費、役務費、印刷製本費、消耗品費、機器・備品費、借上げ費、委託費並びに団体構成員が認証等を取得するために必要な経費を補助する経費等であって、本事業の対象として明確に区分できるものであり、かつ、証拠書類によって金額が確認できるものとします。
　なお、各経費の内容等については、次に掲げるとおりとし、調達に当たっては別添「補助事業における利益等排除の考え方」に従うものとします。
【補助金額及び補助率】
　本事業の補助率は、「２　輸出促進のための規格策定や事業者の水平連携に向けた体制整備等　（２）業界統一規格等の現場導入に向けた認証取得等支援」の事業は１／２以内、その他の事業は定額とします。
　なお、補助金額については、補助対象経費等の精査により減額することがあります。</t>
    <rPh sb="1" eb="7">
      <t>ホジョタイショウケイヒ</t>
    </rPh>
    <rPh sb="209" eb="210">
      <t>ツギ</t>
    </rPh>
    <rPh sb="287" eb="291">
      <t>ユシュツソクシン</t>
    </rPh>
    <rPh sb="295" eb="299">
      <t>キカクサクテイ</t>
    </rPh>
    <rPh sb="300" eb="303">
      <t>ジギョウシャ</t>
    </rPh>
    <rPh sb="304" eb="306">
      <t>スイヘイ</t>
    </rPh>
    <rPh sb="306" eb="308">
      <t>レンケイ</t>
    </rPh>
    <rPh sb="309" eb="310">
      <t>ム</t>
    </rPh>
    <rPh sb="312" eb="314">
      <t>タイセイ</t>
    </rPh>
    <rPh sb="314" eb="316">
      <t>セイビ</t>
    </rPh>
    <rPh sb="316" eb="317">
      <t>ナド</t>
    </rPh>
    <phoneticPr fontId="4"/>
  </si>
  <si>
    <t>補助対象経費</t>
  </si>
  <si>
    <t>経費の内容等</t>
  </si>
  <si>
    <t>人件費</t>
  </si>
  <si>
    <t>本事業に直接従事する正職員、出向者、嘱託職員、管理者等の直接作業時間に対する給料その他手当とします。
人件費の算定に当たっては、別添「補助事業等の実施に要する人件費の算定等の適正化について」に従っていただきます。また、申請時に積算根拠となる資料を添付して下さい。
なお、人件費は、謝金の支払対象者に対して支払うことはできません。</t>
    <phoneticPr fontId="4"/>
  </si>
  <si>
    <t>謝金</t>
  </si>
  <si>
    <t>本事業を実施するために必要な専門的知識･知見の提供、資料･情報の収集や提供を行った者又は組織に対する謝礼に必要な経費とします。
単価については、事業実施主体の規程によるなど、業務の内容に応じた常識の範囲を超えない妥当な根拠に基づき設定するものとします。
申請時に設定された単価が妥当であるか否かを審査するため、謝金単価の設定根拠となる資料を提出するものとします。
なお、事業実施主体の職員に対しては謝金を支払うことはできません。</t>
    <phoneticPr fontId="4"/>
  </si>
  <si>
    <t>賃金</t>
  </si>
  <si>
    <t>本事業を実施するため新たに発生する業務（資料整理・収集、調査の補助等）を目的として、事業実施主体が新たに雇用した者等に対して支払う実働に応じた対価（日給又は時間給）及び通勤に要する交通費並びに雇用に伴う社会保険料等の事業主負担経費とします。
単価については、事業実施主体の賃金支給規則や国･県･市町村の規程による等、業務の内容に応じた常識の範囲を超えない妥当な根拠に基づき設定してください。
申請時に設定された単価が妥当であるか否かを審査するため、賃金単価の設定根拠となる資料の添付が必要となります（この設定する賃金単価によって、事業費を算出することとなります。）。
なお、事業実施主体等の賃金支給規則による場合であっても、第７において申請できない経費とされている、本業務を実施するために雇用した者に支払う経費のうち、労働の対価として労働時間及び日数に応じて支払う経費以外の経費については除外して申請する必要があります。
契約書等により業務の内容を明らかにし、出勤簿、タイムカード等を整備して下さい。また、源泉徴収（事業実施主体において預かり金処理又は税務署に納付等）の状況を明らかにした書類を整備してください。</t>
    <phoneticPr fontId="4"/>
  </si>
  <si>
    <t>旅費</t>
  </si>
  <si>
    <t>本事業に必要な旅費で交通費、宿泊に要する費用（宿泊施設の付加サービス（ミニバー、ランドリー、電話、インターネット等）の利用に関する経費は除く。）、諸雑費とします。また、事業実施に必要な専門知識を有する者・海外バイヤー等の招へいに係る国内外の移動に要する経費、滞在費等を含みます。
単価については、事業実施主体の旅費支払規則や国・都道府県・市町村の規程によるなど、業務の内容に応じた常識の範囲を超えない妥当な根拠に基づき設定してください。交通費及び宿泊費は格安航空券や新幹線と宿泊のパックを活用する等、経費の節減に努め、市場価格や複数の旅行会社等を比較検討した上で、最も安価なチケットの購入に努めてください。
申請時に設定された単価が妥当であるか否かを審査するため、旅費単価等の設定根拠となる資料を提出していただきます。
出張に当たっての支度金、往復路におけるこの事業と関係のない国・地域への立ち寄り、滞在（合理的な旅程によるトランジットを除く。）に要する費用は補助対象から除きます。
なお、飛行機の利用については、精算時に各人の旅程表、請求書（出張費一括の金額ではなく、経費の内訳の分かるもの）、領収書、搭乗証明書又は搭乗券を提出していただきます。</t>
    <rPh sb="14" eb="16">
      <t>シュクハク</t>
    </rPh>
    <rPh sb="17" eb="18">
      <t>ヨウ</t>
    </rPh>
    <rPh sb="20" eb="22">
      <t>ヒヨウ</t>
    </rPh>
    <phoneticPr fontId="4"/>
  </si>
  <si>
    <t>賃借料及び使用料</t>
  </si>
  <si>
    <t>本事業を実施するために必要な場所及び会場、設備の賃借料や物品・備品等の使用料とします（事業実施主体が所有するものを使用する場合を除きます。）。見本市等の小間借り上げ料（出展経費、撤去費用等も含む。）、冷蔵庫等の備品や自動車等の貸借料の支払いに要する経費も含みます。</t>
  </si>
  <si>
    <t>広告宣伝費</t>
  </si>
  <si>
    <t>本事業を実施するため必要な試食会等の会場装飾費、ＰＲのための広報媒体への広告等を行うために必要な経費とします。
業界誌等への掲載費、車両・車内広告、パンフレット、ＤＶＤの作成等を行うための経費を含みます。</t>
    <phoneticPr fontId="4"/>
  </si>
  <si>
    <t>輸送費</t>
  </si>
  <si>
    <t>海外の展示会や輸送実証等で使用する原材料、販売促進用具、資料等の輸送に必要な経費とします。</t>
  </si>
  <si>
    <t>役務費</t>
  </si>
  <si>
    <t>本事業を実施するために直接必要かつ、それだけでは本事業の成果として成り立たない翻訳、通訳、商標調査・出願、訴訟、保険、分析、試験、加工等を専ら行う経費とします。必要に応じて、見積書（原則３社以上、該当する役務を１社しか扱っていない場合を除く。）を添付することとします。</t>
    <phoneticPr fontId="4"/>
  </si>
  <si>
    <t>印刷製本費</t>
    <phoneticPr fontId="4"/>
  </si>
  <si>
    <t>本事業を実施するため必要なパンフレット等のＰＲ資料、レシピ、アンケート用紙等の印刷、ポスターや報告書等の作成を行うために必要な経費とします。
ブランドマークシールやラベルの作成・印刷に要する経費を含みます。
必要に応じて、見積書（原則３社以上、該当する印刷製本を１社しか扱っていない場合を除く。）を添付することとします。</t>
    <phoneticPr fontId="4"/>
  </si>
  <si>
    <t>消耗品費</t>
  </si>
  <si>
    <t>本事業を実施するため必要な各種事務用品、試食用資材（紙皿、楊枝、調味料等）・包装資材等の消耗資材･用具、販売実証等に用いる試食用食材等の原材料費（食材費、木材費含む。）、車両燃料等の購入に必要な経費とします。
必要に応じて、見積書（原則３社以上、該当する消耗品を１社しか扱っていない場合を除く。）を添付することとします。</t>
    <phoneticPr fontId="4"/>
  </si>
  <si>
    <t>機器・備品費</t>
  </si>
  <si>
    <t>本事業を実施するために直接必要な機器、備品の経費とします（本事業の実施に限らず使用できる汎用性の高い機器（パソコン、タブレット、携帯電話、Wi-Fi ルーター、プリンター、デジタルカメラ等）を除く。）。リース、レンタルを行うことが困難な場合に限ります。
取得費用が50万円以上の備品については、見積書（原則３社以上、該当する備品を１社しか扱っていない場合を除く。）やカタログ等を添付することとします。
当該備品を別の者に使用させる場合は、使用・管理に関する契約を締結することとします。</t>
    <phoneticPr fontId="4"/>
  </si>
  <si>
    <t>借上げ費</t>
  </si>
  <si>
    <t>本事業を実施するために直接必要な物件、機器、備品の借上経費とします。汎用性の高い機器（パソコン、タブレット、携帯電話、Wi-Fi ルーター、プリンター、デジタルカメラ等）である場合は、本事業の実施のみに使用するよう明確に管理することとします。
リース期間中にやむを得ずリース契約を解約することとなった場合は、未経過期間に係る助成金の全部又は一部を国に返還するものとします。
必要に応じて、見積書（原則３社以上、該当する借り上げを１社しか扱っていない場合を除く。）を添付することとします。</t>
    <phoneticPr fontId="4"/>
  </si>
  <si>
    <t>委託費</t>
  </si>
  <si>
    <t>本事業の実施に当たり特殊な知識等を必要とする場合、やむを得ずその事業を遂行する能力を有する第三者に事業の一部を委託するための経費とします。</t>
  </si>
  <si>
    <t>団体構成員が認証等を取得するために必要な経費を補助する経費</t>
  </si>
  <si>
    <t>別表１の第１の事業内容２（２）の規定に基づき、団体構成員が認証等を取得するために必要な、各種認証等の審査・登録費、旅費、役務費、委託費、通信運搬費、消耗品費等とします。</t>
    <rPh sb="0" eb="2">
      <t>ベッピョウ</t>
    </rPh>
    <rPh sb="4" eb="5">
      <t>ダイ</t>
    </rPh>
    <rPh sb="7" eb="9">
      <t>ジギョウ</t>
    </rPh>
    <rPh sb="9" eb="11">
      <t>ナイヨウ</t>
    </rPh>
    <phoneticPr fontId="4"/>
  </si>
  <si>
    <t>その他</t>
  </si>
  <si>
    <t>行政手続等に係る経費、文献・資料等購入費、通信費運搬費（郵送費、資料等の運搬費等）、据え付け費、送金手数料等の雑費など他の費目に該当しない経費で、事業を実施するために必要なものとします。</t>
  </si>
  <si>
    <t>（別紙様式４ 　別紙 ）令和７年度補正公募</t>
    <rPh sb="1" eb="3">
      <t>ベッシ</t>
    </rPh>
    <rPh sb="3" eb="5">
      <t>ヨウシキ</t>
    </rPh>
    <rPh sb="8" eb="10">
      <t>ベッシ</t>
    </rPh>
    <phoneticPr fontId="4"/>
  </si>
  <si>
    <t>（一社）●●●●●協議会</t>
    <rPh sb="1" eb="3">
      <t>イッシャ</t>
    </rPh>
    <rPh sb="9" eb="12">
      <t>キョウギカイ</t>
    </rPh>
    <phoneticPr fontId="4"/>
  </si>
  <si>
    <t>品目団体輸出力強化緊急支援事業（別紙様式４　別紙）　（１．輸出ターゲット国・地域や新たな輸出国・地域の開拓に向けた市場調査及び課題解決に向けた実証等）</t>
    <rPh sb="0" eb="2">
      <t>ヒンモク</t>
    </rPh>
    <rPh sb="2" eb="4">
      <t>ダンタイ</t>
    </rPh>
    <rPh sb="4" eb="6">
      <t>ユシュツ</t>
    </rPh>
    <rPh sb="6" eb="7">
      <t>リョク</t>
    </rPh>
    <rPh sb="7" eb="9">
      <t>キョウカ</t>
    </rPh>
    <rPh sb="9" eb="11">
      <t>キンキュウ</t>
    </rPh>
    <rPh sb="11" eb="13">
      <t>シエン</t>
    </rPh>
    <rPh sb="13" eb="15">
      <t>ジギョウ</t>
    </rPh>
    <rPh sb="16" eb="18">
      <t>ベッシ</t>
    </rPh>
    <rPh sb="18" eb="20">
      <t>ヨウシキ</t>
    </rPh>
    <rPh sb="22" eb="24">
      <t>ベッシ</t>
    </rPh>
    <rPh sb="29" eb="31">
      <t>ユシュツ</t>
    </rPh>
    <rPh sb="36" eb="37">
      <t>クニ</t>
    </rPh>
    <rPh sb="38" eb="40">
      <t>チイキ</t>
    </rPh>
    <rPh sb="41" eb="42">
      <t>アラ</t>
    </rPh>
    <rPh sb="44" eb="46">
      <t>ユシュツ</t>
    </rPh>
    <rPh sb="46" eb="47">
      <t>クニ</t>
    </rPh>
    <rPh sb="48" eb="50">
      <t>チイキ</t>
    </rPh>
    <rPh sb="51" eb="53">
      <t>カイタク</t>
    </rPh>
    <rPh sb="54" eb="55">
      <t>ム</t>
    </rPh>
    <rPh sb="57" eb="59">
      <t>シジョウ</t>
    </rPh>
    <rPh sb="59" eb="61">
      <t>チョウサ</t>
    </rPh>
    <rPh sb="61" eb="62">
      <t>オヨ</t>
    </rPh>
    <rPh sb="63" eb="65">
      <t>カダイ</t>
    </rPh>
    <rPh sb="65" eb="67">
      <t>カイケツ</t>
    </rPh>
    <rPh sb="68" eb="69">
      <t>ム</t>
    </rPh>
    <rPh sb="71" eb="73">
      <t>ジッショウ</t>
    </rPh>
    <rPh sb="73" eb="74">
      <t>ナド</t>
    </rPh>
    <phoneticPr fontId="4"/>
  </si>
  <si>
    <t>記載の注意点</t>
    <rPh sb="0" eb="2">
      <t>キサイ</t>
    </rPh>
    <phoneticPr fontId="4"/>
  </si>
  <si>
    <t>事業者区分（課税・非課税）</t>
    <rPh sb="0" eb="5">
      <t>ジギョウシャクブン</t>
    </rPh>
    <rPh sb="6" eb="8">
      <t>カゼイ</t>
    </rPh>
    <rPh sb="9" eb="12">
      <t>ヒカゼイ</t>
    </rPh>
    <phoneticPr fontId="4"/>
  </si>
  <si>
    <t>課税</t>
  </si>
  <si>
    <r>
      <rPr>
        <b/>
        <sz val="14"/>
        <color theme="1"/>
        <rFont val="Meiryo UI"/>
        <family val="3"/>
        <charset val="128"/>
      </rPr>
      <t xml:space="preserve">【入力方法】
●色のついていないセルについては入力をしないようにご注意ください。（関数等が消去される恐れがあります。）
●緑色セル（取組番号（C41）や取組名（D41）等）はデータ及び数値等を入力してください。
●黄色セル（費目（E41）や負担区分（H41）等）は該当する項目をプルダウンから選択して入力してください。
【公募団体】
</t>
    </r>
    <r>
      <rPr>
        <sz val="14"/>
        <color theme="1"/>
        <rFont val="Meiryo UI"/>
        <family val="3"/>
        <charset val="128"/>
      </rPr>
      <t xml:space="preserve">●　品目団体名を確認してください。（積算内訳シートで選択した団体名が反映されます。）
</t>
    </r>
    <r>
      <rPr>
        <b/>
        <sz val="14"/>
        <color theme="1"/>
        <rFont val="Meiryo UI"/>
        <family val="3"/>
        <charset val="128"/>
      </rPr>
      <t>【事業者区分】</t>
    </r>
    <r>
      <rPr>
        <sz val="14"/>
        <color theme="1"/>
        <rFont val="Meiryo UI"/>
        <family val="3"/>
        <charset val="128"/>
      </rPr>
      <t xml:space="preserve">
●　事業者区分は、消費税の課税対象について「課税・免税」のいずれに該当するか選択してください。
</t>
    </r>
    <r>
      <rPr>
        <b/>
        <sz val="14"/>
        <color theme="1"/>
        <rFont val="Meiryo UI"/>
        <family val="3"/>
        <charset val="128"/>
      </rPr>
      <t>【支出内訳】</t>
    </r>
    <r>
      <rPr>
        <sz val="14"/>
        <color theme="1"/>
        <rFont val="Meiryo UI"/>
        <family val="3"/>
        <charset val="128"/>
      </rPr>
      <t xml:space="preserve">
●　補助事業に係る経費の全てを記載してください。
●　「取組番号」、「取組名」は「別紙様式３（課題提案書）」等にある、事業の内容の「取組内容」、「取組番号」と その「項目」の名称と同一のものを記載ください。
●　各経費については、「【参考】補助対象経費」シートより、該当する費目を選択してください。
●　事業の一部を委託する場合は、当該事業に要する経費を記載してください。
●　備考欄には、区分欄に掲げる経費の根拠（経費内容）を詳細に記載してください。 なお、備考欄に記載内容がおさまらない場合は、別葉としても構いません。
●　人件費、謝金及び賃金については、その単価の根拠資料を添付してください。
●　「負担区分」については、「国庫補助金」及び「一部自己負担金」から選択してください。
　　 「一部自己負担金」を選択した場合には、「うち、自己　負担額」に該当金額を記載してください。
●　「税区分」については、「課税」、「一部非課税」、「非課税」及び「軽減」から選択してください。
　　 「一部非課税」を選択した場合は、「一部非課税の消費税額」欄に該当経費にかかる消費税額を入力してください。
●　「数量」には、「単価×個数1」あるいは「単価×個数1×個数2」の形で入力ください。
　　 (例)謝金：25,000円×2人×3回
</t>
    </r>
    <rPh sb="3" eb="5">
      <t>ホウホウ</t>
    </rPh>
    <rPh sb="61" eb="62">
      <t>ミドリ</t>
    </rPh>
    <rPh sb="62" eb="63">
      <t>イロ</t>
    </rPh>
    <rPh sb="66" eb="70">
      <t>トリクバンゴウ</t>
    </rPh>
    <rPh sb="76" eb="79">
      <t>トリクミメイ</t>
    </rPh>
    <rPh sb="84" eb="85">
      <t>トウ</t>
    </rPh>
    <rPh sb="90" eb="91">
      <t>オヨ</t>
    </rPh>
    <rPh sb="92" eb="95">
      <t>スウチトウ</t>
    </rPh>
    <rPh sb="96" eb="98">
      <t>ニュウリョク</t>
    </rPh>
    <rPh sb="107" eb="109">
      <t>キイロ</t>
    </rPh>
    <rPh sb="112" eb="114">
      <t>ヒモク</t>
    </rPh>
    <rPh sb="120" eb="124">
      <t>フタンクブン</t>
    </rPh>
    <rPh sb="129" eb="130">
      <t>トウ</t>
    </rPh>
    <rPh sb="132" eb="134">
      <t>ガイトウ</t>
    </rPh>
    <rPh sb="136" eb="138">
      <t>コウモク</t>
    </rPh>
    <rPh sb="146" eb="148">
      <t>センタク</t>
    </rPh>
    <rPh sb="150" eb="152">
      <t>ニュウリョク</t>
    </rPh>
    <rPh sb="162" eb="166">
      <t>コウボダンタイ</t>
    </rPh>
    <rPh sb="170" eb="172">
      <t>ヒンモク</t>
    </rPh>
    <rPh sb="172" eb="175">
      <t>ダンタイメイ</t>
    </rPh>
    <rPh sb="176" eb="178">
      <t>カクニン</t>
    </rPh>
    <rPh sb="186" eb="190">
      <t>セキサンウチワケ</t>
    </rPh>
    <rPh sb="194" eb="196">
      <t>センタク</t>
    </rPh>
    <rPh sb="198" eb="201">
      <t>ダンタイメイ</t>
    </rPh>
    <rPh sb="202" eb="204">
      <t>ハンエイ</t>
    </rPh>
    <rPh sb="212" eb="217">
      <t>ジギョウシャクブン</t>
    </rPh>
    <rPh sb="221" eb="226">
      <t>ジギョウシャクブン</t>
    </rPh>
    <rPh sb="228" eb="231">
      <t>ショウヒゼイ</t>
    </rPh>
    <rPh sb="232" eb="234">
      <t>カゼイ</t>
    </rPh>
    <rPh sb="234" eb="236">
      <t>タイショウ</t>
    </rPh>
    <rPh sb="241" eb="243">
      <t>カゼイ</t>
    </rPh>
    <rPh sb="252" eb="254">
      <t>ガイトウ</t>
    </rPh>
    <rPh sb="257" eb="259">
      <t>センタク</t>
    </rPh>
    <rPh sb="268" eb="272">
      <t>シシュツウチワケ</t>
    </rPh>
    <rPh sb="275" eb="279">
      <t>ホジョジギョウ</t>
    </rPh>
    <rPh sb="280" eb="281">
      <t>カカワ</t>
    </rPh>
    <rPh sb="282" eb="284">
      <t>ケイヒ</t>
    </rPh>
    <rPh sb="285" eb="286">
      <t>スベ</t>
    </rPh>
    <rPh sb="288" eb="290">
      <t>キサイ</t>
    </rPh>
    <rPh sb="668" eb="671">
      <t>ゼイクブン</t>
    </rPh>
    <rPh sb="679" eb="681">
      <t>カゼイ</t>
    </rPh>
    <rPh sb="684" eb="686">
      <t>イチブ</t>
    </rPh>
    <rPh sb="686" eb="689">
      <t>ヒカゼイ</t>
    </rPh>
    <rPh sb="692" eb="695">
      <t>ヒカゼイ</t>
    </rPh>
    <rPh sb="696" eb="697">
      <t>オヨ</t>
    </rPh>
    <rPh sb="699" eb="701">
      <t>ケイゲン</t>
    </rPh>
    <rPh sb="726" eb="728">
      <t>センタク</t>
    </rPh>
    <rPh sb="730" eb="732">
      <t>バアイ</t>
    </rPh>
    <rPh sb="735" eb="740">
      <t>イチブヒカゼイ</t>
    </rPh>
    <rPh sb="746" eb="747">
      <t>ラン</t>
    </rPh>
    <rPh sb="761" eb="763">
      <t>ニュウリョク</t>
    </rPh>
    <rPh sb="772" eb="774">
      <t>スウリョウ</t>
    </rPh>
    <rPh sb="817" eb="818">
      <t>レイ</t>
    </rPh>
    <rPh sb="819" eb="821">
      <t>シャキン</t>
    </rPh>
    <rPh sb="828" eb="829">
      <t>エン</t>
    </rPh>
    <rPh sb="831" eb="832">
      <t>ニン</t>
    </rPh>
    <rPh sb="834" eb="835">
      <t>カイ</t>
    </rPh>
    <phoneticPr fontId="4"/>
  </si>
  <si>
    <t>【事業費（費目ごと）】</t>
    <rPh sb="1" eb="4">
      <t>ジギョウヒ</t>
    </rPh>
    <rPh sb="5" eb="7">
      <t>ヒモク</t>
    </rPh>
    <phoneticPr fontId="4"/>
  </si>
  <si>
    <t>費目</t>
    <rPh sb="0" eb="2">
      <t>ヒモク</t>
    </rPh>
    <phoneticPr fontId="4"/>
  </si>
  <si>
    <t>合計</t>
    <rPh sb="0" eb="2">
      <t>ゴウケイ</t>
    </rPh>
    <phoneticPr fontId="4"/>
  </si>
  <si>
    <t>負担区分</t>
    <rPh sb="0" eb="4">
      <t>フタンクブン</t>
    </rPh>
    <phoneticPr fontId="4"/>
  </si>
  <si>
    <t>消費税額</t>
    <rPh sb="0" eb="4">
      <t>ショウヒゼイガク</t>
    </rPh>
    <phoneticPr fontId="4"/>
  </si>
  <si>
    <t>国庫補助金</t>
    <rPh sb="0" eb="2">
      <t>コッコ</t>
    </rPh>
    <rPh sb="2" eb="5">
      <t>ホジョキン</t>
    </rPh>
    <phoneticPr fontId="4"/>
  </si>
  <si>
    <t>自己負担金</t>
    <rPh sb="0" eb="5">
      <t>ジコフタンキン</t>
    </rPh>
    <phoneticPr fontId="4"/>
  </si>
  <si>
    <t>円</t>
    <rPh sb="0" eb="1">
      <t>エン</t>
    </rPh>
    <phoneticPr fontId="4"/>
  </si>
  <si>
    <t>印刷製本費</t>
  </si>
  <si>
    <t>事業費合計</t>
    <rPh sb="0" eb="3">
      <t>ジギョウヒ</t>
    </rPh>
    <rPh sb="3" eb="5">
      <t>ゴウケイ</t>
    </rPh>
    <phoneticPr fontId="4"/>
  </si>
  <si>
    <t>【事業費（取組ごと）】</t>
    <rPh sb="1" eb="4">
      <t>ジギョウヒ</t>
    </rPh>
    <rPh sb="5" eb="7">
      <t>トリクミ</t>
    </rPh>
    <phoneticPr fontId="4"/>
  </si>
  <si>
    <t>取組
番号</t>
    <rPh sb="0" eb="2">
      <t>トリクミ</t>
    </rPh>
    <rPh sb="3" eb="5">
      <t>バンゴウ</t>
    </rPh>
    <phoneticPr fontId="4"/>
  </si>
  <si>
    <t>取組名</t>
    <rPh sb="0" eb="3">
      <t>トリクミメイ</t>
    </rPh>
    <phoneticPr fontId="4"/>
  </si>
  <si>
    <t>取組合計</t>
    <rPh sb="0" eb="2">
      <t>トリクミ</t>
    </rPh>
    <rPh sb="2" eb="4">
      <t>ゴウケイ</t>
    </rPh>
    <phoneticPr fontId="4"/>
  </si>
  <si>
    <t>積算内訳（１．輸出ターゲット国・地域や新たな輸出国・地域の開拓に向けた市場調査及び課題解決に向けた実証等）補助率：定額</t>
    <rPh sb="57" eb="59">
      <t>テイガク</t>
    </rPh>
    <phoneticPr fontId="4"/>
  </si>
  <si>
    <t>No</t>
    <phoneticPr fontId="4"/>
  </si>
  <si>
    <t>区分</t>
    <rPh sb="0" eb="2">
      <t>クブン</t>
    </rPh>
    <phoneticPr fontId="4"/>
  </si>
  <si>
    <t>使途（支出内容）</t>
    <rPh sb="0" eb="2">
      <t>シト</t>
    </rPh>
    <rPh sb="3" eb="7">
      <t>シシュツナイヨウ</t>
    </rPh>
    <phoneticPr fontId="4"/>
  </si>
  <si>
    <t>備考</t>
    <rPh sb="0" eb="2">
      <t>ビコウ</t>
    </rPh>
    <phoneticPr fontId="4"/>
  </si>
  <si>
    <t>税区分</t>
    <rPh sb="0" eb="3">
      <t>ゼイクブン</t>
    </rPh>
    <phoneticPr fontId="4"/>
  </si>
  <si>
    <t>単価</t>
    <rPh sb="0" eb="2">
      <t>タンカ</t>
    </rPh>
    <phoneticPr fontId="4"/>
  </si>
  <si>
    <t>数量</t>
    <rPh sb="0" eb="2">
      <t>スウリョウ</t>
    </rPh>
    <phoneticPr fontId="4"/>
  </si>
  <si>
    <t>金額</t>
    <rPh sb="0" eb="2">
      <t>キンガク</t>
    </rPh>
    <phoneticPr fontId="4"/>
  </si>
  <si>
    <t>消費税</t>
    <rPh sb="0" eb="3">
      <t>ショウヒゼイ</t>
    </rPh>
    <phoneticPr fontId="4"/>
  </si>
  <si>
    <t>取組
番号</t>
    <phoneticPr fontId="4"/>
  </si>
  <si>
    <t>個数</t>
    <rPh sb="0" eb="2">
      <t>コスウ</t>
    </rPh>
    <phoneticPr fontId="4"/>
  </si>
  <si>
    <t>単位</t>
    <rPh sb="0" eb="2">
      <t>タンイ</t>
    </rPh>
    <phoneticPr fontId="4"/>
  </si>
  <si>
    <t>計</t>
    <rPh sb="0" eb="1">
      <t>ケイ</t>
    </rPh>
    <phoneticPr fontId="4"/>
  </si>
  <si>
    <t>うち
国庫補助金</t>
    <rPh sb="3" eb="5">
      <t>コッコ</t>
    </rPh>
    <rPh sb="5" eb="8">
      <t>ホジョキン</t>
    </rPh>
    <phoneticPr fontId="4"/>
  </si>
  <si>
    <t>うち
自己負担金</t>
    <rPh sb="3" eb="5">
      <t>ジコ</t>
    </rPh>
    <rPh sb="5" eb="7">
      <t>フタン</t>
    </rPh>
    <rPh sb="7" eb="8">
      <t>キン</t>
    </rPh>
    <phoneticPr fontId="4"/>
  </si>
  <si>
    <t>「一部非課税」
の消費税額</t>
    <rPh sb="1" eb="3">
      <t>イチブ</t>
    </rPh>
    <rPh sb="3" eb="6">
      <t>ヒカゼイ</t>
    </rPh>
    <rPh sb="9" eb="12">
      <t>ショウヒゼイ</t>
    </rPh>
    <rPh sb="12" eb="13">
      <t>ガク</t>
    </rPh>
    <phoneticPr fontId="4"/>
  </si>
  <si>
    <t>市場調査</t>
    <rPh sb="0" eb="4">
      <t>シジョウチョウサ</t>
    </rPh>
    <phoneticPr fontId="4"/>
  </si>
  <si>
    <t>委託費</t>
    <rPh sb="0" eb="3">
      <t>イタクヒ</t>
    </rPh>
    <phoneticPr fontId="4"/>
  </si>
  <si>
    <t>新たな商流を開拓するための市場調査</t>
  </si>
  <si>
    <t>事業者見積参考</t>
    <rPh sb="0" eb="5">
      <t>ジギョウシャミツ</t>
    </rPh>
    <rPh sb="5" eb="7">
      <t>サンコウ</t>
    </rPh>
    <phoneticPr fontId="4"/>
  </si>
  <si>
    <t>国庫補助金</t>
  </si>
  <si>
    <t>円</t>
  </si>
  <si>
    <t>×</t>
  </si>
  <si>
    <t>件</t>
  </si>
  <si>
    <t>×</t>
    <phoneticPr fontId="4"/>
  </si>
  <si>
    <t>=</t>
  </si>
  <si>
    <t>旅費</t>
    <rPh sb="0" eb="2">
      <t>リョヒ</t>
    </rPh>
    <phoneticPr fontId="4"/>
  </si>
  <si>
    <t>A国の市場調査のための出張に係る旅費</t>
    <rPh sb="3" eb="7">
      <t>シジョウチョウサ</t>
    </rPh>
    <rPh sb="11" eb="13">
      <t>シュッチョウ</t>
    </rPh>
    <rPh sb="14" eb="15">
      <t>カカ</t>
    </rPh>
    <rPh sb="16" eb="18">
      <t>リョヒ</t>
    </rPh>
    <phoneticPr fontId="4"/>
  </si>
  <si>
    <t>交通費のみ課税　</t>
    <rPh sb="0" eb="3">
      <t>コウツウヒ</t>
    </rPh>
    <rPh sb="5" eb="7">
      <t>カゼイ</t>
    </rPh>
    <phoneticPr fontId="4"/>
  </si>
  <si>
    <t>一部自己負担金</t>
  </si>
  <si>
    <t>一部非課税</t>
  </si>
  <si>
    <t>人</t>
  </si>
  <si>
    <t>回</t>
  </si>
  <si>
    <t>交通費のみ課税　自己負担40,000円×2人</t>
    <rPh sb="0" eb="3">
      <t>コウツウヒ</t>
    </rPh>
    <rPh sb="5" eb="7">
      <t>カゼイ</t>
    </rPh>
    <rPh sb="8" eb="10">
      <t>ジコ</t>
    </rPh>
    <rPh sb="10" eb="12">
      <t>フタン</t>
    </rPh>
    <rPh sb="18" eb="19">
      <t>エン</t>
    </rPh>
    <rPh sb="21" eb="22">
      <t>ニン</t>
    </rPh>
    <phoneticPr fontId="4"/>
  </si>
  <si>
    <t>交通費のみ課税　自己負担50,000円×3人×2回</t>
    <rPh sb="0" eb="3">
      <t>コウツウヒ</t>
    </rPh>
    <rPh sb="5" eb="7">
      <t>カゼイ</t>
    </rPh>
    <rPh sb="8" eb="10">
      <t>ジコ</t>
    </rPh>
    <rPh sb="10" eb="12">
      <t>フタン</t>
    </rPh>
    <rPh sb="18" eb="19">
      <t>エン</t>
    </rPh>
    <rPh sb="21" eb="22">
      <t>ニン</t>
    </rPh>
    <rPh sb="24" eb="25">
      <t>カイ</t>
    </rPh>
    <phoneticPr fontId="4"/>
  </si>
  <si>
    <t>交通費のみ課税</t>
    <rPh sb="0" eb="3">
      <t>コウツウヒ</t>
    </rPh>
    <rPh sb="5" eb="7">
      <t>カゼイ</t>
    </rPh>
    <phoneticPr fontId="4"/>
  </si>
  <si>
    <t>人件費</t>
    <rPh sb="0" eb="3">
      <t>ジンケンヒ</t>
    </rPh>
    <phoneticPr fontId="4"/>
  </si>
  <si>
    <t>非課税</t>
  </si>
  <si>
    <t>時間</t>
  </si>
  <si>
    <t>調査設計にかかる有識者への謝金</t>
    <rPh sb="0" eb="4">
      <t>チョウサセッケイ</t>
    </rPh>
    <rPh sb="8" eb="11">
      <t>ユウシキシャ</t>
    </rPh>
    <rPh sb="13" eb="15">
      <t>シャキン</t>
    </rPh>
    <phoneticPr fontId="4"/>
  </si>
  <si>
    <t>大学教授級</t>
    <rPh sb="0" eb="4">
      <t>ダイガクキョウジュ</t>
    </rPh>
    <rPh sb="4" eb="5">
      <t>キュウ</t>
    </rPh>
    <phoneticPr fontId="4"/>
  </si>
  <si>
    <t>日</t>
  </si>
  <si>
    <t>調査用紙</t>
    <rPh sb="0" eb="2">
      <t>チョウサ</t>
    </rPh>
    <rPh sb="2" eb="4">
      <t>ヨウシ</t>
    </rPh>
    <phoneticPr fontId="4"/>
  </si>
  <si>
    <t>式</t>
  </si>
  <si>
    <t>試食用食材</t>
    <rPh sb="0" eb="5">
      <t>シショクヨウショクザイ</t>
    </rPh>
    <phoneticPr fontId="4"/>
  </si>
  <si>
    <t>軽減</t>
  </si>
  <si>
    <t>その他</t>
    <rPh sb="2" eb="3">
      <t>タ</t>
    </rPh>
    <phoneticPr fontId="4"/>
  </si>
  <si>
    <t>収入印紙、振込手数料</t>
    <rPh sb="0" eb="4">
      <t>シュウニュウインシ</t>
    </rPh>
    <rPh sb="5" eb="10">
      <t>フリコミテスウリョウ</t>
    </rPh>
    <phoneticPr fontId="4"/>
  </si>
  <si>
    <t>規制調査</t>
    <rPh sb="0" eb="4">
      <t>キセイチョウサ</t>
    </rPh>
    <phoneticPr fontId="4"/>
  </si>
  <si>
    <t>輸出に関連する規制や認証要件の調査</t>
  </si>
  <si>
    <t>事業者見積参考</t>
    <rPh sb="0" eb="3">
      <t>ジギョウシャ</t>
    </rPh>
    <rPh sb="3" eb="5">
      <t>ミツモリ</t>
    </rPh>
    <rPh sb="5" eb="7">
      <t>サンコウ</t>
    </rPh>
    <phoneticPr fontId="4"/>
  </si>
  <si>
    <t>大学教授級</t>
    <rPh sb="0" eb="2">
      <t>ダイガク</t>
    </rPh>
    <rPh sb="2" eb="4">
      <t>キョウジュ</t>
    </rPh>
    <rPh sb="4" eb="5">
      <t>キュウ</t>
    </rPh>
    <phoneticPr fontId="4"/>
  </si>
  <si>
    <t>大学准教授級</t>
    <rPh sb="0" eb="2">
      <t>ダイガク</t>
    </rPh>
    <rPh sb="2" eb="5">
      <t>ジュンキョウジュ</t>
    </rPh>
    <rPh sb="5" eb="6">
      <t>キュウ</t>
    </rPh>
    <phoneticPr fontId="4"/>
  </si>
  <si>
    <t>調査用紙等</t>
    <rPh sb="0" eb="5">
      <t>チョウサヨウシトウ</t>
    </rPh>
    <phoneticPr fontId="4"/>
  </si>
  <si>
    <t>交通費のみ課税・ビジネス料金自己負担　120,000円×3人</t>
    <rPh sb="0" eb="3">
      <t>コウツウヒ</t>
    </rPh>
    <rPh sb="5" eb="7">
      <t>カゼイ</t>
    </rPh>
    <rPh sb="14" eb="18">
      <t>ジコフタン</t>
    </rPh>
    <rPh sb="26" eb="27">
      <t>エン</t>
    </rPh>
    <rPh sb="29" eb="30">
      <t>ニン</t>
    </rPh>
    <phoneticPr fontId="4"/>
  </si>
  <si>
    <t>品目団体輸出力強化緊急支援事業（別紙様式４　別紙）　（２．輸出促進のための規格策定や事業者の水平連携に向けた体制整備等（２）業界統一規格等の現場導入に向けた認証取得等支援）</t>
    <rPh sb="0" eb="2">
      <t>ヒンモク</t>
    </rPh>
    <rPh sb="2" eb="4">
      <t>ダンタイ</t>
    </rPh>
    <rPh sb="4" eb="6">
      <t>ユシュツ</t>
    </rPh>
    <rPh sb="6" eb="7">
      <t>リョク</t>
    </rPh>
    <rPh sb="7" eb="9">
      <t>キョウカ</t>
    </rPh>
    <rPh sb="9" eb="11">
      <t>キンキュウ</t>
    </rPh>
    <rPh sb="11" eb="13">
      <t>シエン</t>
    </rPh>
    <rPh sb="13" eb="15">
      <t>ジギョウ</t>
    </rPh>
    <rPh sb="16" eb="18">
      <t>ベッシ</t>
    </rPh>
    <rPh sb="18" eb="20">
      <t>ヨウシキ</t>
    </rPh>
    <rPh sb="22" eb="24">
      <t>ベッシ</t>
    </rPh>
    <rPh sb="29" eb="31">
      <t>ユシュツ</t>
    </rPh>
    <rPh sb="31" eb="33">
      <t>ソクシン</t>
    </rPh>
    <rPh sb="37" eb="41">
      <t>キカクサクテイ</t>
    </rPh>
    <rPh sb="42" eb="45">
      <t>ジギョウシャ</t>
    </rPh>
    <rPh sb="46" eb="48">
      <t>スイヘイ</t>
    </rPh>
    <rPh sb="48" eb="50">
      <t>レンケイ</t>
    </rPh>
    <rPh sb="51" eb="52">
      <t>ム</t>
    </rPh>
    <rPh sb="54" eb="56">
      <t>タイセイ</t>
    </rPh>
    <rPh sb="56" eb="58">
      <t>セイビ</t>
    </rPh>
    <rPh sb="58" eb="59">
      <t>ナド</t>
    </rPh>
    <rPh sb="62" eb="64">
      <t>ギョウカイ</t>
    </rPh>
    <rPh sb="64" eb="66">
      <t>トウイツ</t>
    </rPh>
    <rPh sb="66" eb="68">
      <t>キカク</t>
    </rPh>
    <rPh sb="68" eb="69">
      <t>トウ</t>
    </rPh>
    <rPh sb="70" eb="72">
      <t>ゲンバ</t>
    </rPh>
    <rPh sb="72" eb="74">
      <t>ドウニュウ</t>
    </rPh>
    <rPh sb="75" eb="76">
      <t>ム</t>
    </rPh>
    <rPh sb="78" eb="80">
      <t>ニンショウ</t>
    </rPh>
    <rPh sb="80" eb="82">
      <t>シュトク</t>
    </rPh>
    <rPh sb="82" eb="83">
      <t>ナド</t>
    </rPh>
    <rPh sb="83" eb="85">
      <t>シエン</t>
    </rPh>
    <phoneticPr fontId="4"/>
  </si>
  <si>
    <r>
      <rPr>
        <b/>
        <sz val="14"/>
        <rFont val="Meiryo UI"/>
        <family val="3"/>
        <charset val="128"/>
      </rPr>
      <t xml:space="preserve">【入力方法】
●色のついていないセルについては入力をしないようにご注意ください。（関数等が消去される恐れがあります。）
●緑色セル（取組番号（C45）や取組名（D45）等）はデータ及び数値等を入力してください。
●黄色セル（費目（E45）や負担区分（I45）等）は該当する項目をプルダウンから選択して入力してください。
【公募団体】
</t>
    </r>
    <r>
      <rPr>
        <sz val="14"/>
        <rFont val="Meiryo UI"/>
        <family val="3"/>
        <charset val="128"/>
      </rPr>
      <t xml:space="preserve">●　品目団体名を確認してください。（積算内訳シートで選択した団体名が反映されます。）
</t>
    </r>
    <r>
      <rPr>
        <b/>
        <sz val="14"/>
        <rFont val="Meiryo UI"/>
        <family val="3"/>
        <charset val="128"/>
      </rPr>
      <t>【事業者区分】</t>
    </r>
    <r>
      <rPr>
        <sz val="14"/>
        <rFont val="Meiryo UI"/>
        <family val="3"/>
        <charset val="128"/>
      </rPr>
      <t xml:space="preserve">
●　事業者区分は、消費税の課税対象について「課税・免税」のいずれに該当するか選択してください。
</t>
    </r>
    <r>
      <rPr>
        <b/>
        <sz val="14"/>
        <color theme="1"/>
        <rFont val="Meiryo UI"/>
        <family val="3"/>
        <charset val="128"/>
      </rPr>
      <t>【支出内訳】</t>
    </r>
    <r>
      <rPr>
        <sz val="14"/>
        <color theme="1"/>
        <rFont val="Meiryo UI"/>
        <family val="3"/>
        <charset val="128"/>
      </rPr>
      <t xml:space="preserve">
●　補助事業に係る経費の全てを記載してください。
●　「取組番号」、「取組名」は「別紙様式３（課題提案書）」等にある、事業の内容の「取組内容」、「取組番号」とその「項目」の名称と同一のものを記載ください。
●　各経費については、</t>
    </r>
    <r>
      <rPr>
        <sz val="14"/>
        <color rgb="FFFF0000"/>
        <rFont val="Meiryo UI"/>
        <family val="3"/>
        <charset val="128"/>
      </rPr>
      <t xml:space="preserve">２（２）に係る費用「団体構成員が認証等を取得するために必要な経費を補助する経費」のうち、
　　 プルダウンより該当する費目を選択してください。
</t>
    </r>
    <r>
      <rPr>
        <sz val="14"/>
        <rFont val="Meiryo UI"/>
        <family val="3"/>
        <charset val="128"/>
      </rPr>
      <t>●　事業の一部を委託する場合は、当該事業に要する経費を記載してください。</t>
    </r>
    <r>
      <rPr>
        <sz val="14"/>
        <color theme="1"/>
        <rFont val="Meiryo UI"/>
        <family val="3"/>
        <charset val="128"/>
      </rPr>
      <t xml:space="preserve">
●　備考欄には、区分欄に掲げる経費の根拠（経費内容）を詳細に記載してください。 なお、備考欄に記載内容がおさまらない場合は、別葉としても構いません。
●　人件費、謝金及び賃金については、その単価の根拠資料を添付してください。
●　「負担区分」については、「国庫補助金」及び「一部自己負担金」から選択してください。
　　 「一部自己負担金」を選択した場合には、「自己負担額②」に該当金額を記載してください。
</t>
    </r>
    <r>
      <rPr>
        <sz val="14"/>
        <color rgb="FFFF0000"/>
        <rFont val="Meiryo UI"/>
        <family val="3"/>
        <charset val="128"/>
      </rPr>
      <t>　　 ※２（２）に係る費用は、補助率が1/2以内となるため「うち国庫補助金」「自己負担金①」に自動計算で数値が反映されます。
　　 支出内容のうち別途自己負担金が含まれる場合は「一部自己負担金」を選択し、「自己負担金②」にその金額を記載してください。
　　 「計」から「自己負担金②」を除いた金額で補助率が算出されます。</t>
    </r>
    <r>
      <rPr>
        <sz val="14"/>
        <color theme="1"/>
        <rFont val="Meiryo UI"/>
        <family val="3"/>
        <charset val="128"/>
      </rPr>
      <t xml:space="preserve">
●　「税区分」については、「課税」、「一部非課税」、「非課税」及び「軽減」から選択してください。
　　 「一部非課税」を選択した場合は、「一部非課税の消費税額」欄に該当消費税額を記載してください。
●　「数量」には、「単価×個数1」あるいは「単価×個数1×個数2」の形で記載してください。
　　 (例)謝金：25,000円×2人×3回
</t>
    </r>
    <rPh sb="268" eb="272">
      <t>シシュツウチワケ</t>
    </rPh>
    <rPh sb="275" eb="279">
      <t>ホジョジギョウ</t>
    </rPh>
    <rPh sb="280" eb="281">
      <t>カカワ</t>
    </rPh>
    <rPh sb="282" eb="284">
      <t>ケイヒ</t>
    </rPh>
    <rPh sb="285" eb="286">
      <t>スベ</t>
    </rPh>
    <rPh sb="288" eb="290">
      <t>キサイ</t>
    </rPh>
    <rPh sb="336" eb="338">
      <t>ナイヨウ</t>
    </rPh>
    <rPh sb="393" eb="394">
      <t>カカワ</t>
    </rPh>
    <rPh sb="395" eb="397">
      <t>ヒヨウ</t>
    </rPh>
    <rPh sb="443" eb="445">
      <t>ガイトウ</t>
    </rPh>
    <rPh sb="447" eb="449">
      <t>ヒモク</t>
    </rPh>
    <rPh sb="613" eb="617">
      <t>フタンクブン</t>
    </rPh>
    <rPh sb="631" eb="632">
      <t>オヨ</t>
    </rPh>
    <rPh sb="634" eb="641">
      <t>イチブジコフタンキン</t>
    </rPh>
    <rPh sb="644" eb="646">
      <t>センタク</t>
    </rPh>
    <rPh sb="657" eb="659">
      <t>イチブ</t>
    </rPh>
    <rPh sb="659" eb="664">
      <t>ジコフタンキン</t>
    </rPh>
    <rPh sb="666" eb="668">
      <t>センタク</t>
    </rPh>
    <rPh sb="670" eb="672">
      <t>バアイ</t>
    </rPh>
    <rPh sb="714" eb="717">
      <t>ホジョリツ</t>
    </rPh>
    <rPh sb="721" eb="723">
      <t>イナイ</t>
    </rPh>
    <rPh sb="738" eb="743">
      <t>ジコフタンキン</t>
    </rPh>
    <rPh sb="746" eb="750">
      <t>ジドウケイサン</t>
    </rPh>
    <rPh sb="751" eb="753">
      <t>スウチ</t>
    </rPh>
    <rPh sb="754" eb="756">
      <t>ハンエイ</t>
    </rPh>
    <rPh sb="762" eb="766">
      <t>シシュツナイヨウ</t>
    </rPh>
    <rPh sb="775" eb="776">
      <t>キン</t>
    </rPh>
    <rPh sb="777" eb="778">
      <t>フク</t>
    </rPh>
    <rPh sb="781" eb="783">
      <t>バアイ</t>
    </rPh>
    <rPh sb="785" eb="792">
      <t>イチブジコフタンキン</t>
    </rPh>
    <rPh sb="794" eb="796">
      <t>センタク</t>
    </rPh>
    <rPh sb="799" eb="804">
      <t>ジコフタンキン</t>
    </rPh>
    <rPh sb="809" eb="811">
      <t>キンガク</t>
    </rPh>
    <rPh sb="812" eb="814">
      <t>キサイ</t>
    </rPh>
    <rPh sb="826" eb="827">
      <t>ケイ</t>
    </rPh>
    <rPh sb="831" eb="836">
      <t>ジコフタンキン</t>
    </rPh>
    <rPh sb="839" eb="840">
      <t>ノゾ</t>
    </rPh>
    <rPh sb="842" eb="844">
      <t>キンガク</t>
    </rPh>
    <rPh sb="845" eb="848">
      <t>ホジョリツ</t>
    </rPh>
    <rPh sb="849" eb="851">
      <t>サンシュツ</t>
    </rPh>
    <rPh sb="859" eb="862">
      <t>ゼイクブン</t>
    </rPh>
    <rPh sb="870" eb="872">
      <t>カゼイ</t>
    </rPh>
    <rPh sb="875" eb="877">
      <t>イチブ</t>
    </rPh>
    <rPh sb="877" eb="880">
      <t>ヒカゼイ</t>
    </rPh>
    <rPh sb="883" eb="886">
      <t>ヒカゼイ</t>
    </rPh>
    <rPh sb="887" eb="888">
      <t>オヨ</t>
    </rPh>
    <rPh sb="890" eb="892">
      <t>ケイゲン</t>
    </rPh>
    <rPh sb="917" eb="919">
      <t>センタク</t>
    </rPh>
    <rPh sb="921" eb="923">
      <t>バアイ</t>
    </rPh>
    <rPh sb="926" eb="931">
      <t>イチブヒカゼイ</t>
    </rPh>
    <rPh sb="937" eb="938">
      <t>ラン</t>
    </rPh>
    <rPh sb="939" eb="945">
      <t>ガイトウショウヒゼイガク</t>
    </rPh>
    <rPh sb="946" eb="948">
      <t>キサイ</t>
    </rPh>
    <rPh sb="957" eb="959">
      <t>スウリョウ</t>
    </rPh>
    <rPh sb="992" eb="994">
      <t>キサイ</t>
    </rPh>
    <rPh sb="1004" eb="1005">
      <t>レイ</t>
    </rPh>
    <rPh sb="1006" eb="1008">
      <t>シャキン</t>
    </rPh>
    <rPh sb="1015" eb="1016">
      <t>エン</t>
    </rPh>
    <rPh sb="1018" eb="1019">
      <t>ニン</t>
    </rPh>
    <rPh sb="1021" eb="1022">
      <t>カイ</t>
    </rPh>
    <rPh sb="1028" eb="1029">
      <t>タビコウ</t>
    </rPh>
    <phoneticPr fontId="4"/>
  </si>
  <si>
    <t>【団体構成員が認証等を取得するために必要な経費を補助する経費の内訳】</t>
    <rPh sb="1" eb="3">
      <t>ダンタイ</t>
    </rPh>
    <rPh sb="3" eb="6">
      <t>コウセイイン</t>
    </rPh>
    <rPh sb="7" eb="9">
      <t>ニンショウ</t>
    </rPh>
    <rPh sb="9" eb="10">
      <t>トウ</t>
    </rPh>
    <rPh sb="11" eb="13">
      <t>シュトク</t>
    </rPh>
    <rPh sb="18" eb="20">
      <t>ヒツヨウ</t>
    </rPh>
    <rPh sb="21" eb="23">
      <t>ケイヒ</t>
    </rPh>
    <rPh sb="24" eb="26">
      <t>ホジョ</t>
    </rPh>
    <rPh sb="28" eb="30">
      <t>ケイヒ</t>
    </rPh>
    <rPh sb="31" eb="33">
      <t>ウチワケ</t>
    </rPh>
    <phoneticPr fontId="4"/>
  </si>
  <si>
    <t>国庫補助金</t>
    <phoneticPr fontId="4"/>
  </si>
  <si>
    <t>自己負担金①</t>
    <rPh sb="0" eb="5">
      <t>ジコフタンキン</t>
    </rPh>
    <phoneticPr fontId="4"/>
  </si>
  <si>
    <t>自己負担金②</t>
    <rPh sb="0" eb="5">
      <t>ジコフタンキン</t>
    </rPh>
    <phoneticPr fontId="4"/>
  </si>
  <si>
    <t>審査・登録費</t>
    <phoneticPr fontId="4"/>
  </si>
  <si>
    <t>旅費</t>
    <phoneticPr fontId="4"/>
  </si>
  <si>
    <t>役務費</t>
    <phoneticPr fontId="4"/>
  </si>
  <si>
    <t>委託費</t>
    <phoneticPr fontId="4"/>
  </si>
  <si>
    <t>通信運搬費</t>
    <phoneticPr fontId="4"/>
  </si>
  <si>
    <t>消耗品費</t>
    <phoneticPr fontId="4"/>
  </si>
  <si>
    <t>その他</t>
    <phoneticPr fontId="4"/>
  </si>
  <si>
    <t>事業費小計</t>
    <rPh sb="0" eb="3">
      <t>ジギョウヒ</t>
    </rPh>
    <rPh sb="3" eb="5">
      <t>ショウケイ</t>
    </rPh>
    <phoneticPr fontId="4"/>
  </si>
  <si>
    <t>【団体構成員が認証等を取得するために必要な経費を補助する経費（取組ごと）】</t>
    <rPh sb="31" eb="33">
      <t>トリクミ</t>
    </rPh>
    <phoneticPr fontId="4"/>
  </si>
  <si>
    <t>取組小計</t>
    <rPh sb="0" eb="2">
      <t>トリクミ</t>
    </rPh>
    <rPh sb="2" eb="4">
      <t>ショウケイ</t>
    </rPh>
    <phoneticPr fontId="4"/>
  </si>
  <si>
    <t>積算内訳（２．輸出促進のための規格策定や事業者の水平連携に向けた体制整備等（２）業界統一規格等の現場導入に向けた認証取得等支援）補助率：１／２以内</t>
    <rPh sb="0" eb="2">
      <t>セキサン</t>
    </rPh>
    <rPh sb="2" eb="4">
      <t>ウチワケ</t>
    </rPh>
    <rPh sb="64" eb="66">
      <t>ホジョ</t>
    </rPh>
    <rPh sb="66" eb="67">
      <t>リツ</t>
    </rPh>
    <rPh sb="71" eb="73">
      <t>イナイ</t>
    </rPh>
    <phoneticPr fontId="4"/>
  </si>
  <si>
    <t>うち
国庫補助金</t>
    <phoneticPr fontId="4"/>
  </si>
  <si>
    <t>うち
自己負担金①</t>
    <rPh sb="3" eb="5">
      <t>ジコ</t>
    </rPh>
    <rPh sb="5" eb="7">
      <t>フタン</t>
    </rPh>
    <rPh sb="7" eb="8">
      <t>キン</t>
    </rPh>
    <phoneticPr fontId="4"/>
  </si>
  <si>
    <t>うち
自己負担金②</t>
    <rPh sb="3" eb="5">
      <t>ジコ</t>
    </rPh>
    <rPh sb="5" eb="7">
      <t>フタン</t>
    </rPh>
    <rPh sb="7" eb="8">
      <t>キン</t>
    </rPh>
    <phoneticPr fontId="4"/>
  </si>
  <si>
    <t>「一部非課税」
の消費税</t>
    <rPh sb="1" eb="3">
      <t>イチブ</t>
    </rPh>
    <rPh sb="3" eb="6">
      <t>ヒカゼイ</t>
    </rPh>
    <rPh sb="9" eb="12">
      <t>ショウヒゼイ</t>
    </rPh>
    <phoneticPr fontId="4"/>
  </si>
  <si>
    <t>●●●●認証取得</t>
    <rPh sb="4" eb="8">
      <t>ニンショウシュトク</t>
    </rPh>
    <phoneticPr fontId="4"/>
  </si>
  <si>
    <t>●●●に関連する規制や認証要件の調査</t>
    <phoneticPr fontId="4"/>
  </si>
  <si>
    <t>円</t>
    <phoneticPr fontId="4"/>
  </si>
  <si>
    <t>●●●出張に係る旅費</t>
    <rPh sb="3" eb="5">
      <t>シュッチョウ</t>
    </rPh>
    <rPh sb="6" eb="7">
      <t>カカ</t>
    </rPh>
    <rPh sb="8" eb="10">
      <t>リョヒ</t>
    </rPh>
    <phoneticPr fontId="4"/>
  </si>
  <si>
    <t>交通費のみ課税　一部自己負担金あり</t>
    <rPh sb="0" eb="3">
      <t>コウツウヒ</t>
    </rPh>
    <rPh sb="5" eb="7">
      <t>カゼイ</t>
    </rPh>
    <rPh sb="8" eb="10">
      <t>イチブ</t>
    </rPh>
    <rPh sb="10" eb="14">
      <t>ジコフタン</t>
    </rPh>
    <rPh sb="14" eb="15">
      <t>キン</t>
    </rPh>
    <phoneticPr fontId="4"/>
  </si>
  <si>
    <t>審査・登録費</t>
  </si>
  <si>
    <t>●●●認証取得審査費用</t>
    <rPh sb="3" eb="5">
      <t>ニンショウ</t>
    </rPh>
    <rPh sb="5" eb="7">
      <t>シュトク</t>
    </rPh>
    <rPh sb="7" eb="11">
      <t>シンサヒヨウ</t>
    </rPh>
    <phoneticPr fontId="4"/>
  </si>
  <si>
    <t>積算内訳（２．輸出促進のための規格策定や事業者の水平連携に向けた体制整備等（１）業界統一規格の策定や国内事業者の水平連携に向けた体制整備等）補助率：定額</t>
    <rPh sb="74" eb="76">
      <t>テイガク</t>
    </rPh>
    <phoneticPr fontId="4"/>
  </si>
  <si>
    <t>積算内訳（３．海外におけるジャパンブランドの確立・販路開拓活動）補助率：定額</t>
    <rPh sb="36" eb="38">
      <t>テイガク</t>
    </rPh>
    <phoneticPr fontId="4"/>
  </si>
  <si>
    <t>積算内訳（４．任意のチェックオフ制度の導入に向けた体制整備・運用）補助率：定額</t>
    <rPh sb="37" eb="39">
      <t>テイガク</t>
    </rPh>
    <phoneticPr fontId="4"/>
  </si>
  <si>
    <t>積算内訳（５．品目団体の機能強化のための専門家・コンサルタント等による支援）補助率：定額</t>
    <rPh sb="42" eb="44">
      <t>テイガク</t>
    </rPh>
    <phoneticPr fontId="4"/>
  </si>
  <si>
    <t>積算内訳（６．ジェトロ・JFOODOと連携した商流の開拓支援）補助率：定額</t>
    <rPh sb="35" eb="37">
      <t>テイガク</t>
    </rPh>
    <phoneticPr fontId="4"/>
  </si>
  <si>
    <t>（G）詳細</t>
    <rPh sb="3" eb="5">
      <t>ショウサイ</t>
    </rPh>
    <phoneticPr fontId="4"/>
  </si>
  <si>
    <t>入力中関数</t>
    <rPh sb="0" eb="2">
      <t>ニュウリョク</t>
    </rPh>
    <rPh sb="2" eb="3">
      <t>チュウ</t>
    </rPh>
    <rPh sb="3" eb="5">
      <t>カンスウ</t>
    </rPh>
    <phoneticPr fontId="4"/>
  </si>
  <si>
    <t>初期関数</t>
    <rPh sb="0" eb="4">
      <t>ショキカンスウ</t>
    </rPh>
    <phoneticPr fontId="4"/>
  </si>
  <si>
    <t>=SUMIF($E$56:$E$155,N12,$T$56:$T$155)</t>
  </si>
  <si>
    <t>=SUMIFS($V$56:$V$155,$E$56:$E$155,$N12)</t>
  </si>
  <si>
    <t>=SUMIFS($X$56:$X$155,$E$56:$E$155,$N12)</t>
  </si>
  <si>
    <t>=SUMIFS($Z$56:$Z$155,$E$56:$E$155,$N12)</t>
  </si>
  <si>
    <t>=SUMIF($E$56:$E$155,N13,$T$56:$T$155)</t>
  </si>
  <si>
    <t>=SUMIFS($V$56:$V$155,$E$56:$E$155,$N13)</t>
  </si>
  <si>
    <t>=SUMIFS($X$56:$X$155,$E$56:$E$155,$N13)</t>
  </si>
  <si>
    <t>=SUMIFS($Z$56:$Z$155,$E$56:$E$155,$N13)</t>
  </si>
  <si>
    <t>=SUMIF($E$56:$E$155,N14,$T$56:$T$155)</t>
  </si>
  <si>
    <t>=SUMIFS($V$56:$V$155,$E$56:$E$155,$N14)</t>
  </si>
  <si>
    <t>=SUMIFS($X$56:$X$155,$E$56:$E$155,$N14)</t>
  </si>
  <si>
    <t>=SUMIFS($Z$56:$Z$155,$E$56:$E$155,$N14)</t>
  </si>
  <si>
    <t>=SUMIF($E$56:$E$155,N15,$T$56:$T$155)</t>
  </si>
  <si>
    <t>=SUMIFS($V$56:$V$155,$E$56:$E$155,$N15)</t>
  </si>
  <si>
    <t>=SUMIFS($X$56:$X$155,$E$56:$E$155,$N15)</t>
  </si>
  <si>
    <t>=SUMIFS($Z$56:$Z$155,$E$56:$E$155,$N15)</t>
  </si>
  <si>
    <t>=SUMIF($E$56:$E$155,N16,$T$56:$T$155)</t>
  </si>
  <si>
    <t>=SUMIFS($V$56:$V$155,$E$56:$E$155,$N16)</t>
  </si>
  <si>
    <t>=SUMIFS($X$56:$X$155,$E$56:$E$155,$N16)</t>
  </si>
  <si>
    <t>=SUMIFS($Z$56:$Z$155,$E$56:$E$155,$N16)</t>
  </si>
  <si>
    <t>=SUMIF($E$56:$E$155,N17,$T$56:$T$155)</t>
  </si>
  <si>
    <t>=SUMIFS($V$56:$V$155,$E$56:$E$155,$N17)</t>
  </si>
  <si>
    <t>=SUMIFS($X$56:$X$155,$E$56:$E$155,$N17)</t>
  </si>
  <si>
    <t>=SUMIFS($Z$56:$Z$155,$E$56:$E$155,$N17)</t>
  </si>
  <si>
    <t>=SUMIF($E$56:$E$155,N18,$T$56:$T$155)</t>
  </si>
  <si>
    <t>=SUMIFS($V$56:$V$155,$E$56:$E$155,$N18)</t>
  </si>
  <si>
    <t>=SUMIFS($X$56:$X$155,$E$56:$E$155,$N18)</t>
  </si>
  <si>
    <t>=SUMIFS($Z$56:$Z$155,$E$56:$E$155,$N18)</t>
  </si>
  <si>
    <t>=SUMIF($E$56:$E$155,N19,$T$56:$T$155)</t>
  </si>
  <si>
    <t>=SUMIFS($V$56:$V$155,$E$56:$E$155,$N19)</t>
  </si>
  <si>
    <t>=SUMIFS($X$56:$X$155,$E$56:$E$155,$N19)</t>
  </si>
  <si>
    <t>=SUMIFS($Z$56:$Z$155,$E$56:$E$155,$N19)</t>
  </si>
  <si>
    <t>=SUMIF($E$56:$E$155,N20,$T$56:$T$155)</t>
  </si>
  <si>
    <t>=SUMIFS($V$56:$V$155,$E$56:$E$155,$N20)</t>
  </si>
  <si>
    <t>=SUMIFS($X$56:$X$155,$E$56:$E$155,$N20)</t>
  </si>
  <si>
    <t>=SUMIFS($Z$56:$Z$155,$E$56:$E$155,$N20)</t>
  </si>
  <si>
    <t>=SUMIF($E$56:$E$155,N21,$T$56:$T$155)</t>
  </si>
  <si>
    <t>=SUMIFS($V$56:$V$155,$E$56:$E$155,$N21)</t>
  </si>
  <si>
    <t>=SUMIFS($X$56:$X$155,$E$56:$E$155,$N21)</t>
  </si>
  <si>
    <t>=SUMIFS($Z$56:$Z$155,$E$56:$E$155,$N21)</t>
  </si>
  <si>
    <t>=SUMIF($E$56:$E$155,N22,$T$56:$T$155)</t>
  </si>
  <si>
    <t>=SUMIFS($V$56:$V$155,$E$56:$E$155,$N22)</t>
  </si>
  <si>
    <t>=SUMIFS($X$56:$X$155,$E$56:$E$155,$N22)</t>
  </si>
  <si>
    <t>=SUMIFS($Z$56:$Z$155,$E$56:$E$155,$N22)</t>
  </si>
  <si>
    <t>=SUMIF($E$56:$E$155,N23,$T$56:$T$155)</t>
  </si>
  <si>
    <t>=SUMIFS($V$56:$V$155,$E$56:$E$155,$N23)</t>
  </si>
  <si>
    <t>=SUMIFS($X$56:$X$155,$E$56:$E$155,$N23)</t>
  </si>
  <si>
    <t>=SUMIFS($Z$56:$Z$155,$E$56:$E$155,$N23)</t>
  </si>
  <si>
    <t>=SUMIF($E$56:$E$155,N24,$T$56:$T$155)</t>
  </si>
  <si>
    <t>=SUMIFS($V$56:$V$155,$E$56:$E$155,$N24)</t>
  </si>
  <si>
    <t>=SUMIFS($X$56:$X$155,$E$56:$E$155,$N24)</t>
  </si>
  <si>
    <t>=SUMIFS($Z$56:$Z$155,$E$56:$E$155,$N24)</t>
  </si>
  <si>
    <t>=SUMIF($E$56:$E$155,N25,$T$56:$T$155)</t>
  </si>
  <si>
    <t>=SUMIFS($V$56:$V$155,$E$56:$E$155,$N25)</t>
  </si>
  <si>
    <t>=SUMIFS($X$56:$X$155,$E$56:$E$155,$N25)</t>
  </si>
  <si>
    <t>=SUMIFS($Z$56:$Z$155,$E$56:$E$155,$N25)</t>
  </si>
  <si>
    <t>=SUM(T12:T25)</t>
  </si>
  <si>
    <t>=SUM(V12:V25)</t>
  </si>
  <si>
    <t>=SUM(X12:X25)</t>
  </si>
  <si>
    <t>=SUM(Z12:Z25)</t>
  </si>
  <si>
    <t>（H）詳細</t>
    <rPh sb="3" eb="5">
      <t>ショウサイ</t>
    </rPh>
    <phoneticPr fontId="4"/>
  </si>
  <si>
    <t>=IFERROR(VLOOKUP($N31,$C$56:$D$155,2,FALSE),"")</t>
  </si>
  <si>
    <t>=IF(O31="","",SUMIF($C$56:$C$155,$N31,$T$56:$T$155))</t>
  </si>
  <si>
    <t>=IF(O31="","",SUMIF($C$56:$C$155,$N31,$V$56:$V$155))</t>
  </si>
  <si>
    <t>=IF(O31="","",SUMIF($C$56:$C$155,$N31,$X$56:$X$155))</t>
  </si>
  <si>
    <t>=IF(T31="","",SUMIF($C$56:$C$155,$N31,$Z$56:$Z$155))</t>
  </si>
  <si>
    <t>=IFERROR(VLOOKUP($N32,$C$56:$D$155,2,FALSE),"")</t>
  </si>
  <si>
    <t>=IF(O32="","",SUMIF($C$56:$C$155,$N32,$T$56:$T$155))</t>
  </si>
  <si>
    <t>=IF(O32="","",SUMIF($C$56:$C$155,$N32,$V$56:$V$155))</t>
  </si>
  <si>
    <t>=IF(O32="","",SUMIF($C$56:$C$155,$N32,$X$56:$X$155))</t>
  </si>
  <si>
    <t>=IF(T32="","",SUMIF($C$56:$C$155,$N32,$Z$56:$Z$155))</t>
  </si>
  <si>
    <t>=IFERROR(VLOOKUP($N33,$C$56:$D$155,2,FALSE),"")</t>
  </si>
  <si>
    <t>=IF(O33="","",SUMIF($C$56:$C$155,$N33,$T$56:$T$155))</t>
  </si>
  <si>
    <t>=IF(O33="","",SUMIF($C$56:$C$155,$N33,$V$56:$V$155))</t>
  </si>
  <si>
    <t>=IF(O33="","",SUMIF($C$56:$C$155,$N33,$X$56:$X$155))</t>
  </si>
  <si>
    <t>=IF(T33="","",SUMIF($C$56:$C$155,$N33,$Z$56:$Z$155))</t>
  </si>
  <si>
    <t>=IFERROR(VLOOKUP($N34,$C$56:$D$155,2,FALSE),"")</t>
  </si>
  <si>
    <t>=IF(O34="","",SUMIF($C$56:$C$155,$N34,$T$56:$T$155))</t>
  </si>
  <si>
    <t>=IF(O34="","",SUMIF($C$56:$C$155,$N34,$V$56:$V$155))</t>
  </si>
  <si>
    <t>=IF(O34="","",SUMIF($C$56:$C$155,$N34,$X$56:$X$155))</t>
  </si>
  <si>
    <t>=IF(T34="","",SUMIF($C$56:$C$155,$N34,$Z$56:$Z$155))</t>
  </si>
  <si>
    <t>=IFERROR(VLOOKUP($N35,$C$56:$D$155,2,FALSE),"")</t>
  </si>
  <si>
    <t>=IF(O35="","",SUMIF($C$56:$C$155,$N35,$T$56:$T$155))</t>
  </si>
  <si>
    <t>=IF(O35="","",SUMIF($C$56:$C$155,$N35,$V$56:$V$155))</t>
  </si>
  <si>
    <t>=IF(O35="","",SUMIF($C$56:$C$155,$N35,$X$56:$X$155))</t>
  </si>
  <si>
    <t>=IF(T35="","",SUMIF($C$56:$C$155,$N35,$Z$56:$Z$155))</t>
  </si>
  <si>
    <t>=IFERROR(VLOOKUP($N36,$C$56:$D$155,2,FALSE),"")</t>
  </si>
  <si>
    <t>=IF(O36="","",SUMIF($C$56:$C$155,$N36,$T$56:$T$155))</t>
  </si>
  <si>
    <t>=IF(O36="","",SUMIF($C$56:$C$155,$N36,$V$56:$V$155))</t>
  </si>
  <si>
    <t>=IF(O36="","",SUMIF($C$56:$C$155,$N36,$X$56:$X$155))</t>
  </si>
  <si>
    <t>=IF(T36="","",SUMIF($C$56:$C$155,$N36,$Z$56:$Z$155))</t>
  </si>
  <si>
    <t>=IFERROR(VLOOKUP($N37,$C$56:$D$155,2,FALSE),"")</t>
  </si>
  <si>
    <t>=IF(O37="","",SUMIF($C$56:$C$155,$N37,$T$56:$T$155))</t>
  </si>
  <si>
    <t>=IF(O37="","",SUMIF($C$56:$C$155,$N37,$V$56:$V$155))</t>
  </si>
  <si>
    <t>=IF(O37="","",SUMIF($C$56:$C$155,$N37,$X$56:$X$155))</t>
  </si>
  <si>
    <t>=IF(T37="","",SUMIF($C$56:$C$155,$N37,$Z$56:$Z$155))</t>
  </si>
  <si>
    <t>=IFERROR(VLOOKUP($N38,$C$56:$D$155,2,FALSE),"")</t>
  </si>
  <si>
    <t>=IF(O38="","",SUMIF($C$56:$C$155,$N38,$T$56:$T$155))</t>
  </si>
  <si>
    <t>=IF(O38="","",SUMIF($C$56:$C$155,$N38,$V$56:$V$155))</t>
  </si>
  <si>
    <t>=IF(O38="","",SUMIF($C$56:$C$155,$N38,$X$56:$X$155))</t>
  </si>
  <si>
    <t>=IF(T38="","",SUMIF($C$56:$C$155,$N38,$Z$56:$Z$155))</t>
  </si>
  <si>
    <t>=IFERROR(VLOOKUP($N39,$C$56:$D$155,2,FALSE),"")</t>
  </si>
  <si>
    <t>=IF(O39="","",SUMIF($C$56:$C$155,$N39,$T$56:$T$155))</t>
  </si>
  <si>
    <t>=IF(O39="","",SUMIF($C$56:$C$155,$N39,$V$56:$V$155))</t>
  </si>
  <si>
    <t>=IF(O39="","",SUMIF($C$56:$C$155,$N39,$X$56:$X$155))</t>
  </si>
  <si>
    <t>=IF(T39="","",SUMIF($C$56:$C$155,$N39,$Z$56:$Z$155))</t>
  </si>
  <si>
    <t>=IFERROR(VLOOKUP($N40,$C$56:$D$155,2,FALSE),"")</t>
  </si>
  <si>
    <t>=IF(O40="","",SUMIF($C$56:$C$155,$N40,$T$56:$T$155))</t>
  </si>
  <si>
    <t>=IF(O40="","",SUMIF($C$56:$C$155,$N40,$V$56:$V$155))</t>
  </si>
  <si>
    <t>=IF(O40="","",SUMIF($C$56:$C$155,$N40,$X$56:$X$155))</t>
  </si>
  <si>
    <t>=IF(T40="","",SUMIF($C$56:$C$155,$N40,$Z$56:$Z$155))</t>
  </si>
  <si>
    <t>=IFERROR(VLOOKUP($N41,$C$56:$D$155,2,FALSE),"")</t>
  </si>
  <si>
    <t>=IF(O41="","",SUMIF($C$56:$C$155,$N41,$T$56:$T$155))</t>
  </si>
  <si>
    <t>=IF(O41="","",SUMIF($C$56:$C$155,$N41,$V$56:$V$155))</t>
  </si>
  <si>
    <t>=IF(O41="","",SUMIF($C$56:$C$155,$N41,$X$56:$X$155))</t>
  </si>
  <si>
    <t>=IF(T41="","",SUMIF($C$56:$C$155,$N41,$Z$56:$Z$155))</t>
  </si>
  <si>
    <t>=IFERROR(VLOOKUP($N42,$C$56:$D$155,2,FALSE),"")</t>
  </si>
  <si>
    <t>=IF(O42="","",SUMIF($C$56:$C$155,$N42,$T$56:$T$155))</t>
  </si>
  <si>
    <t>=IF(O42="","",SUMIF($C$56:$C$155,$N42,$V$56:$V$155))</t>
  </si>
  <si>
    <t>=IF(O42="","",SUMIF($C$56:$C$155,$N42,$X$56:$X$155))</t>
  </si>
  <si>
    <t>=IF(T42="","",SUMIF($C$56:$C$155,$N42,$Z$56:$Z$155))</t>
  </si>
  <si>
    <t>=IFERROR(VLOOKUP($N43,$C$56:$D$155,2,FALSE),"")</t>
  </si>
  <si>
    <t>=IF(O43="","",SUMIF($C$56:$C$155,$N43,$T$56:$T$155))</t>
  </si>
  <si>
    <t>=IF(O43="","",SUMIF($C$56:$C$155,$N43,$V$56:$V$155))</t>
  </si>
  <si>
    <t>=IF(O43="","",SUMIF($C$56:$C$155,$N43,$X$56:$X$155))</t>
  </si>
  <si>
    <t>=IF(T43="","",SUMIF($C$56:$C$155,$N43,$Z$56:$Z$155))</t>
  </si>
  <si>
    <t>=IFERROR(VLOOKUP($N44,$C$56:$D$155,2,FALSE),"")</t>
  </si>
  <si>
    <t>=IF(O44="","",SUMIF($C$56:$C$155,$N44,$T$56:$T$155))</t>
  </si>
  <si>
    <t>=IF(O44="","",SUMIF($C$56:$C$155,$N44,$V$56:$V$155))</t>
  </si>
  <si>
    <t>=IF(O44="","",SUMIF($C$56:$C$155,$N44,$X$56:$X$155))</t>
  </si>
  <si>
    <t>=IF(T44="","",SUMIF($C$56:$C$155,$N44,$Z$56:$Z$155))</t>
  </si>
  <si>
    <t>=IFERROR(VLOOKUP($N45,$C$56:$D$155,2,FALSE),"")</t>
  </si>
  <si>
    <t>=IF(O45="","",SUMIF($C$56:$C$155,$N45,$T$56:$T$155))</t>
  </si>
  <si>
    <t>=IF(O45="","",SUMIF($C$56:$C$155,$N45,$V$56:$V$155))</t>
  </si>
  <si>
    <t>=IF(O45="","",SUMIF($C$56:$C$155,$N45,$X$56:$X$155))</t>
  </si>
  <si>
    <t>=IF(T45="","",SUMIF($C$56:$C$155,$N45,$Z$56:$Z$155))</t>
  </si>
  <si>
    <t>=IFERROR(VLOOKUP($N46,$C$56:$D$155,2,FALSE),"")</t>
  </si>
  <si>
    <t>=IF(O46="","",SUMIF($C$56:$C$155,$N46,$T$56:$T$155))</t>
  </si>
  <si>
    <t>=IF(O46="","",SUMIF($C$56:$C$155,$N46,$V$56:$V$155))</t>
  </si>
  <si>
    <t>=IF(O46="","",SUMIF($C$56:$C$155,$N46,$X$56:$X$155))</t>
  </si>
  <si>
    <t>=IF(T46="","",SUMIF($C$56:$C$155,$N46,$Z$56:$Z$155))</t>
  </si>
  <si>
    <t>=IFERROR(VLOOKUP($N47,$C$56:$D$155,2,FALSE),"")</t>
  </si>
  <si>
    <t>=IF(O47="","",SUMIF($C$56:$C$155,$N47,$T$56:$T$155))</t>
  </si>
  <si>
    <t>=IF(O47="","",SUMIF($C$56:$C$155,$N47,$V$56:$V$155))</t>
  </si>
  <si>
    <t>=IF(O47="","",SUMIF($C$56:$C$155,$N47,$X$56:$X$155))</t>
  </si>
  <si>
    <t>=IF(T47="","",SUMIF($C$56:$C$155,$N47,$Z$56:$Z$155))</t>
  </si>
  <si>
    <t>=IFERROR(VLOOKUP($N48,$C$56:$D$155,2,FALSE),"")</t>
  </si>
  <si>
    <t>=IF(O48="","",SUMIF($C$56:$C$155,$N48,$T$56:$T$155))</t>
  </si>
  <si>
    <t>=IF(O48="","",SUMIF($C$56:$C$155,$N48,$V$56:$V$155))</t>
  </si>
  <si>
    <t>=IF(O48="","",SUMIF($C$56:$C$155,$N48,$X$56:$X$155))</t>
  </si>
  <si>
    <t>=IF(T48="","",SUMIF($C$56:$C$155,$N48,$Z$56:$Z$155))</t>
  </si>
  <si>
    <t>=IFERROR(VLOOKUP($N49,$C$56:$D$155,2,FALSE),"")</t>
  </si>
  <si>
    <t>=IF(O49="","",SUMIF($C$56:$C$155,$N49,$T$56:$T$155))</t>
  </si>
  <si>
    <t>=IF(O49="","",SUMIF($C$56:$C$155,$N49,$V$56:$V$155))</t>
  </si>
  <si>
    <t>=IF(O49="","",SUMIF($C$56:$C$155,$N49,$X$56:$X$155))</t>
  </si>
  <si>
    <t>=IF(T49="","",SUMIF($C$56:$C$155,$N49,$Z$56:$Z$155))</t>
  </si>
  <si>
    <t>=IFERROR(VLOOKUP($N50,$C$56:$D$155,2,FALSE),"")</t>
  </si>
  <si>
    <t>=IF(O50="","",SUMIF($C$56:$C$155,$N50,$T$56:$T$155))</t>
  </si>
  <si>
    <t>=IF(O50="","",SUMIF($C$56:$C$155,$N50,$V$56:$V$155))</t>
  </si>
  <si>
    <t>=IF(O50="","",SUMIF($C$56:$C$155,$N50,$X$56:$X$155))</t>
  </si>
  <si>
    <t>=IF(T50="","",SUMIF($C$56:$C$155,$N50,$Z$56:$Z$155))</t>
  </si>
  <si>
    <t>=SUM(T31:T50)</t>
  </si>
  <si>
    <t>=SUM(V31:V50)</t>
  </si>
  <si>
    <t>=SUM(X31:X50)</t>
  </si>
  <si>
    <t>=SUM(Z31:Z50)</t>
  </si>
  <si>
    <t>（A）</t>
    <phoneticPr fontId="4"/>
  </si>
  <si>
    <t>（B）</t>
    <phoneticPr fontId="4"/>
  </si>
  <si>
    <t>（C)</t>
    <phoneticPr fontId="4"/>
  </si>
  <si>
    <t>（D）</t>
    <phoneticPr fontId="4"/>
  </si>
  <si>
    <t>（E）</t>
    <phoneticPr fontId="4"/>
  </si>
  <si>
    <t>（F）</t>
    <phoneticPr fontId="4"/>
  </si>
  <si>
    <t>（G）</t>
    <phoneticPr fontId="4"/>
  </si>
  <si>
    <t>（H）</t>
    <phoneticPr fontId="4"/>
  </si>
  <si>
    <t>（I)</t>
    <phoneticPr fontId="4"/>
  </si>
  <si>
    <t>消費税区分</t>
    <rPh sb="0" eb="2">
      <t>ショウヒ</t>
    </rPh>
    <rPh sb="2" eb="5">
      <t>ゼイクブン</t>
    </rPh>
    <phoneticPr fontId="4"/>
  </si>
  <si>
    <t>単価（税込）</t>
    <rPh sb="0" eb="2">
      <t>タンカ</t>
    </rPh>
    <rPh sb="3" eb="5">
      <t>ゼイコ</t>
    </rPh>
    <phoneticPr fontId="4"/>
  </si>
  <si>
    <t>証拠書類番号</t>
    <rPh sb="0" eb="4">
      <t>ショウコショルイ</t>
    </rPh>
    <rPh sb="4" eb="6">
      <t>バンゴウ</t>
    </rPh>
    <phoneticPr fontId="4"/>
  </si>
  <si>
    <t>一部自己負担金</t>
    <rPh sb="0" eb="2">
      <t>イチブ</t>
    </rPh>
    <rPh sb="2" eb="4">
      <t>ジコ</t>
    </rPh>
    <rPh sb="4" eb="7">
      <t>フタンキン</t>
    </rPh>
    <phoneticPr fontId="4"/>
  </si>
  <si>
    <t>一部非課税</t>
    <rPh sb="0" eb="2">
      <t>イチブ</t>
    </rPh>
    <rPh sb="2" eb="5">
      <t>ヒカゼイ</t>
    </rPh>
    <phoneticPr fontId="4"/>
  </si>
  <si>
    <t>うち国庫補助金</t>
    <rPh sb="2" eb="7">
      <t>コッコホジョキン</t>
    </rPh>
    <phoneticPr fontId="4"/>
  </si>
  <si>
    <t>費目ごと
関数</t>
    <rPh sb="0" eb="2">
      <t>ヒモク</t>
    </rPh>
    <rPh sb="5" eb="7">
      <t>カンスウ</t>
    </rPh>
    <phoneticPr fontId="4"/>
  </si>
  <si>
    <t>取組ごと
関数</t>
    <rPh sb="0" eb="2">
      <t>トリクミ</t>
    </rPh>
    <rPh sb="5" eb="7">
      <t>カンスウ</t>
    </rPh>
    <phoneticPr fontId="4"/>
  </si>
  <si>
    <t>積算内訳書</t>
    <rPh sb="0" eb="5">
      <t>セキサンウチワケショ</t>
    </rPh>
    <phoneticPr fontId="4"/>
  </si>
  <si>
    <t>費目ごと</t>
    <rPh sb="0" eb="2">
      <t>ヒモク</t>
    </rPh>
    <phoneticPr fontId="4"/>
  </si>
  <si>
    <t>取組ごと</t>
    <rPh sb="0" eb="2">
      <t>トリクミ</t>
    </rPh>
    <phoneticPr fontId="4"/>
  </si>
  <si>
    <t>=</t>
    <phoneticPr fontId="4"/>
  </si>
  <si>
    <t>（別紙様式４ 　別紙 ）令和７年度補正公募</t>
    <rPh sb="1" eb="3">
      <t>ベッシ</t>
    </rPh>
    <rPh sb="3" eb="5">
      <t>ヨウシキ</t>
    </rPh>
    <rPh sb="8" eb="10">
      <t>ベッシ</t>
    </rPh>
    <rPh sb="12" eb="14">
      <t>レイワ</t>
    </rPh>
    <rPh sb="15" eb="17">
      <t>ネンド</t>
    </rPh>
    <rPh sb="17" eb="19">
      <t>ホセイ</t>
    </rPh>
    <rPh sb="19" eb="21">
      <t>コウボ</t>
    </rPh>
    <phoneticPr fontId="4"/>
  </si>
  <si>
    <t>品目団体輸出力強化緊急支援事業（別紙様式４　別紙）　（１．輸出ターゲット国・地域や新たな輸出国・地域の開拓に向けた市場調査及び課題解決に向けた実証等）</t>
    <rPh sb="0" eb="2">
      <t>ヒンモク</t>
    </rPh>
    <rPh sb="2" eb="4">
      <t>ダンタイ</t>
    </rPh>
    <rPh sb="4" eb="6">
      <t>ユシュツ</t>
    </rPh>
    <rPh sb="6" eb="7">
      <t>リョク</t>
    </rPh>
    <rPh sb="7" eb="9">
      <t>キョウカ</t>
    </rPh>
    <rPh sb="9" eb="11">
      <t>キンキュウ</t>
    </rPh>
    <rPh sb="11" eb="13">
      <t>シエン</t>
    </rPh>
    <rPh sb="13" eb="15">
      <t>ジギョウ</t>
    </rPh>
    <rPh sb="16" eb="18">
      <t>ベッシ</t>
    </rPh>
    <rPh sb="18" eb="20">
      <t>ヨウシキ</t>
    </rPh>
    <rPh sb="22" eb="24">
      <t>ベッシ</t>
    </rPh>
    <phoneticPr fontId="4"/>
  </si>
  <si>
    <t>品目団体輸出力強化緊急支援事業（別紙様式４　別紙）　（２．輸出促進のための規格策定や事業者の水平連携に向けた体制整備等（１）業界統一規格の策定や国内事業者の水平連携に向けた体制整備等）</t>
    <rPh sb="0" eb="2">
      <t>ヒンモク</t>
    </rPh>
    <rPh sb="2" eb="4">
      <t>ダンタイ</t>
    </rPh>
    <rPh sb="4" eb="6">
      <t>ユシュツ</t>
    </rPh>
    <rPh sb="6" eb="7">
      <t>リョク</t>
    </rPh>
    <rPh sb="7" eb="9">
      <t>キョウカ</t>
    </rPh>
    <rPh sb="9" eb="11">
      <t>キンキュウ</t>
    </rPh>
    <rPh sb="11" eb="13">
      <t>シエン</t>
    </rPh>
    <rPh sb="13" eb="15">
      <t>ジギョウ</t>
    </rPh>
    <rPh sb="16" eb="18">
      <t>ベッシ</t>
    </rPh>
    <rPh sb="18" eb="20">
      <t>ヨウシキ</t>
    </rPh>
    <rPh sb="22" eb="24">
      <t>ベッシ</t>
    </rPh>
    <phoneticPr fontId="4"/>
  </si>
  <si>
    <t>品目団体輸出力強化緊急支援事業（別紙様式４　別紙）　（２．輸出促進のための規格策定や事業者の水平連携に向けた体制整備等（２）業界統一規格等の現場導入に向けた認証取得等支援）</t>
    <rPh sb="0" eb="2">
      <t>ヒンモク</t>
    </rPh>
    <rPh sb="2" eb="4">
      <t>ダンタイ</t>
    </rPh>
    <rPh sb="4" eb="6">
      <t>ユシュツ</t>
    </rPh>
    <rPh sb="6" eb="7">
      <t>リョク</t>
    </rPh>
    <rPh sb="7" eb="9">
      <t>キョウカ</t>
    </rPh>
    <rPh sb="9" eb="11">
      <t>キンキュウ</t>
    </rPh>
    <rPh sb="11" eb="13">
      <t>シエン</t>
    </rPh>
    <rPh sb="13" eb="15">
      <t>ジギョウ</t>
    </rPh>
    <rPh sb="16" eb="18">
      <t>ベッシ</t>
    </rPh>
    <rPh sb="18" eb="20">
      <t>ヨウシキ</t>
    </rPh>
    <rPh sb="22" eb="24">
      <t>ベッシ</t>
    </rPh>
    <phoneticPr fontId="4"/>
  </si>
  <si>
    <t>品目団体輸出力強化緊急支援事業（別紙様式４　別紙）　（３．海外におけるジャパンブランドの確立・販路開拓活動）</t>
    <rPh sb="16" eb="18">
      <t>ベッシ</t>
    </rPh>
    <rPh sb="18" eb="20">
      <t>ヨウシキ</t>
    </rPh>
    <rPh sb="22" eb="24">
      <t>ベッシ</t>
    </rPh>
    <phoneticPr fontId="4"/>
  </si>
  <si>
    <t>品目団体輸出力強化緊急支援事業（別紙様式４　別紙）　（４．任意のチェックオフ制度の導入に向けた体制整備・運用）</t>
    <rPh sb="0" eb="2">
      <t>ヒンモク</t>
    </rPh>
    <rPh sb="2" eb="4">
      <t>ダンタイ</t>
    </rPh>
    <rPh sb="4" eb="6">
      <t>ユシュツ</t>
    </rPh>
    <rPh sb="6" eb="7">
      <t>リョク</t>
    </rPh>
    <rPh sb="7" eb="9">
      <t>キョウカ</t>
    </rPh>
    <rPh sb="9" eb="11">
      <t>キンキュウ</t>
    </rPh>
    <rPh sb="11" eb="13">
      <t>シエン</t>
    </rPh>
    <rPh sb="13" eb="15">
      <t>ジギョウ</t>
    </rPh>
    <rPh sb="16" eb="18">
      <t>ベッシ</t>
    </rPh>
    <rPh sb="18" eb="20">
      <t>ヨウシキ</t>
    </rPh>
    <rPh sb="22" eb="24">
      <t>ベッシ</t>
    </rPh>
    <phoneticPr fontId="4"/>
  </si>
  <si>
    <t>品目団体輸出力強化緊急支援事業（別紙様式４　別紙）　（５．品目団体の機能強化のための専門家・コンサルタント等による支援）</t>
    <rPh sb="0" eb="2">
      <t>ヒンモク</t>
    </rPh>
    <rPh sb="2" eb="4">
      <t>ダンタイ</t>
    </rPh>
    <rPh sb="4" eb="6">
      <t>ユシュツ</t>
    </rPh>
    <rPh sb="6" eb="7">
      <t>リョク</t>
    </rPh>
    <rPh sb="7" eb="9">
      <t>キョウカ</t>
    </rPh>
    <rPh sb="9" eb="11">
      <t>キンキュウ</t>
    </rPh>
    <rPh sb="11" eb="13">
      <t>シエン</t>
    </rPh>
    <rPh sb="13" eb="15">
      <t>ジギョウ</t>
    </rPh>
    <rPh sb="16" eb="18">
      <t>ベッシ</t>
    </rPh>
    <rPh sb="18" eb="20">
      <t>ヨウシキ</t>
    </rPh>
    <rPh sb="22" eb="24">
      <t>ベッシ</t>
    </rPh>
    <phoneticPr fontId="4"/>
  </si>
  <si>
    <t>品目団体輸出力強化緊急支援事業（別紙様式４　別紙）　（６．ジェトロ・JFOODOと連携した商流の開拓支援）</t>
    <rPh sb="0" eb="2">
      <t>ヒンモク</t>
    </rPh>
    <rPh sb="2" eb="4">
      <t>ダンタイ</t>
    </rPh>
    <rPh sb="4" eb="6">
      <t>ユシュツ</t>
    </rPh>
    <rPh sb="6" eb="7">
      <t>リョク</t>
    </rPh>
    <rPh sb="7" eb="9">
      <t>キョウカ</t>
    </rPh>
    <rPh sb="9" eb="11">
      <t>キンキュウ</t>
    </rPh>
    <rPh sb="11" eb="13">
      <t>シエン</t>
    </rPh>
    <rPh sb="13" eb="15">
      <t>ジギョウ</t>
    </rPh>
    <rPh sb="16" eb="18">
      <t>ベッシ</t>
    </rPh>
    <rPh sb="18" eb="20">
      <t>ヨウシキ</t>
    </rPh>
    <rPh sb="22" eb="24">
      <t>ベッシ</t>
    </rPh>
    <phoneticPr fontId="4"/>
  </si>
  <si>
    <t>（１）業界統一規格の策定や国内事業者の水平連携に向けた体制整備等</t>
    <phoneticPr fontId="4"/>
  </si>
  <si>
    <t>（２）業界統一規格等の現場導入に向けた認証取得等支援</t>
    <phoneticPr fontId="4"/>
  </si>
  <si>
    <r>
      <rPr>
        <b/>
        <sz val="16"/>
        <color theme="1"/>
        <rFont val="Meiryo UI"/>
        <family val="3"/>
        <charset val="128"/>
      </rPr>
      <t xml:space="preserve">【入力方法】
</t>
    </r>
    <r>
      <rPr>
        <b/>
        <sz val="16"/>
        <color rgb="FFFF0000"/>
        <rFont val="Meiryo UI"/>
        <family val="3"/>
        <charset val="128"/>
      </rPr>
      <t xml:space="preserve">●　色のついていないセルについては入力をしないようにご注意ください。（関数等が消去される恐れがあります。）
</t>
    </r>
    <r>
      <rPr>
        <b/>
        <sz val="16"/>
        <rFont val="Meiryo UI"/>
        <family val="3"/>
        <charset val="128"/>
      </rPr>
      <t xml:space="preserve">●　緑色セル（取組番号（C56）や取組名（D56）等）はデータ及び数値等を入力してください。
●　黄色セル（費目（E56）や負担区分（H56）等）は該当する項目をプルダウンから選択して入力してください。
【団体名】
</t>
    </r>
    <r>
      <rPr>
        <sz val="16"/>
        <rFont val="Meiryo UI"/>
        <family val="3"/>
        <charset val="128"/>
      </rPr>
      <t xml:space="preserve">●　品目団体名を確認してください。（積算内訳シートで選択した団体名が反映されます。）
</t>
    </r>
    <r>
      <rPr>
        <b/>
        <sz val="16"/>
        <rFont val="Meiryo UI"/>
        <family val="3"/>
        <charset val="128"/>
      </rPr>
      <t>【事業者区分】</t>
    </r>
    <r>
      <rPr>
        <sz val="16"/>
        <rFont val="Meiryo UI"/>
        <family val="3"/>
        <charset val="128"/>
      </rPr>
      <t xml:space="preserve">
●　事業者区分は、消費税の課税対象について「課税・免税」のいずれに該当するか選択してください。
</t>
    </r>
    <r>
      <rPr>
        <b/>
        <sz val="16"/>
        <rFont val="Meiryo UI"/>
        <family val="3"/>
        <charset val="128"/>
      </rPr>
      <t>【積算内訳】</t>
    </r>
    <r>
      <rPr>
        <sz val="16"/>
        <rFont val="Meiryo UI"/>
        <family val="3"/>
        <charset val="128"/>
      </rPr>
      <t xml:space="preserve">
●　補助事業に係る経費の全てを記載してください。
●　「取組番号」、「取組名」は「別紙様式３（課題提案書）」等にある、事業の内容の「取組内容」、「取組番号」と その「項目」の名称と同一のものを記載ください。
●　各経費については、「【参考】補助対象経費」シートより、該当する費目を選択してください。
●　事業の一部を委託する場合は、当該事業に要する経費を記載してください。
●　備考欄には、区分欄に掲げる経費の根拠（経費内容）を詳細に記載してください。 なお、備考欄に記載内容がおさまらない場合は、別葉としても構いません。
●　人件費、謝金及び賃金については、その単価の根拠資料を添付してください。
●　「負担区分」については、「国庫補助金」及び「一部自己負担金」から選択してください。
　　 「一部自己負担金」を選択した場合には、「うち、自己　負担額」に該当金額を記載してください。
●　「消費税区分」については、「課税」、「一部非課税」、「非課税」及び「軽減」から選択してください。
　　 「一部非課税」を選択した場合は、「一部非課税の消費税額」欄に該当経費にかかる消費税額を入力してください。
●　「数量」には、「単価（税込）×個数1」あるいは「単価（税込）×個数1×個数2」の形で入力ください。
　　 (例)謝金：25,000円×2人×3回
●　「証拠書類番号」は金額の根拠となる別添資料番号（見積書番号等）を入力してください。
</t>
    </r>
    <r>
      <rPr>
        <sz val="16"/>
        <color theme="1"/>
        <rFont val="Meiryo UI"/>
        <family val="3"/>
        <charset val="128"/>
      </rPr>
      <t xml:space="preserve">
【その他】
●　行の追加は以下の手順で行ってください。
</t>
    </r>
    <r>
      <rPr>
        <sz val="16"/>
        <color rgb="FFFF0000"/>
        <rFont val="Meiryo UI"/>
        <family val="3"/>
        <charset val="128"/>
      </rPr>
      <t>※追加したい箇所の行番号（表内のNoでなく、左端のグレー部分）をクリックして「コピー」→右クリック→「コピーしたセルの挿入」で計算式が反映された「行」が追加されます。</t>
    </r>
    <rPh sb="3" eb="5">
      <t>ホウホウ</t>
    </rPh>
    <rPh sb="63" eb="64">
      <t>ミドリ</t>
    </rPh>
    <rPh sb="64" eb="65">
      <t>イロ</t>
    </rPh>
    <rPh sb="68" eb="72">
      <t>トリクバンゴウ</t>
    </rPh>
    <rPh sb="78" eb="81">
      <t>トリクミメイ</t>
    </rPh>
    <rPh sb="86" eb="87">
      <t>トウ</t>
    </rPh>
    <rPh sb="92" eb="93">
      <t>オヨ</t>
    </rPh>
    <rPh sb="94" eb="97">
      <t>スウチトウ</t>
    </rPh>
    <rPh sb="98" eb="100">
      <t>ニュウリョク</t>
    </rPh>
    <rPh sb="110" eb="112">
      <t>キイロ</t>
    </rPh>
    <rPh sb="115" eb="117">
      <t>ヒモク</t>
    </rPh>
    <rPh sb="123" eb="127">
      <t>フタンクブン</t>
    </rPh>
    <rPh sb="132" eb="133">
      <t>トウ</t>
    </rPh>
    <rPh sb="135" eb="137">
      <t>ガイトウ</t>
    </rPh>
    <rPh sb="139" eb="141">
      <t>コウモク</t>
    </rPh>
    <rPh sb="149" eb="151">
      <t>センタク</t>
    </rPh>
    <rPh sb="153" eb="155">
      <t>ニュウリョク</t>
    </rPh>
    <rPh sb="172" eb="174">
      <t>ヒンモク</t>
    </rPh>
    <rPh sb="174" eb="177">
      <t>ダンタイメイ</t>
    </rPh>
    <rPh sb="178" eb="180">
      <t>カクニン</t>
    </rPh>
    <rPh sb="188" eb="192">
      <t>セキサンウチワケ</t>
    </rPh>
    <rPh sb="196" eb="198">
      <t>センタク</t>
    </rPh>
    <rPh sb="200" eb="203">
      <t>ダンタイメイ</t>
    </rPh>
    <rPh sb="204" eb="206">
      <t>ハンエイ</t>
    </rPh>
    <rPh sb="214" eb="219">
      <t>ジギョウシャクブン</t>
    </rPh>
    <rPh sb="223" eb="228">
      <t>ジギョウシャクブン</t>
    </rPh>
    <rPh sb="230" eb="233">
      <t>ショウヒゼイ</t>
    </rPh>
    <rPh sb="234" eb="236">
      <t>カゼイ</t>
    </rPh>
    <rPh sb="236" eb="238">
      <t>タイショウ</t>
    </rPh>
    <rPh sb="243" eb="245">
      <t>カゼイ</t>
    </rPh>
    <rPh sb="254" eb="256">
      <t>ガイトウ</t>
    </rPh>
    <rPh sb="259" eb="261">
      <t>センタク</t>
    </rPh>
    <rPh sb="277" eb="281">
      <t>ホジョジギョウ</t>
    </rPh>
    <rPh sb="282" eb="283">
      <t>カカワ</t>
    </rPh>
    <rPh sb="284" eb="286">
      <t>ケイヒ</t>
    </rPh>
    <rPh sb="287" eb="288">
      <t>スベ</t>
    </rPh>
    <rPh sb="290" eb="292">
      <t>キサイ</t>
    </rPh>
    <rPh sb="323" eb="325">
      <t>カダイ</t>
    </rPh>
    <rPh sb="325" eb="328">
      <t>テイアンショ</t>
    </rPh>
    <rPh sb="683" eb="685">
      <t>カゼイ</t>
    </rPh>
    <rPh sb="688" eb="690">
      <t>イチブ</t>
    </rPh>
    <rPh sb="690" eb="693">
      <t>ヒカゼイ</t>
    </rPh>
    <rPh sb="696" eb="699">
      <t>ヒカゼイ</t>
    </rPh>
    <rPh sb="700" eb="701">
      <t>オヨ</t>
    </rPh>
    <rPh sb="703" eb="705">
      <t>ケイゲン</t>
    </rPh>
    <rPh sb="730" eb="732">
      <t>センタク</t>
    </rPh>
    <rPh sb="734" eb="736">
      <t>バアイ</t>
    </rPh>
    <rPh sb="739" eb="744">
      <t>イチブヒカゼイ</t>
    </rPh>
    <rPh sb="750" eb="751">
      <t>ラン</t>
    </rPh>
    <rPh sb="765" eb="767">
      <t>ニュウリョク</t>
    </rPh>
    <rPh sb="776" eb="778">
      <t>スウリョウ</t>
    </rPh>
    <rPh sb="789" eb="791">
      <t>ゼイコ</t>
    </rPh>
    <rPh sb="829" eb="830">
      <t>レイ</t>
    </rPh>
    <rPh sb="831" eb="833">
      <t>シャキン</t>
    </rPh>
    <rPh sb="840" eb="841">
      <t>エン</t>
    </rPh>
    <rPh sb="843" eb="844">
      <t>ニン</t>
    </rPh>
    <rPh sb="846" eb="847">
      <t>カイ</t>
    </rPh>
    <rPh sb="854" eb="858">
      <t>ショウコショルイ</t>
    </rPh>
    <rPh sb="858" eb="860">
      <t>バンゴウ</t>
    </rPh>
    <rPh sb="862" eb="864">
      <t>キンガク</t>
    </rPh>
    <rPh sb="865" eb="867">
      <t>コンキョ</t>
    </rPh>
    <rPh sb="870" eb="874">
      <t>ベッテンシリョウ</t>
    </rPh>
    <rPh sb="874" eb="876">
      <t>バンゴウ</t>
    </rPh>
    <rPh sb="877" eb="883">
      <t>ミツモリショバンゴウトウ</t>
    </rPh>
    <rPh sb="885" eb="887">
      <t>ニュウリョク</t>
    </rPh>
    <phoneticPr fontId="4"/>
  </si>
  <si>
    <r>
      <rPr>
        <b/>
        <sz val="16"/>
        <rFont val="Meiryo UI"/>
        <family val="3"/>
        <charset val="128"/>
      </rPr>
      <t xml:space="preserve">【入力方法】
</t>
    </r>
    <r>
      <rPr>
        <b/>
        <sz val="16"/>
        <color rgb="FFFF0000"/>
        <rFont val="Meiryo UI"/>
        <family val="3"/>
        <charset val="128"/>
      </rPr>
      <t xml:space="preserve">●　色のついていないセルについては入力をしないようにご注意ください。（関数等が消去される恐れがあります。）
</t>
    </r>
    <r>
      <rPr>
        <b/>
        <sz val="16"/>
        <rFont val="Meiryo UI"/>
        <family val="3"/>
        <charset val="128"/>
      </rPr>
      <t xml:space="preserve">●　緑色セル（取組番号（C54）や取組名（D54）等）はデータ及び数値等を入力してください。
●　黄色セル（費目（E54）や負担区分（I54）等）は該当する項目をプルダウンから選択して入力してください。
【団体名】
</t>
    </r>
    <r>
      <rPr>
        <sz val="16"/>
        <rFont val="Meiryo UI"/>
        <family val="3"/>
        <charset val="128"/>
      </rPr>
      <t xml:space="preserve">●　品目団体名を確認してください。（積算内訳シートで選択した団体名が反映されます。）
</t>
    </r>
    <r>
      <rPr>
        <b/>
        <sz val="16"/>
        <rFont val="Meiryo UI"/>
        <family val="3"/>
        <charset val="128"/>
      </rPr>
      <t>【事業者区分】</t>
    </r>
    <r>
      <rPr>
        <sz val="16"/>
        <rFont val="Meiryo UI"/>
        <family val="3"/>
        <charset val="128"/>
      </rPr>
      <t xml:space="preserve">
●　事業者区分は、消費税の課税対象について「課税・免税」のいずれに該当するか選択してください。
</t>
    </r>
    <r>
      <rPr>
        <b/>
        <sz val="16"/>
        <color theme="1"/>
        <rFont val="Meiryo UI"/>
        <family val="3"/>
        <charset val="128"/>
      </rPr>
      <t>【積算内訳】</t>
    </r>
    <r>
      <rPr>
        <sz val="16"/>
        <color theme="1"/>
        <rFont val="Meiryo UI"/>
        <family val="3"/>
        <charset val="128"/>
      </rPr>
      <t xml:space="preserve">
●　補助事業に係る経費の全てを記載してください。
●　「取組番号」、「取組名</t>
    </r>
    <r>
      <rPr>
        <sz val="16"/>
        <rFont val="Meiryo UI"/>
        <family val="3"/>
        <charset val="128"/>
      </rPr>
      <t>」は「別紙様式３（課題提案書）」等</t>
    </r>
    <r>
      <rPr>
        <sz val="16"/>
        <color theme="1"/>
        <rFont val="Meiryo UI"/>
        <family val="3"/>
        <charset val="128"/>
      </rPr>
      <t>にある、事業の内容の「取組内容」、「取組番号」と その「項目」の名称と同一のものを記載ください。
●　各経費については、</t>
    </r>
    <r>
      <rPr>
        <sz val="16"/>
        <color rgb="FFFF0000"/>
        <rFont val="Meiryo UI"/>
        <family val="3"/>
        <charset val="128"/>
      </rPr>
      <t xml:space="preserve">2（２）に係る費用「団体構成員が認証等を取得するために必要な経費を補助する経費」のうち、
　　 プルダウンより該当する費目を選択してください。
</t>
    </r>
    <r>
      <rPr>
        <sz val="16"/>
        <rFont val="Meiryo UI"/>
        <family val="3"/>
        <charset val="128"/>
      </rPr>
      <t xml:space="preserve">●　事業の一部を委託する場合は、当該事業に要する経費を記載してください。
●　備考欄には、区分欄に掲げる経費の根拠（経費内容）を詳細に記載してください。 なお、備考欄に記載内容がおさまらない場合は、別葉としても構いません。
●　人件費、謝金及び賃金については、その単価の根拠資料を添付してください。
●　「負担区分」については、「国庫補助金」及び「一部自己負担金」から選択してください。
　　 「一部自己負担金」を選択した場合には、「うち自己負担額②」に該当金額を記載してください。
</t>
    </r>
    <r>
      <rPr>
        <sz val="16"/>
        <color rgb="FFFF0000"/>
        <rFont val="Meiryo UI"/>
        <family val="3"/>
        <charset val="128"/>
      </rPr>
      <t xml:space="preserve">　　 ※５（２）に係る費用は、補助率が1/2以内となるため「うち国庫補助金」「うち自己負担金①」に自動計算で数値が反映されます。
　　 支出内容のうち別途自己負担金が含まれる場合は「一部自己負担金」を選択し、「うち自己負担金②」にその金額を記載してください。
　　 「計」から「うち自己負担金②」を除いた金額で補助率が算出されます。
</t>
    </r>
    <r>
      <rPr>
        <sz val="16"/>
        <color theme="1"/>
        <rFont val="Meiryo UI"/>
        <family val="3"/>
        <charset val="128"/>
      </rPr>
      <t>●　</t>
    </r>
    <r>
      <rPr>
        <sz val="16"/>
        <rFont val="Meiryo UI"/>
        <family val="3"/>
        <charset val="128"/>
      </rPr>
      <t xml:space="preserve">「消費税区分」については、「課税」、「一部非課税」、「非課税」及び「軽減」から選択してください。
　　 「一部非課税」を選択した場合は、「一部非課税の消費税額」欄に該当経費にかかる消費税額を入力してください。
●　「数量」には、「単価（税込）×個数1」あるいは「単価（税込）×個数1×個数2」の形で記載してください。
　　 (例)謝金：25,000円×2人×3回
</t>
    </r>
    <r>
      <rPr>
        <sz val="16"/>
        <color theme="1"/>
        <rFont val="Meiryo UI"/>
        <family val="3"/>
        <charset val="128"/>
      </rPr>
      <t xml:space="preserve">●　「証拠書類番号」は金額の根拠となる別添資料番号（見積書番号等）を入力してください。
【その他】
</t>
    </r>
    <r>
      <rPr>
        <sz val="16"/>
        <rFont val="Meiryo UI"/>
        <family val="3"/>
        <charset val="128"/>
      </rPr>
      <t xml:space="preserve">●　行の追加は以下の手順で行ってください。
</t>
    </r>
    <r>
      <rPr>
        <sz val="16"/>
        <color rgb="FFFF0000"/>
        <rFont val="Meiryo UI"/>
        <family val="3"/>
        <charset val="128"/>
      </rPr>
      <t xml:space="preserve">※追加したい箇所の行番号（表内のNoでなく、左端のグレー部分）をクリックして「コピー」→右クリック→「コピーしたセルの挿入」で計算式が反映された「行」が追加されます。
</t>
    </r>
    <rPh sb="165" eb="168">
      <t>ダンタイメイ</t>
    </rPh>
    <rPh sb="277" eb="281">
      <t>ホジョジギョウ</t>
    </rPh>
    <rPh sb="282" eb="283">
      <t>カカワ</t>
    </rPh>
    <rPh sb="284" eb="286">
      <t>ケイヒ</t>
    </rPh>
    <rPh sb="287" eb="288">
      <t>スベ</t>
    </rPh>
    <rPh sb="290" eb="292">
      <t>キサイ</t>
    </rPh>
    <rPh sb="323" eb="325">
      <t>カダイ</t>
    </rPh>
    <rPh sb="325" eb="328">
      <t>テイアンショ</t>
    </rPh>
    <rPh sb="338" eb="340">
      <t>ナイヨウ</t>
    </rPh>
    <rPh sb="396" eb="397">
      <t>カカワ</t>
    </rPh>
    <rPh sb="398" eb="400">
      <t>ヒヨウ</t>
    </rPh>
    <rPh sb="446" eb="448">
      <t>ガイトウ</t>
    </rPh>
    <rPh sb="450" eb="452">
      <t>ヒモク</t>
    </rPh>
    <rPh sb="616" eb="620">
      <t>フタンクブン</t>
    </rPh>
    <rPh sb="634" eb="635">
      <t>オヨ</t>
    </rPh>
    <rPh sb="637" eb="644">
      <t>イチブジコフタンキン</t>
    </rPh>
    <rPh sb="647" eb="649">
      <t>センタク</t>
    </rPh>
    <rPh sb="660" eb="662">
      <t>イチブ</t>
    </rPh>
    <rPh sb="662" eb="667">
      <t>ジコフタンキン</t>
    </rPh>
    <rPh sb="669" eb="671">
      <t>センタク</t>
    </rPh>
    <rPh sb="673" eb="675">
      <t>バアイ</t>
    </rPh>
    <rPh sb="719" eb="722">
      <t>ホジョリツ</t>
    </rPh>
    <rPh sb="726" eb="728">
      <t>イナイ</t>
    </rPh>
    <rPh sb="753" eb="757">
      <t>ジドウケイサン</t>
    </rPh>
    <rPh sb="758" eb="760">
      <t>スウチ</t>
    </rPh>
    <rPh sb="761" eb="763">
      <t>ハンエイ</t>
    </rPh>
    <rPh sb="769" eb="773">
      <t>シシュツナイヨウ</t>
    </rPh>
    <rPh sb="782" eb="783">
      <t>キン</t>
    </rPh>
    <rPh sb="784" eb="785">
      <t>フク</t>
    </rPh>
    <rPh sb="788" eb="790">
      <t>バアイ</t>
    </rPh>
    <rPh sb="792" eb="799">
      <t>イチブジコフタンキン</t>
    </rPh>
    <rPh sb="801" eb="803">
      <t>センタク</t>
    </rPh>
    <rPh sb="818" eb="820">
      <t>キンガク</t>
    </rPh>
    <rPh sb="821" eb="823">
      <t>キサイ</t>
    </rPh>
    <rPh sb="835" eb="836">
      <t>ケイ</t>
    </rPh>
    <rPh sb="850" eb="851">
      <t>ノゾ</t>
    </rPh>
    <rPh sb="853" eb="855">
      <t>キンガク</t>
    </rPh>
    <rPh sb="856" eb="859">
      <t>ホジョリツ</t>
    </rPh>
    <rPh sb="860" eb="862">
      <t>サンシュツ</t>
    </rPh>
    <rPh sb="870" eb="873">
      <t>ゼイクブン</t>
    </rPh>
    <rPh sb="875" eb="877">
      <t>ショウヒ</t>
    </rPh>
    <rPh sb="883" eb="885">
      <t>カゼイ</t>
    </rPh>
    <rPh sb="888" eb="890">
      <t>イチブ</t>
    </rPh>
    <rPh sb="890" eb="893">
      <t>ヒカゼイ</t>
    </rPh>
    <rPh sb="896" eb="899">
      <t>ヒカゼイ</t>
    </rPh>
    <rPh sb="900" eb="901">
      <t>オヨ</t>
    </rPh>
    <rPh sb="903" eb="905">
      <t>ケイゲン</t>
    </rPh>
    <rPh sb="930" eb="932">
      <t>センタク</t>
    </rPh>
    <rPh sb="934" eb="936">
      <t>バアイ</t>
    </rPh>
    <rPh sb="939" eb="944">
      <t>イチブヒカゼイ</t>
    </rPh>
    <rPh sb="950" eb="951">
      <t>ラン</t>
    </rPh>
    <rPh sb="1019" eb="1021">
      <t>キサイ</t>
    </rPh>
    <rPh sb="1031" eb="1032">
      <t>レイ</t>
    </rPh>
    <rPh sb="1033" eb="1035">
      <t>シャキン</t>
    </rPh>
    <rPh sb="1042" eb="1043">
      <t>エン</t>
    </rPh>
    <rPh sb="1045" eb="1046">
      <t>ニン</t>
    </rPh>
    <rPh sb="1048" eb="1049">
      <t>カイ</t>
    </rPh>
    <rPh sb="1212" eb="1213">
      <t>タビコウ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</si>
</sst>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Red]#,##0"/>
  </numFmts>
  <fonts count="23" x14ac:knownFonts="1">
    <font>
      <sz val="11"/>
      <color theme="1"/>
      <name val="游ゴシック"/>
      <family val="2"/>
      <charset val="128"/>
      <scheme val="minor"/>
    </font>
    <font>
      <sz val="11"/>
      <color theme="1"/>
      <name val="游ゴシック"/>
      <family val="2"/>
      <charset val="128"/>
      <scheme val="minor"/>
    </font>
    <font>
      <sz val="10"/>
      <color theme="1"/>
      <name val="ＭＳ Ｐゴシック"/>
      <family val="2"/>
      <charset val="128"/>
    </font>
    <font>
      <sz val="12"/>
      <color theme="1"/>
      <name val="Meiryo UI"/>
      <family val="3"/>
      <charset val="128"/>
    </font>
    <font>
      <sz val="6"/>
      <name val="游ゴシック"/>
      <family val="2"/>
      <charset val="128"/>
      <scheme val="minor"/>
    </font>
    <font>
      <sz val="6"/>
      <name val="ＭＳ Ｐゴシック"/>
      <family val="2"/>
      <charset val="128"/>
    </font>
    <font>
      <sz val="16"/>
      <color theme="1"/>
      <name val="Meiryo UI"/>
      <family val="3"/>
      <charset val="128"/>
    </font>
    <font>
      <sz val="12"/>
      <name val="Meiryo UI"/>
      <family val="3"/>
      <charset val="128"/>
    </font>
    <font>
      <sz val="11"/>
      <color theme="1"/>
      <name val="Meiryo UI"/>
      <family val="3"/>
      <charset val="128"/>
    </font>
    <font>
      <sz val="14"/>
      <name val="Meiryo UI"/>
      <family val="3"/>
      <charset val="128"/>
    </font>
    <font>
      <b/>
      <sz val="18"/>
      <name val="Meiryo UI"/>
      <family val="3"/>
      <charset val="128"/>
    </font>
    <font>
      <sz val="14"/>
      <color theme="1"/>
      <name val="Meiryo UI"/>
      <family val="3"/>
      <charset val="128"/>
    </font>
    <font>
      <b/>
      <sz val="14"/>
      <color theme="1"/>
      <name val="Meiryo UI"/>
      <family val="3"/>
      <charset val="128"/>
    </font>
    <font>
      <sz val="14"/>
      <color rgb="FFFF0000"/>
      <name val="Meiryo UI"/>
      <family val="3"/>
      <charset val="128"/>
    </font>
    <font>
      <b/>
      <sz val="12"/>
      <color rgb="FFFF0000"/>
      <name val="Meiryo UI"/>
      <family val="3"/>
      <charset val="128"/>
    </font>
    <font>
      <b/>
      <sz val="16"/>
      <color theme="1"/>
      <name val="Meiryo UI"/>
      <family val="3"/>
      <charset val="128"/>
    </font>
    <font>
      <b/>
      <sz val="14"/>
      <name val="Meiryo UI"/>
      <family val="3"/>
      <charset val="128"/>
    </font>
    <font>
      <b/>
      <sz val="16"/>
      <color rgb="FFFF0000"/>
      <name val="Meiryo UI"/>
      <family val="3"/>
      <charset val="128"/>
    </font>
    <font>
      <b/>
      <sz val="16"/>
      <name val="Meiryo UI"/>
      <family val="3"/>
      <charset val="128"/>
    </font>
    <font>
      <sz val="16"/>
      <name val="Meiryo UI"/>
      <family val="3"/>
      <charset val="128"/>
    </font>
    <font>
      <sz val="16"/>
      <color rgb="FFFF0000"/>
      <name val="Meiryo UI"/>
      <family val="3"/>
      <charset val="128"/>
    </font>
    <font>
      <sz val="11"/>
      <name val="Meiryo UI"/>
      <family val="3"/>
      <charset val="128"/>
    </font>
    <font>
      <sz val="11"/>
      <color theme="0" tint="-0.499984740745262"/>
      <name val="Meiryo UI"/>
      <family val="3"/>
      <charset val="128"/>
    </font>
  </fonts>
  <fills count="11">
    <fill>
      <patternFill patternType="none"/>
    </fill>
    <fill>
      <patternFill patternType="gray125"/>
    </fill>
    <fill>
      <patternFill patternType="solid">
        <fgColor theme="2" tint="-9.9978637043366805E-2"/>
        <bgColor indexed="64"/>
      </patternFill>
    </fill>
    <fill>
      <patternFill patternType="solid">
        <fgColor theme="7"/>
        <bgColor indexed="64"/>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
      <patternFill patternType="solid">
        <fgColor rgb="FFCCFF99"/>
        <bgColor indexed="64"/>
      </patternFill>
    </fill>
    <fill>
      <patternFill patternType="solid">
        <fgColor theme="2"/>
        <bgColor indexed="64"/>
      </patternFill>
    </fill>
    <fill>
      <patternFill patternType="solid">
        <fgColor theme="0" tint="-4.9989318521683403E-2"/>
        <bgColor indexed="64"/>
      </patternFill>
    </fill>
    <fill>
      <patternFill patternType="solid">
        <fgColor rgb="FFFFFF99"/>
        <bgColor indexed="64"/>
      </patternFill>
    </fill>
  </fills>
  <borders count="1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diagonal/>
    </border>
    <border>
      <left style="thin">
        <color indexed="64"/>
      </left>
      <right style="thin">
        <color indexed="64"/>
      </right>
      <top/>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top style="medium">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medium">
        <color indexed="64"/>
      </bottom>
      <diagonal/>
    </border>
    <border>
      <left style="thin">
        <color indexed="64"/>
      </left>
      <right style="hair">
        <color indexed="64"/>
      </right>
      <top style="hair">
        <color indexed="64"/>
      </top>
      <bottom style="hair">
        <color indexed="64"/>
      </bottom>
      <diagonal/>
    </border>
    <border>
      <left style="thin">
        <color indexed="64"/>
      </left>
      <right/>
      <top style="thin">
        <color indexed="64"/>
      </top>
      <bottom/>
      <diagonal/>
    </border>
    <border>
      <left/>
      <right/>
      <top style="medium">
        <color indexed="64"/>
      </top>
      <bottom style="hair">
        <color indexed="64"/>
      </bottom>
      <diagonal/>
    </border>
    <border>
      <left/>
      <right style="hair">
        <color indexed="64"/>
      </right>
      <top style="medium">
        <color indexed="64"/>
      </top>
      <bottom style="hair">
        <color indexed="64"/>
      </bottom>
      <diagonal/>
    </border>
    <border>
      <left style="thin">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thin">
        <color indexed="64"/>
      </right>
      <top style="medium">
        <color indexed="64"/>
      </top>
      <bottom style="medium">
        <color indexed="64"/>
      </bottom>
      <diagonal/>
    </border>
    <border>
      <left style="thin">
        <color indexed="64"/>
      </left>
      <right/>
      <top style="hair">
        <color indexed="64"/>
      </top>
      <bottom style="medium">
        <color indexed="64"/>
      </bottom>
      <diagonal/>
    </border>
    <border>
      <left/>
      <right style="hair">
        <color indexed="64"/>
      </right>
      <top style="hair">
        <color indexed="64"/>
      </top>
      <bottom style="medium">
        <color indexed="64"/>
      </bottom>
      <diagonal/>
    </border>
    <border>
      <left style="medium">
        <color indexed="64"/>
      </left>
      <right/>
      <top style="hair">
        <color indexed="64"/>
      </top>
      <bottom style="medium">
        <color indexed="64"/>
      </bottom>
      <diagonal/>
    </border>
    <border>
      <left/>
      <right style="thin">
        <color indexed="64"/>
      </right>
      <top style="thin">
        <color indexed="64"/>
      </top>
      <bottom/>
      <diagonal/>
    </border>
    <border>
      <left style="hair">
        <color indexed="64"/>
      </left>
      <right/>
      <top style="medium">
        <color indexed="64"/>
      </top>
      <bottom/>
      <diagonal/>
    </border>
    <border>
      <left style="hair">
        <color indexed="64"/>
      </left>
      <right/>
      <top/>
      <bottom style="medium">
        <color indexed="64"/>
      </bottom>
      <diagonal/>
    </border>
    <border>
      <left/>
      <right/>
      <top style="thin">
        <color indexed="64"/>
      </top>
      <bottom/>
      <diagonal/>
    </border>
    <border>
      <left/>
      <right/>
      <top/>
      <bottom style="thin">
        <color indexed="64"/>
      </bottom>
      <diagonal/>
    </border>
    <border>
      <left style="medium">
        <color indexed="64"/>
      </left>
      <right/>
      <top/>
      <bottom style="hair">
        <color indexed="64"/>
      </bottom>
      <diagonal/>
    </border>
    <border>
      <left style="hair">
        <color indexed="64"/>
      </left>
      <right style="medium">
        <color indexed="64"/>
      </right>
      <top/>
      <bottom style="hair">
        <color indexed="64"/>
      </bottom>
      <diagonal/>
    </border>
    <border>
      <left style="hair">
        <color indexed="64"/>
      </left>
      <right/>
      <top/>
      <bottom style="hair">
        <color indexed="64"/>
      </bottom>
      <diagonal/>
    </border>
    <border>
      <left style="thin">
        <color indexed="64"/>
      </left>
      <right/>
      <top/>
      <bottom style="hair">
        <color indexed="64"/>
      </bottom>
      <diagonal/>
    </border>
    <border>
      <left style="hair">
        <color indexed="64"/>
      </left>
      <right/>
      <top style="medium">
        <color auto="1"/>
      </top>
      <bottom style="medium">
        <color auto="1"/>
      </bottom>
      <diagonal/>
    </border>
    <border>
      <left style="hair">
        <color indexed="64"/>
      </left>
      <right style="medium">
        <color auto="1"/>
      </right>
      <top style="medium">
        <color auto="1"/>
      </top>
      <bottom style="medium">
        <color auto="1"/>
      </bottom>
      <diagonal/>
    </border>
    <border>
      <left style="thin">
        <color indexed="64"/>
      </left>
      <right style="hair">
        <color auto="1"/>
      </right>
      <top style="medium">
        <color auto="1"/>
      </top>
      <bottom style="medium">
        <color auto="1"/>
      </bottom>
      <diagonal/>
    </border>
    <border>
      <left/>
      <right style="hair">
        <color auto="1"/>
      </right>
      <top style="medium">
        <color auto="1"/>
      </top>
      <bottom style="medium">
        <color auto="1"/>
      </bottom>
      <diagonal/>
    </border>
    <border>
      <left style="thin">
        <color indexed="64"/>
      </left>
      <right style="hair">
        <color indexed="64"/>
      </right>
      <top/>
      <bottom style="hair">
        <color indexed="64"/>
      </bottom>
      <diagonal/>
    </border>
    <border>
      <left/>
      <right style="thin">
        <color indexed="64"/>
      </right>
      <top/>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diagonal/>
    </border>
    <border>
      <left style="thin">
        <color indexed="64"/>
      </left>
      <right style="hair">
        <color indexed="64"/>
      </right>
      <top style="hair">
        <color indexed="64"/>
      </top>
      <bottom style="medium">
        <color indexed="64"/>
      </bottom>
      <diagonal/>
    </border>
    <border>
      <left style="medium">
        <color indexed="64"/>
      </left>
      <right style="thin">
        <color indexed="64"/>
      </right>
      <top/>
      <bottom style="hair">
        <color indexed="64"/>
      </bottom>
      <diagonal/>
    </border>
    <border>
      <left style="thin">
        <color indexed="64"/>
      </left>
      <right style="hair">
        <color indexed="64"/>
      </right>
      <top style="hair">
        <color indexed="64"/>
      </top>
      <bottom/>
      <diagonal/>
    </border>
    <border>
      <left style="hair">
        <color indexed="64"/>
      </left>
      <right style="medium">
        <color indexed="64"/>
      </right>
      <top/>
      <bottom style="medium">
        <color indexed="64"/>
      </bottom>
      <diagonal/>
    </border>
    <border>
      <left style="hair">
        <color indexed="64"/>
      </left>
      <right/>
      <top/>
      <bottom/>
      <diagonal/>
    </border>
    <border>
      <left style="hair">
        <color indexed="64"/>
      </left>
      <right style="medium">
        <color indexed="64"/>
      </right>
      <top style="hair">
        <color indexed="64"/>
      </top>
      <bottom/>
      <diagonal/>
    </border>
    <border>
      <left style="medium">
        <color indexed="64"/>
      </left>
      <right/>
      <top style="medium">
        <color indexed="64"/>
      </top>
      <bottom style="hair">
        <color indexed="64"/>
      </bottom>
      <diagonal/>
    </border>
    <border>
      <left/>
      <right style="thin">
        <color indexed="64"/>
      </right>
      <top style="medium">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hair">
        <color indexed="64"/>
      </left>
      <right style="hair">
        <color indexed="64"/>
      </right>
      <top/>
      <bottom style="medium">
        <color indexed="64"/>
      </bottom>
      <diagonal/>
    </border>
    <border>
      <left style="thin">
        <color indexed="64"/>
      </left>
      <right style="medium">
        <color indexed="64"/>
      </right>
      <top/>
      <bottom/>
      <diagonal/>
    </border>
    <border>
      <left style="medium">
        <color indexed="64"/>
      </left>
      <right/>
      <top/>
      <bottom style="thin">
        <color indexed="64"/>
      </bottom>
      <diagonal/>
    </border>
    <border>
      <left style="hair">
        <color indexed="64"/>
      </left>
      <right style="thin">
        <color indexed="64"/>
      </right>
      <top style="medium">
        <color indexed="64"/>
      </top>
      <bottom style="hair">
        <color indexed="64"/>
      </bottom>
      <diagonal/>
    </border>
    <border>
      <left style="thin">
        <color indexed="64"/>
      </left>
      <right style="hair">
        <color indexed="64"/>
      </right>
      <top style="medium">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medium">
        <color auto="1"/>
      </top>
      <bottom style="medium">
        <color auto="1"/>
      </bottom>
      <diagonal/>
    </border>
    <border>
      <left style="medium">
        <color indexed="64"/>
      </left>
      <right style="hair">
        <color auto="1"/>
      </right>
      <top style="medium">
        <color auto="1"/>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style="hair">
        <color indexed="64"/>
      </left>
      <right style="medium">
        <color indexed="64"/>
      </right>
      <top style="medium">
        <color indexed="64"/>
      </top>
      <bottom/>
      <diagonal/>
    </border>
    <border>
      <left style="medium">
        <color indexed="64"/>
      </left>
      <right style="thin">
        <color indexed="64"/>
      </right>
      <top style="hair">
        <color indexed="64"/>
      </top>
      <bottom style="medium">
        <color auto="1"/>
      </bottom>
      <diagonal/>
    </border>
    <border>
      <left/>
      <right/>
      <top/>
      <bottom style="hair">
        <color indexed="64"/>
      </bottom>
      <diagonal/>
    </border>
    <border>
      <left/>
      <right style="hair">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diagonal/>
    </border>
    <border>
      <left style="medium">
        <color indexed="64"/>
      </left>
      <right/>
      <top style="hair">
        <color indexed="64"/>
      </top>
      <bottom/>
      <diagonal/>
    </border>
  </borders>
  <cellStyleXfs count="4">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cellStyleXfs>
  <cellXfs count="465">
    <xf numFmtId="0" fontId="0" fillId="0" borderId="0" xfId="0">
      <alignment vertical="center"/>
    </xf>
    <xf numFmtId="0" fontId="9" fillId="7" borderId="45" xfId="0" applyFont="1" applyFill="1" applyBorder="1" applyProtection="1">
      <alignment vertical="center"/>
      <protection locked="0"/>
    </xf>
    <xf numFmtId="0" fontId="9" fillId="7" borderId="45" xfId="0" applyFont="1" applyFill="1" applyBorder="1" applyAlignment="1" applyProtection="1">
      <alignment vertical="center" wrapText="1"/>
      <protection locked="0"/>
    </xf>
    <xf numFmtId="0" fontId="9" fillId="7" borderId="45" xfId="0" applyFont="1" applyFill="1" applyBorder="1" applyAlignment="1" applyProtection="1">
      <alignment horizontal="center" vertical="center" wrapText="1"/>
      <protection locked="0"/>
    </xf>
    <xf numFmtId="38" fontId="9" fillId="7" borderId="45" xfId="1" applyFont="1" applyFill="1" applyBorder="1" applyAlignment="1" applyProtection="1">
      <alignment vertical="center" shrinkToFit="1"/>
      <protection locked="0"/>
    </xf>
    <xf numFmtId="0" fontId="9" fillId="7" borderId="45" xfId="1" applyNumberFormat="1" applyFont="1" applyFill="1" applyBorder="1" applyAlignment="1" applyProtection="1">
      <alignment vertical="center" shrinkToFit="1"/>
      <protection locked="0"/>
    </xf>
    <xf numFmtId="38" fontId="11" fillId="0" borderId="45" xfId="1" applyFont="1" applyFill="1" applyBorder="1" applyProtection="1">
      <alignment vertical="center"/>
      <protection locked="0"/>
    </xf>
    <xf numFmtId="0" fontId="9" fillId="7" borderId="48" xfId="0" applyFont="1" applyFill="1" applyBorder="1" applyProtection="1">
      <alignment vertical="center"/>
      <protection locked="0"/>
    </xf>
    <xf numFmtId="0" fontId="9" fillId="7" borderId="48" xfId="0" applyFont="1" applyFill="1" applyBorder="1" applyAlignment="1" applyProtection="1">
      <alignment vertical="center" wrapText="1"/>
      <protection locked="0"/>
    </xf>
    <xf numFmtId="0" fontId="9" fillId="7" borderId="48" xfId="0" applyFont="1" applyFill="1" applyBorder="1" applyAlignment="1" applyProtection="1">
      <alignment horizontal="center" vertical="center" wrapText="1"/>
      <protection locked="0"/>
    </xf>
    <xf numFmtId="38" fontId="9" fillId="7" borderId="48" xfId="1" applyFont="1" applyFill="1" applyBorder="1" applyAlignment="1" applyProtection="1">
      <alignment vertical="center" shrinkToFit="1"/>
      <protection locked="0"/>
    </xf>
    <xf numFmtId="0" fontId="9" fillId="7" borderId="48" xfId="1" applyNumberFormat="1" applyFont="1" applyFill="1" applyBorder="1" applyAlignment="1" applyProtection="1">
      <alignment vertical="center" shrinkToFit="1"/>
      <protection locked="0"/>
    </xf>
    <xf numFmtId="38" fontId="11" fillId="0" borderId="48" xfId="1" applyFont="1" applyFill="1" applyBorder="1" applyProtection="1">
      <alignment vertical="center"/>
      <protection locked="0"/>
    </xf>
    <xf numFmtId="0" fontId="9" fillId="7" borderId="79" xfId="0" applyFont="1" applyFill="1" applyBorder="1" applyProtection="1">
      <alignment vertical="center"/>
      <protection locked="0"/>
    </xf>
    <xf numFmtId="0" fontId="9" fillId="7" borderId="79" xfId="0" applyFont="1" applyFill="1" applyBorder="1" applyAlignment="1" applyProtection="1">
      <alignment vertical="center" wrapText="1"/>
      <protection locked="0"/>
    </xf>
    <xf numFmtId="0" fontId="9" fillId="7" borderId="79" xfId="0" applyFont="1" applyFill="1" applyBorder="1" applyAlignment="1" applyProtection="1">
      <alignment horizontal="center" vertical="center" wrapText="1"/>
      <protection locked="0"/>
    </xf>
    <xf numFmtId="38" fontId="9" fillId="7" borderId="79" xfId="1" applyFont="1" applyFill="1" applyBorder="1" applyAlignment="1" applyProtection="1">
      <alignment vertical="center" shrinkToFit="1"/>
      <protection locked="0"/>
    </xf>
    <xf numFmtId="0" fontId="9" fillId="7" borderId="79" xfId="1" applyNumberFormat="1" applyFont="1" applyFill="1" applyBorder="1" applyAlignment="1" applyProtection="1">
      <alignment vertical="center" shrinkToFit="1"/>
      <protection locked="0"/>
    </xf>
    <xf numFmtId="38" fontId="11" fillId="0" borderId="79" xfId="1" applyFont="1" applyFill="1" applyBorder="1" applyProtection="1">
      <alignment vertical="center"/>
      <protection locked="0"/>
    </xf>
    <xf numFmtId="38" fontId="9" fillId="0" borderId="53" xfId="1" applyFont="1" applyFill="1" applyBorder="1" applyAlignment="1" applyProtection="1">
      <alignment vertical="center"/>
    </xf>
    <xf numFmtId="38" fontId="9" fillId="0" borderId="85" xfId="1" applyFont="1" applyFill="1" applyBorder="1" applyAlignment="1" applyProtection="1">
      <alignment vertical="center"/>
    </xf>
    <xf numFmtId="38" fontId="9" fillId="0" borderId="76" xfId="1" applyFont="1" applyFill="1" applyBorder="1" applyAlignment="1" applyProtection="1">
      <alignment vertical="center"/>
    </xf>
    <xf numFmtId="0" fontId="9" fillId="0" borderId="69" xfId="0" applyFont="1" applyBorder="1">
      <alignment vertical="center"/>
    </xf>
    <xf numFmtId="0" fontId="9" fillId="0" borderId="46" xfId="0" applyFont="1" applyBorder="1">
      <alignment vertical="center"/>
    </xf>
    <xf numFmtId="0" fontId="9" fillId="0" borderId="49" xfId="0" applyFont="1" applyBorder="1">
      <alignment vertical="center"/>
    </xf>
    <xf numFmtId="0" fontId="9" fillId="0" borderId="0" xfId="0" applyFont="1">
      <alignment vertical="center"/>
    </xf>
    <xf numFmtId="0" fontId="9" fillId="0" borderId="0" xfId="0" applyFont="1" applyAlignment="1">
      <alignment horizontal="center" vertical="center"/>
    </xf>
    <xf numFmtId="0" fontId="11" fillId="0" borderId="0" xfId="0" applyFont="1">
      <alignment vertical="center"/>
    </xf>
    <xf numFmtId="0" fontId="12" fillId="0" borderId="0" xfId="0" applyFont="1" applyAlignment="1">
      <alignment vertical="top"/>
    </xf>
    <xf numFmtId="38" fontId="9" fillId="0" borderId="68" xfId="1" applyFont="1" applyBorder="1" applyAlignment="1" applyProtection="1">
      <alignment vertical="center"/>
    </xf>
    <xf numFmtId="0" fontId="9" fillId="0" borderId="70" xfId="0" applyFont="1" applyBorder="1">
      <alignment vertical="center"/>
    </xf>
    <xf numFmtId="38" fontId="9" fillId="0" borderId="71" xfId="1" applyFont="1" applyBorder="1" applyAlignment="1" applyProtection="1">
      <alignment vertical="center"/>
    </xf>
    <xf numFmtId="38" fontId="9" fillId="0" borderId="58" xfId="1" applyFont="1" applyBorder="1" applyAlignment="1" applyProtection="1">
      <alignment vertical="center"/>
    </xf>
    <xf numFmtId="0" fontId="9" fillId="0" borderId="51" xfId="0" applyFont="1" applyBorder="1">
      <alignment vertical="center"/>
    </xf>
    <xf numFmtId="38" fontId="9" fillId="0" borderId="57" xfId="1" applyFont="1" applyBorder="1" applyAlignment="1" applyProtection="1">
      <alignment vertical="center"/>
    </xf>
    <xf numFmtId="38" fontId="9" fillId="0" borderId="62" xfId="1" applyFont="1" applyBorder="1" applyAlignment="1" applyProtection="1">
      <alignment vertical="center"/>
    </xf>
    <xf numFmtId="0" fontId="9" fillId="0" borderId="52" xfId="0" applyFont="1" applyBorder="1">
      <alignment vertical="center"/>
    </xf>
    <xf numFmtId="38" fontId="9" fillId="0" borderId="60" xfId="1" applyFont="1" applyBorder="1" applyAlignment="1" applyProtection="1">
      <alignment vertical="center"/>
    </xf>
    <xf numFmtId="0" fontId="9" fillId="0" borderId="73" xfId="0" applyFont="1" applyBorder="1">
      <alignment vertical="center"/>
    </xf>
    <xf numFmtId="0" fontId="9" fillId="0" borderId="72" xfId="0" applyFont="1" applyBorder="1">
      <alignment vertical="center"/>
    </xf>
    <xf numFmtId="38" fontId="9" fillId="0" borderId="74" xfId="0" applyNumberFormat="1" applyFont="1" applyBorder="1">
      <alignment vertical="center"/>
    </xf>
    <xf numFmtId="0" fontId="11" fillId="0" borderId="86" xfId="0" applyFont="1" applyBorder="1" applyAlignment="1">
      <alignment vertical="center" wrapText="1"/>
    </xf>
    <xf numFmtId="38" fontId="9" fillId="0" borderId="76" xfId="1" applyFont="1" applyBorder="1" applyAlignment="1" applyProtection="1">
      <alignment horizontal="right" vertical="center"/>
    </xf>
    <xf numFmtId="0" fontId="9" fillId="0" borderId="80" xfId="0" applyFont="1" applyBorder="1">
      <alignment vertical="center"/>
    </xf>
    <xf numFmtId="38" fontId="9" fillId="0" borderId="10" xfId="1" applyFont="1" applyBorder="1" applyAlignment="1" applyProtection="1">
      <alignment vertical="center"/>
    </xf>
    <xf numFmtId="0" fontId="9" fillId="0" borderId="64" xfId="0" applyFont="1" applyBorder="1">
      <alignment vertical="center"/>
    </xf>
    <xf numFmtId="38" fontId="9" fillId="0" borderId="20" xfId="1" applyFont="1" applyBorder="1" applyAlignment="1" applyProtection="1">
      <alignment vertical="center"/>
    </xf>
    <xf numFmtId="0" fontId="9" fillId="0" borderId="43" xfId="0" applyFont="1" applyBorder="1">
      <alignment vertical="center"/>
    </xf>
    <xf numFmtId="0" fontId="11" fillId="0" borderId="83" xfId="0" applyFont="1" applyBorder="1" applyAlignment="1">
      <alignment vertical="center" wrapText="1"/>
    </xf>
    <xf numFmtId="38" fontId="9" fillId="0" borderId="53" xfId="1" applyFont="1" applyBorder="1" applyAlignment="1" applyProtection="1">
      <alignment horizontal="right" vertical="center"/>
    </xf>
    <xf numFmtId="0" fontId="11" fillId="0" borderId="84" xfId="0" applyFont="1" applyBorder="1" applyAlignment="1">
      <alignment vertical="center" wrapText="1"/>
    </xf>
    <xf numFmtId="38" fontId="9" fillId="0" borderId="87" xfId="1" applyFont="1" applyBorder="1" applyAlignment="1" applyProtection="1">
      <alignment horizontal="right" vertical="center"/>
    </xf>
    <xf numFmtId="0" fontId="9" fillId="0" borderId="65" xfId="0" applyFont="1" applyBorder="1">
      <alignment vertical="center"/>
    </xf>
    <xf numFmtId="38" fontId="11" fillId="0" borderId="74" xfId="0" applyNumberFormat="1" applyFont="1" applyBorder="1" applyAlignment="1">
      <alignment horizontal="right" vertical="center"/>
    </xf>
    <xf numFmtId="38" fontId="9" fillId="0" borderId="7" xfId="1" applyFont="1" applyBorder="1" applyAlignment="1" applyProtection="1">
      <alignment vertical="center"/>
    </xf>
    <xf numFmtId="38" fontId="9" fillId="0" borderId="31" xfId="1" applyFont="1" applyBorder="1" applyAlignment="1" applyProtection="1">
      <alignment vertical="center"/>
    </xf>
    <xf numFmtId="0" fontId="9" fillId="0" borderId="88" xfId="0" applyFont="1" applyBorder="1">
      <alignment vertical="center"/>
    </xf>
    <xf numFmtId="0" fontId="9" fillId="0" borderId="89" xfId="0" applyFont="1" applyBorder="1">
      <alignment vertical="center"/>
    </xf>
    <xf numFmtId="0" fontId="9" fillId="0" borderId="90" xfId="0" applyFont="1" applyBorder="1">
      <alignment vertical="center"/>
    </xf>
    <xf numFmtId="0" fontId="9" fillId="10" borderId="79" xfId="0" applyFont="1" applyFill="1" applyBorder="1" applyAlignment="1" applyProtection="1">
      <alignment vertical="center" wrapText="1"/>
      <protection locked="0"/>
    </xf>
    <xf numFmtId="0" fontId="9" fillId="10" borderId="97" xfId="0" applyFont="1" applyFill="1" applyBorder="1" applyAlignment="1" applyProtection="1">
      <alignment vertical="center" wrapText="1"/>
      <protection locked="0"/>
    </xf>
    <xf numFmtId="0" fontId="9" fillId="10" borderId="45" xfId="0" applyFont="1" applyFill="1" applyBorder="1" applyAlignment="1" applyProtection="1">
      <alignment horizontal="center" vertical="center" wrapText="1"/>
      <protection locked="0"/>
    </xf>
    <xf numFmtId="0" fontId="9" fillId="10" borderId="48" xfId="0" applyFont="1" applyFill="1" applyBorder="1" applyAlignment="1" applyProtection="1">
      <alignment horizontal="center" vertical="center" wrapText="1"/>
      <protection locked="0"/>
    </xf>
    <xf numFmtId="0" fontId="9" fillId="10" borderId="79" xfId="0" applyFont="1" applyFill="1" applyBorder="1" applyAlignment="1" applyProtection="1">
      <alignment horizontal="center" vertical="center" shrinkToFit="1"/>
      <protection locked="0"/>
    </xf>
    <xf numFmtId="0" fontId="9" fillId="10" borderId="79" xfId="0" applyFont="1" applyFill="1" applyBorder="1" applyAlignment="1" applyProtection="1">
      <alignment horizontal="center" vertical="center" wrapText="1"/>
      <protection locked="0"/>
    </xf>
    <xf numFmtId="0" fontId="9" fillId="10" borderId="48" xfId="0" applyFont="1" applyFill="1" applyBorder="1" applyAlignment="1" applyProtection="1">
      <alignment horizontal="center" vertical="center" shrinkToFit="1"/>
      <protection locked="0"/>
    </xf>
    <xf numFmtId="38" fontId="9" fillId="0" borderId="79" xfId="1" applyFont="1" applyFill="1" applyBorder="1" applyProtection="1">
      <alignment vertical="center"/>
      <protection locked="0"/>
    </xf>
    <xf numFmtId="38" fontId="9" fillId="0" borderId="45" xfId="1" applyFont="1" applyFill="1" applyBorder="1" applyProtection="1">
      <alignment vertical="center"/>
      <protection locked="0"/>
    </xf>
    <xf numFmtId="0" fontId="9" fillId="10" borderId="42" xfId="0" applyFont="1" applyFill="1" applyBorder="1" applyAlignment="1" applyProtection="1">
      <alignment vertical="center" wrapText="1"/>
      <protection locked="0"/>
    </xf>
    <xf numFmtId="38" fontId="9" fillId="0" borderId="101" xfId="1" applyFont="1" applyBorder="1" applyAlignment="1" applyProtection="1">
      <alignment vertical="center"/>
    </xf>
    <xf numFmtId="38" fontId="9" fillId="0" borderId="53" xfId="1" applyFont="1" applyBorder="1" applyAlignment="1" applyProtection="1">
      <alignment vertical="center"/>
    </xf>
    <xf numFmtId="38" fontId="9" fillId="0" borderId="101" xfId="1" applyFont="1" applyBorder="1" applyAlignment="1" applyProtection="1">
      <alignment horizontal="right" vertical="center"/>
    </xf>
    <xf numFmtId="38" fontId="9" fillId="0" borderId="85" xfId="1" applyFont="1" applyBorder="1" applyAlignment="1" applyProtection="1">
      <alignment horizontal="right" vertical="center"/>
    </xf>
    <xf numFmtId="38" fontId="9" fillId="7" borderId="79" xfId="1" applyFont="1" applyFill="1" applyBorder="1" applyAlignment="1" applyProtection="1">
      <alignment vertical="center" wrapText="1" shrinkToFit="1"/>
      <protection locked="0"/>
    </xf>
    <xf numFmtId="0" fontId="9" fillId="10" borderId="42" xfId="0" applyFont="1" applyFill="1" applyBorder="1" applyAlignment="1" applyProtection="1">
      <alignment vertical="center" wrapText="1" shrinkToFit="1"/>
      <protection locked="0"/>
    </xf>
    <xf numFmtId="38" fontId="9" fillId="7" borderId="45" xfId="1" applyFont="1" applyFill="1" applyBorder="1" applyAlignment="1" applyProtection="1">
      <alignment vertical="center" wrapText="1" shrinkToFit="1"/>
      <protection locked="0"/>
    </xf>
    <xf numFmtId="0" fontId="9" fillId="10" borderId="79" xfId="0" applyFont="1" applyFill="1" applyBorder="1" applyAlignment="1" applyProtection="1">
      <alignment vertical="center" wrapText="1" shrinkToFit="1"/>
      <protection locked="0"/>
    </xf>
    <xf numFmtId="38" fontId="9" fillId="7" borderId="48" xfId="1" applyFont="1" applyFill="1" applyBorder="1" applyAlignment="1" applyProtection="1">
      <alignment vertical="center" wrapText="1" shrinkToFit="1"/>
      <protection locked="0"/>
    </xf>
    <xf numFmtId="0" fontId="9" fillId="10" borderId="97" xfId="0" applyFont="1" applyFill="1" applyBorder="1" applyAlignment="1" applyProtection="1">
      <alignment vertical="center" wrapText="1" shrinkToFit="1"/>
      <protection locked="0"/>
    </xf>
    <xf numFmtId="0" fontId="9" fillId="7" borderId="51" xfId="0" applyFont="1" applyFill="1" applyBorder="1" applyAlignment="1" applyProtection="1">
      <alignment horizontal="left" vertical="center" wrapText="1"/>
      <protection locked="0"/>
    </xf>
    <xf numFmtId="0" fontId="9" fillId="7" borderId="70" xfId="0" applyFont="1" applyFill="1" applyBorder="1" applyAlignment="1" applyProtection="1">
      <alignment horizontal="left" vertical="center" wrapText="1"/>
      <protection locked="0"/>
    </xf>
    <xf numFmtId="0" fontId="9" fillId="7" borderId="52" xfId="0" applyFont="1" applyFill="1" applyBorder="1" applyAlignment="1" applyProtection="1">
      <alignment horizontal="left" vertical="center" wrapText="1"/>
      <protection locked="0"/>
    </xf>
    <xf numFmtId="0" fontId="9" fillId="7" borderId="79" xfId="1" applyNumberFormat="1" applyFont="1" applyFill="1" applyBorder="1" applyAlignment="1" applyProtection="1">
      <alignment vertical="center" wrapText="1"/>
      <protection locked="0"/>
    </xf>
    <xf numFmtId="0" fontId="9" fillId="7" borderId="45" xfId="1" applyNumberFormat="1" applyFont="1" applyFill="1" applyBorder="1" applyAlignment="1" applyProtection="1">
      <alignment vertical="center" wrapText="1"/>
      <protection locked="0"/>
    </xf>
    <xf numFmtId="0" fontId="9" fillId="7" borderId="48" xfId="1" applyNumberFormat="1" applyFont="1" applyFill="1" applyBorder="1" applyAlignment="1" applyProtection="1">
      <alignment vertical="center" wrapText="1"/>
      <protection locked="0"/>
    </xf>
    <xf numFmtId="38" fontId="9" fillId="0" borderId="101" xfId="1" applyFont="1" applyFill="1" applyBorder="1" applyAlignment="1" applyProtection="1">
      <alignment vertical="center"/>
    </xf>
    <xf numFmtId="0" fontId="11" fillId="7" borderId="45" xfId="0" applyFont="1" applyFill="1" applyBorder="1" applyAlignment="1" applyProtection="1">
      <alignment vertical="center" wrapText="1"/>
      <protection locked="0"/>
    </xf>
    <xf numFmtId="0" fontId="11" fillId="7" borderId="45" xfId="0" applyFont="1" applyFill="1" applyBorder="1" applyAlignment="1" applyProtection="1">
      <alignment vertical="center" wrapText="1" shrinkToFit="1"/>
      <protection locked="0"/>
    </xf>
    <xf numFmtId="0" fontId="11" fillId="0" borderId="0" xfId="0" applyFont="1" applyAlignment="1">
      <alignment vertical="top"/>
    </xf>
    <xf numFmtId="0" fontId="9" fillId="0" borderId="100" xfId="0" applyFont="1" applyBorder="1">
      <alignment vertical="center"/>
    </xf>
    <xf numFmtId="0" fontId="9" fillId="0" borderId="102" xfId="0" applyFont="1" applyBorder="1">
      <alignment vertical="center"/>
    </xf>
    <xf numFmtId="0" fontId="9" fillId="0" borderId="103" xfId="0" applyFont="1" applyBorder="1">
      <alignment vertical="center"/>
    </xf>
    <xf numFmtId="38" fontId="9" fillId="0" borderId="104" xfId="0" applyNumberFormat="1" applyFont="1" applyBorder="1">
      <alignment vertical="center"/>
    </xf>
    <xf numFmtId="0" fontId="11" fillId="0" borderId="106" xfId="0" applyFont="1" applyBorder="1" applyAlignment="1">
      <alignment vertical="center" wrapText="1"/>
    </xf>
    <xf numFmtId="0" fontId="9" fillId="0" borderId="108" xfId="0" applyFont="1" applyBorder="1">
      <alignment vertical="center"/>
    </xf>
    <xf numFmtId="0" fontId="11" fillId="0" borderId="109" xfId="0" applyFont="1" applyBorder="1" applyAlignment="1">
      <alignment vertical="center" wrapText="1"/>
    </xf>
    <xf numFmtId="38" fontId="11" fillId="0" borderId="104" xfId="0" applyNumberFormat="1" applyFont="1" applyBorder="1" applyAlignment="1">
      <alignment horizontal="right" vertical="center"/>
    </xf>
    <xf numFmtId="38" fontId="9" fillId="0" borderId="75" xfId="0" applyNumberFormat="1" applyFont="1" applyBorder="1">
      <alignment vertical="center"/>
    </xf>
    <xf numFmtId="0" fontId="9" fillId="9" borderId="99" xfId="0" applyFont="1" applyFill="1" applyBorder="1" applyAlignment="1">
      <alignment horizontal="center" vertical="center"/>
    </xf>
    <xf numFmtId="0" fontId="9" fillId="9" borderId="6" xfId="0" applyFont="1" applyFill="1" applyBorder="1" applyAlignment="1">
      <alignment horizontal="center" vertical="center"/>
    </xf>
    <xf numFmtId="0" fontId="3" fillId="0" borderId="0" xfId="2" applyFont="1">
      <alignment vertical="center"/>
    </xf>
    <xf numFmtId="38" fontId="3" fillId="0" borderId="0" xfId="3" applyFont="1" applyAlignment="1" applyProtection="1">
      <alignment vertical="center"/>
    </xf>
    <xf numFmtId="38" fontId="3" fillId="2" borderId="1" xfId="3" applyFont="1" applyFill="1" applyBorder="1" applyAlignment="1" applyProtection="1">
      <alignment vertical="center"/>
    </xf>
    <xf numFmtId="38" fontId="3" fillId="2" borderId="1" xfId="3" applyFont="1" applyFill="1" applyBorder="1" applyAlignment="1" applyProtection="1">
      <alignment horizontal="center" vertical="center"/>
    </xf>
    <xf numFmtId="38" fontId="3" fillId="0" borderId="1" xfId="3" applyFont="1" applyFill="1" applyBorder="1" applyAlignment="1" applyProtection="1">
      <alignment vertical="center"/>
    </xf>
    <xf numFmtId="38" fontId="3" fillId="0" borderId="4" xfId="3" applyFont="1" applyFill="1" applyBorder="1" applyAlignment="1" applyProtection="1">
      <alignment vertical="center"/>
    </xf>
    <xf numFmtId="38" fontId="3" fillId="0" borderId="2" xfId="3" applyFont="1" applyFill="1" applyBorder="1" applyAlignment="1" applyProtection="1">
      <alignment vertical="center"/>
    </xf>
    <xf numFmtId="38" fontId="3" fillId="0" borderId="0" xfId="3" applyFont="1" applyFill="1" applyAlignment="1" applyProtection="1">
      <alignment vertical="center"/>
    </xf>
    <xf numFmtId="38" fontId="3" fillId="0" borderId="0" xfId="3" applyFont="1" applyAlignment="1" applyProtection="1">
      <alignment vertical="top"/>
    </xf>
    <xf numFmtId="0" fontId="8" fillId="0" borderId="2" xfId="2" applyFont="1" applyBorder="1" applyAlignment="1" applyProtection="1">
      <alignment vertical="center" wrapText="1"/>
      <protection locked="0"/>
    </xf>
    <xf numFmtId="38" fontId="3" fillId="0" borderId="1" xfId="3" applyFont="1" applyBorder="1" applyAlignment="1" applyProtection="1">
      <alignment vertical="center"/>
      <protection locked="0"/>
    </xf>
    <xf numFmtId="0" fontId="8" fillId="0" borderId="0" xfId="0" applyFont="1">
      <alignment vertical="center"/>
    </xf>
    <xf numFmtId="0" fontId="3" fillId="6"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indent="1"/>
    </xf>
    <xf numFmtId="0" fontId="8" fillId="0" borderId="0" xfId="0" applyFont="1" applyAlignment="1">
      <alignment horizontal="center" vertical="center"/>
    </xf>
    <xf numFmtId="0" fontId="9" fillId="0" borderId="0" xfId="0" applyFont="1" applyAlignment="1">
      <alignment horizontal="left" vertical="center"/>
    </xf>
    <xf numFmtId="0" fontId="10" fillId="3" borderId="0" xfId="0" applyFont="1" applyFill="1" applyAlignment="1">
      <alignment horizontal="center" vertical="center"/>
    </xf>
    <xf numFmtId="0" fontId="11" fillId="0" borderId="0" xfId="0" applyFont="1" applyAlignment="1">
      <alignment vertical="top" wrapText="1"/>
    </xf>
    <xf numFmtId="0" fontId="3" fillId="0" borderId="0" xfId="0" applyFont="1" applyAlignment="1">
      <alignment vertical="top" wrapText="1"/>
    </xf>
    <xf numFmtId="0" fontId="9" fillId="0" borderId="7" xfId="0" applyFont="1" applyBorder="1">
      <alignment vertical="center"/>
    </xf>
    <xf numFmtId="38" fontId="9" fillId="0" borderId="7" xfId="1" applyFont="1" applyFill="1" applyBorder="1" applyAlignment="1" applyProtection="1">
      <alignment vertical="center"/>
    </xf>
    <xf numFmtId="38" fontId="9" fillId="0" borderId="7" xfId="0" applyNumberFormat="1" applyFont="1" applyBorder="1">
      <alignment vertical="center"/>
    </xf>
    <xf numFmtId="38" fontId="11" fillId="0" borderId="7" xfId="0" applyNumberFormat="1" applyFont="1" applyBorder="1">
      <alignment vertical="center"/>
    </xf>
    <xf numFmtId="0" fontId="3" fillId="0" borderId="0" xfId="0" applyFont="1" applyAlignment="1">
      <alignment horizontal="left" vertical="top" wrapText="1"/>
    </xf>
    <xf numFmtId="38" fontId="9" fillId="0" borderId="0" xfId="1" applyFont="1" applyFill="1" applyBorder="1" applyAlignment="1" applyProtection="1">
      <alignment horizontal="right" vertical="center"/>
    </xf>
    <xf numFmtId="38" fontId="9" fillId="0" borderId="0" xfId="1" applyFont="1" applyFill="1" applyBorder="1" applyProtection="1">
      <alignment vertical="center"/>
    </xf>
    <xf numFmtId="0" fontId="9" fillId="0" borderId="48" xfId="0" applyFont="1" applyBorder="1" applyAlignment="1">
      <alignment horizontal="center" vertical="center" wrapText="1"/>
    </xf>
    <xf numFmtId="0" fontId="9" fillId="0" borderId="48" xfId="0" applyFont="1" applyBorder="1" applyAlignment="1">
      <alignment horizontal="center" vertical="center"/>
    </xf>
    <xf numFmtId="0" fontId="7" fillId="0" borderId="48" xfId="0" applyFont="1" applyBorder="1" applyAlignment="1">
      <alignment horizontal="center" vertical="center" wrapText="1"/>
    </xf>
    <xf numFmtId="0" fontId="9" fillId="0" borderId="78" xfId="0" applyFont="1" applyBorder="1">
      <alignment vertical="center"/>
    </xf>
    <xf numFmtId="0" fontId="13" fillId="7" borderId="79" xfId="0" applyFont="1" applyFill="1" applyBorder="1">
      <alignment vertical="center"/>
    </xf>
    <xf numFmtId="0" fontId="13" fillId="7" borderId="79" xfId="1" applyNumberFormat="1" applyFont="1" applyFill="1" applyBorder="1" applyAlignment="1" applyProtection="1">
      <alignment vertical="center" wrapText="1"/>
    </xf>
    <xf numFmtId="0" fontId="13" fillId="10" borderId="42" xfId="0" applyFont="1" applyFill="1" applyBorder="1" applyAlignment="1">
      <alignment vertical="center" wrapText="1"/>
    </xf>
    <xf numFmtId="0" fontId="13" fillId="7" borderId="79" xfId="0" applyFont="1" applyFill="1" applyBorder="1" applyAlignment="1">
      <alignment vertical="center" wrapText="1"/>
    </xf>
    <xf numFmtId="0" fontId="13" fillId="7" borderId="70" xfId="0" applyFont="1" applyFill="1" applyBorder="1" applyAlignment="1">
      <alignment horizontal="left" vertical="center" wrapText="1"/>
    </xf>
    <xf numFmtId="0" fontId="13" fillId="10" borderId="79" xfId="0" applyFont="1" applyFill="1" applyBorder="1" applyAlignment="1">
      <alignment horizontal="center" vertical="center" wrapText="1"/>
    </xf>
    <xf numFmtId="38" fontId="13" fillId="7" borderId="79" xfId="1" applyFont="1" applyFill="1" applyBorder="1" applyAlignment="1" applyProtection="1">
      <alignment vertical="center" shrinkToFit="1"/>
    </xf>
    <xf numFmtId="0" fontId="9" fillId="0" borderId="79" xfId="0" applyFont="1" applyBorder="1" applyAlignment="1">
      <alignment horizontal="center" vertical="center"/>
    </xf>
    <xf numFmtId="0" fontId="13" fillId="7" borderId="79" xfId="1" applyNumberFormat="1" applyFont="1" applyFill="1" applyBorder="1" applyAlignment="1" applyProtection="1">
      <alignment vertical="center" shrinkToFit="1"/>
    </xf>
    <xf numFmtId="0" fontId="13" fillId="7" borderId="79" xfId="0" applyFont="1" applyFill="1" applyBorder="1" applyAlignment="1">
      <alignment horizontal="center" vertical="center" wrapText="1"/>
    </xf>
    <xf numFmtId="0" fontId="9" fillId="0" borderId="79" xfId="0" applyFont="1" applyBorder="1" applyAlignment="1">
      <alignment horizontal="center" vertical="center" shrinkToFit="1"/>
    </xf>
    <xf numFmtId="176" fontId="9" fillId="0" borderId="79" xfId="0" applyNumberFormat="1" applyFont="1" applyBorder="1">
      <alignment vertical="center"/>
    </xf>
    <xf numFmtId="0" fontId="9" fillId="0" borderId="79" xfId="0" applyFont="1" applyBorder="1">
      <alignment vertical="center"/>
    </xf>
    <xf numFmtId="38" fontId="11" fillId="0" borderId="79" xfId="1" applyFont="1" applyFill="1" applyBorder="1" applyProtection="1">
      <alignment vertical="center"/>
    </xf>
    <xf numFmtId="38" fontId="13" fillId="0" borderId="79" xfId="1" applyFont="1" applyFill="1" applyBorder="1" applyProtection="1">
      <alignment vertical="center"/>
    </xf>
    <xf numFmtId="0" fontId="9" fillId="0" borderId="44" xfId="0" applyFont="1" applyBorder="1">
      <alignment vertical="center"/>
    </xf>
    <xf numFmtId="0" fontId="13" fillId="7" borderId="45" xfId="0" applyFont="1" applyFill="1" applyBorder="1">
      <alignment vertical="center"/>
    </xf>
    <xf numFmtId="0" fontId="13" fillId="7" borderId="45" xfId="1" applyNumberFormat="1" applyFont="1" applyFill="1" applyBorder="1" applyAlignment="1" applyProtection="1">
      <alignment vertical="center" wrapText="1"/>
    </xf>
    <xf numFmtId="0" fontId="13" fillId="10" borderId="79" xfId="0" applyFont="1" applyFill="1" applyBorder="1" applyAlignment="1">
      <alignment vertical="center" wrapText="1"/>
    </xf>
    <xf numFmtId="0" fontId="13" fillId="7" borderId="51" xfId="0" applyFont="1" applyFill="1" applyBorder="1" applyAlignment="1">
      <alignment horizontal="left" vertical="center" wrapText="1"/>
    </xf>
    <xf numFmtId="0" fontId="13" fillId="10" borderId="45" xfId="0" applyFont="1" applyFill="1" applyBorder="1" applyAlignment="1">
      <alignment horizontal="center" vertical="center" wrapText="1"/>
    </xf>
    <xf numFmtId="38" fontId="13" fillId="7" borderId="45" xfId="1" applyFont="1" applyFill="1" applyBorder="1" applyAlignment="1" applyProtection="1">
      <alignment vertical="center" shrinkToFit="1"/>
    </xf>
    <xf numFmtId="0" fontId="9" fillId="0" borderId="45" xfId="0" applyFont="1" applyBorder="1" applyAlignment="1">
      <alignment horizontal="center" vertical="center"/>
    </xf>
    <xf numFmtId="0" fontId="13" fillId="7" borderId="45" xfId="1" applyNumberFormat="1" applyFont="1" applyFill="1" applyBorder="1" applyAlignment="1" applyProtection="1">
      <alignment vertical="center" shrinkToFit="1"/>
    </xf>
    <xf numFmtId="0" fontId="13" fillId="7" borderId="45" xfId="0" applyFont="1" applyFill="1" applyBorder="1" applyAlignment="1">
      <alignment horizontal="center" vertical="center" wrapText="1"/>
    </xf>
    <xf numFmtId="0" fontId="9" fillId="0" borderId="45" xfId="0" applyFont="1" applyBorder="1" applyAlignment="1">
      <alignment horizontal="center" vertical="center" shrinkToFit="1"/>
    </xf>
    <xf numFmtId="176" fontId="9" fillId="0" borderId="45" xfId="0" applyNumberFormat="1" applyFont="1" applyBorder="1">
      <alignment vertical="center"/>
    </xf>
    <xf numFmtId="0" fontId="9" fillId="0" borderId="45" xfId="0" applyFont="1" applyBorder="1">
      <alignment vertical="center"/>
    </xf>
    <xf numFmtId="38" fontId="11" fillId="0" borderId="45" xfId="1" applyFont="1" applyFill="1" applyBorder="1" applyProtection="1">
      <alignment vertical="center"/>
    </xf>
    <xf numFmtId="38" fontId="13" fillId="0" borderId="45" xfId="1" applyFont="1" applyFill="1" applyBorder="1" applyProtection="1">
      <alignment vertical="center"/>
    </xf>
    <xf numFmtId="0" fontId="13" fillId="7" borderId="45" xfId="0" applyFont="1" applyFill="1" applyBorder="1" applyAlignment="1">
      <alignment vertical="center" wrapText="1"/>
    </xf>
    <xf numFmtId="0" fontId="9" fillId="7" borderId="45" xfId="0" applyFont="1" applyFill="1" applyBorder="1">
      <alignment vertical="center"/>
    </xf>
    <xf numFmtId="0" fontId="9" fillId="7" borderId="45" xfId="1" applyNumberFormat="1" applyFont="1" applyFill="1" applyBorder="1" applyAlignment="1" applyProtection="1">
      <alignment vertical="center" wrapText="1"/>
    </xf>
    <xf numFmtId="0" fontId="9" fillId="10" borderId="79" xfId="0" applyFont="1" applyFill="1" applyBorder="1" applyAlignment="1">
      <alignment vertical="center" wrapText="1"/>
    </xf>
    <xf numFmtId="0" fontId="9" fillId="7" borderId="51" xfId="0" applyFont="1" applyFill="1" applyBorder="1" applyAlignment="1">
      <alignment horizontal="left" vertical="center" wrapText="1"/>
    </xf>
    <xf numFmtId="0" fontId="9" fillId="10" borderId="45" xfId="0" applyFont="1" applyFill="1" applyBorder="1" applyAlignment="1">
      <alignment horizontal="center" vertical="center" wrapText="1"/>
    </xf>
    <xf numFmtId="38" fontId="9" fillId="7" borderId="45" xfId="1" applyFont="1" applyFill="1" applyBorder="1" applyAlignment="1" applyProtection="1">
      <alignment vertical="center" shrinkToFit="1"/>
    </xf>
    <xf numFmtId="0" fontId="9" fillId="7" borderId="45" xfId="1" applyNumberFormat="1" applyFont="1" applyFill="1" applyBorder="1" applyAlignment="1" applyProtection="1">
      <alignment vertical="center" shrinkToFit="1"/>
    </xf>
    <xf numFmtId="0" fontId="9" fillId="7" borderId="45" xfId="0" applyFont="1" applyFill="1" applyBorder="1" applyAlignment="1">
      <alignment horizontal="center" vertical="center" wrapText="1"/>
    </xf>
    <xf numFmtId="38" fontId="9" fillId="0" borderId="45" xfId="1" applyFont="1" applyFill="1" applyBorder="1" applyProtection="1">
      <alignment vertical="center"/>
    </xf>
    <xf numFmtId="0" fontId="9" fillId="7" borderId="45" xfId="0" applyFont="1" applyFill="1" applyBorder="1" applyAlignment="1">
      <alignment vertical="center" wrapText="1"/>
    </xf>
    <xf numFmtId="0" fontId="9" fillId="0" borderId="47" xfId="0" applyFont="1" applyBorder="1">
      <alignment vertical="center"/>
    </xf>
    <xf numFmtId="0" fontId="9" fillId="7" borderId="48" xfId="0" applyFont="1" applyFill="1" applyBorder="1">
      <alignment vertical="center"/>
    </xf>
    <xf numFmtId="0" fontId="9" fillId="7" borderId="48" xfId="1" applyNumberFormat="1" applyFont="1" applyFill="1" applyBorder="1" applyAlignment="1" applyProtection="1">
      <alignment vertical="center" wrapText="1"/>
    </xf>
    <xf numFmtId="0" fontId="9" fillId="10" borderId="97" xfId="0" applyFont="1" applyFill="1" applyBorder="1" applyAlignment="1">
      <alignment vertical="center" wrapText="1"/>
    </xf>
    <xf numFmtId="0" fontId="9" fillId="7" borderId="48" xfId="0" applyFont="1" applyFill="1" applyBorder="1" applyAlignment="1">
      <alignment vertical="center" wrapText="1"/>
    </xf>
    <xf numFmtId="0" fontId="9" fillId="7" borderId="52" xfId="0" applyFont="1" applyFill="1" applyBorder="1" applyAlignment="1">
      <alignment horizontal="left" vertical="center" wrapText="1"/>
    </xf>
    <xf numFmtId="0" fontId="9" fillId="10" borderId="48" xfId="0" applyFont="1" applyFill="1" applyBorder="1" applyAlignment="1">
      <alignment horizontal="center" vertical="center" wrapText="1"/>
    </xf>
    <xf numFmtId="38" fontId="9" fillId="7" borderId="48" xfId="1" applyFont="1" applyFill="1" applyBorder="1" applyAlignment="1" applyProtection="1">
      <alignment vertical="center" shrinkToFit="1"/>
    </xf>
    <xf numFmtId="0" fontId="9" fillId="7" borderId="48" xfId="1" applyNumberFormat="1" applyFont="1" applyFill="1" applyBorder="1" applyAlignment="1" applyProtection="1">
      <alignment vertical="center" shrinkToFit="1"/>
    </xf>
    <xf numFmtId="0" fontId="9" fillId="7" borderId="48" xfId="0" applyFont="1" applyFill="1" applyBorder="1" applyAlignment="1">
      <alignment horizontal="center" vertical="center" wrapText="1"/>
    </xf>
    <xf numFmtId="0" fontId="9" fillId="0" borderId="48" xfId="0" applyFont="1" applyBorder="1" applyAlignment="1">
      <alignment horizontal="center" vertical="center" shrinkToFit="1"/>
    </xf>
    <xf numFmtId="176" fontId="9" fillId="0" borderId="48" xfId="0" applyNumberFormat="1" applyFont="1" applyBorder="1">
      <alignment vertical="center"/>
    </xf>
    <xf numFmtId="0" fontId="9" fillId="0" borderId="48" xfId="0" applyFont="1" applyBorder="1">
      <alignment vertical="center"/>
    </xf>
    <xf numFmtId="38" fontId="11" fillId="0" borderId="48" xfId="1" applyFont="1" applyFill="1" applyBorder="1" applyProtection="1">
      <alignment vertical="center"/>
    </xf>
    <xf numFmtId="0" fontId="9" fillId="5" borderId="0" xfId="0" applyFont="1" applyFill="1" applyAlignment="1">
      <alignment horizontal="center" vertical="center" wrapText="1"/>
    </xf>
    <xf numFmtId="38" fontId="9" fillId="5" borderId="0" xfId="1" applyFont="1" applyFill="1" applyBorder="1" applyAlignment="1" applyProtection="1">
      <alignment vertical="center" shrinkToFit="1"/>
    </xf>
    <xf numFmtId="0" fontId="9" fillId="5" borderId="0" xfId="0" applyFont="1" applyFill="1" applyAlignment="1">
      <alignment horizontal="center" vertical="center"/>
    </xf>
    <xf numFmtId="0" fontId="9" fillId="5" borderId="0" xfId="1" applyNumberFormat="1" applyFont="1" applyFill="1" applyBorder="1" applyAlignment="1" applyProtection="1">
      <alignment vertical="center" shrinkToFit="1"/>
    </xf>
    <xf numFmtId="0" fontId="9" fillId="5" borderId="0" xfId="0" applyFont="1" applyFill="1" applyAlignment="1">
      <alignment horizontal="center" vertical="center" shrinkToFit="1"/>
    </xf>
    <xf numFmtId="176" fontId="9" fillId="5" borderId="0" xfId="0" applyNumberFormat="1" applyFont="1" applyFill="1">
      <alignment vertical="center"/>
    </xf>
    <xf numFmtId="38" fontId="11" fillId="0" borderId="0" xfId="1" applyFont="1" applyFill="1" applyBorder="1" applyProtection="1">
      <alignment vertical="center"/>
    </xf>
    <xf numFmtId="0" fontId="9" fillId="0" borderId="0" xfId="0" applyFont="1" applyAlignment="1">
      <alignment horizontal="center" vertical="center" wrapText="1"/>
    </xf>
    <xf numFmtId="176" fontId="9" fillId="0" borderId="0" xfId="0" applyNumberFormat="1" applyFont="1" applyAlignment="1">
      <alignment horizontal="center" vertical="center" wrapText="1"/>
    </xf>
    <xf numFmtId="176" fontId="9" fillId="0" borderId="0" xfId="0" applyNumberFormat="1" applyFont="1" applyAlignment="1">
      <alignment vertical="center" wrapText="1"/>
    </xf>
    <xf numFmtId="177" fontId="9" fillId="0" borderId="0" xfId="0" applyNumberFormat="1" applyFont="1">
      <alignment vertical="center"/>
    </xf>
    <xf numFmtId="38" fontId="9" fillId="0" borderId="0" xfId="1" applyFont="1" applyFill="1" applyProtection="1">
      <alignment vertical="center"/>
    </xf>
    <xf numFmtId="38" fontId="9" fillId="0" borderId="0" xfId="1" applyFont="1" applyFill="1" applyBorder="1" applyAlignment="1" applyProtection="1">
      <alignment vertical="center"/>
    </xf>
    <xf numFmtId="38" fontId="9" fillId="0" borderId="0" xfId="0" applyNumberFormat="1" applyFont="1">
      <alignment vertical="center"/>
    </xf>
    <xf numFmtId="38" fontId="11" fillId="0" borderId="0" xfId="0" applyNumberFormat="1" applyFont="1" applyAlignment="1">
      <alignment horizontal="right" vertical="center"/>
    </xf>
    <xf numFmtId="0" fontId="6" fillId="0" borderId="0" xfId="0" applyFont="1" applyAlignment="1">
      <alignment vertical="top" wrapText="1"/>
    </xf>
    <xf numFmtId="38" fontId="13" fillId="7" borderId="79" xfId="1" applyFont="1" applyFill="1" applyBorder="1" applyAlignment="1" applyProtection="1">
      <alignment vertical="center" wrapText="1" shrinkToFit="1"/>
    </xf>
    <xf numFmtId="0" fontId="13" fillId="10" borderId="42" xfId="0" applyFont="1" applyFill="1" applyBorder="1" applyAlignment="1">
      <alignment vertical="center" wrapText="1" shrinkToFit="1"/>
    </xf>
    <xf numFmtId="0" fontId="13" fillId="10" borderId="79" xfId="0" applyFont="1" applyFill="1" applyBorder="1" applyAlignment="1">
      <alignment horizontal="center" vertical="center" shrinkToFit="1"/>
    </xf>
    <xf numFmtId="0" fontId="13" fillId="10" borderId="79" xfId="0" applyFont="1" applyFill="1" applyBorder="1" applyAlignment="1">
      <alignment vertical="center" wrapText="1" shrinkToFit="1"/>
    </xf>
    <xf numFmtId="38" fontId="9" fillId="7" borderId="79" xfId="1" applyFont="1" applyFill="1" applyBorder="1" applyAlignment="1" applyProtection="1">
      <alignment vertical="center" wrapText="1" shrinkToFit="1"/>
    </xf>
    <xf numFmtId="0" fontId="9" fillId="10" borderId="79" xfId="0" applyFont="1" applyFill="1" applyBorder="1" applyAlignment="1">
      <alignment vertical="center" wrapText="1" shrinkToFit="1"/>
    </xf>
    <xf numFmtId="0" fontId="11" fillId="7" borderId="45" xfId="0" applyFont="1" applyFill="1" applyBorder="1" applyAlignment="1">
      <alignment vertical="center" wrapText="1"/>
    </xf>
    <xf numFmtId="0" fontId="9" fillId="10" borderId="79" xfId="0" applyFont="1" applyFill="1" applyBorder="1" applyAlignment="1">
      <alignment horizontal="center" vertical="center" shrinkToFit="1"/>
    </xf>
    <xf numFmtId="38" fontId="9" fillId="7" borderId="45" xfId="1" applyFont="1" applyFill="1" applyBorder="1" applyAlignment="1" applyProtection="1">
      <alignment vertical="center" wrapText="1" shrinkToFit="1"/>
    </xf>
    <xf numFmtId="176" fontId="8" fillId="0" borderId="0" xfId="0" applyNumberFormat="1" applyFont="1">
      <alignment vertical="center"/>
    </xf>
    <xf numFmtId="0" fontId="11" fillId="7" borderId="45" xfId="0" applyFont="1" applyFill="1" applyBorder="1" applyAlignment="1">
      <alignment vertical="center" wrapText="1" shrinkToFit="1"/>
    </xf>
    <xf numFmtId="38" fontId="9" fillId="7" borderId="48" xfId="1" applyFont="1" applyFill="1" applyBorder="1" applyAlignment="1" applyProtection="1">
      <alignment vertical="center" wrapText="1" shrinkToFit="1"/>
    </xf>
    <xf numFmtId="0" fontId="9" fillId="10" borderId="97" xfId="0" applyFont="1" applyFill="1" applyBorder="1" applyAlignment="1">
      <alignment vertical="center" wrapText="1" shrinkToFit="1"/>
    </xf>
    <xf numFmtId="0" fontId="9" fillId="10" borderId="48" xfId="0" applyFont="1" applyFill="1" applyBorder="1" applyAlignment="1">
      <alignment horizontal="center" vertical="center" shrinkToFit="1"/>
    </xf>
    <xf numFmtId="0" fontId="14" fillId="0" borderId="0" xfId="2" applyFont="1">
      <alignment vertical="center"/>
    </xf>
    <xf numFmtId="0" fontId="14" fillId="0" borderId="31" xfId="2" applyFont="1" applyBorder="1" applyAlignment="1">
      <alignment vertical="center" wrapText="1"/>
    </xf>
    <xf numFmtId="0" fontId="3" fillId="0" borderId="1" xfId="2" applyFont="1" applyBorder="1" applyAlignment="1" applyProtection="1">
      <alignment vertical="center" wrapText="1"/>
      <protection locked="0"/>
    </xf>
    <xf numFmtId="0" fontId="3" fillId="0" borderId="4" xfId="2" applyFont="1" applyBorder="1" applyAlignment="1" applyProtection="1">
      <alignment vertical="center" wrapText="1"/>
      <protection locked="0"/>
    </xf>
    <xf numFmtId="0" fontId="21" fillId="0" borderId="1" xfId="0" applyFont="1" applyBorder="1" applyAlignment="1">
      <alignment horizontal="center" vertical="center"/>
    </xf>
    <xf numFmtId="0" fontId="21" fillId="0" borderId="1" xfId="0" applyFont="1" applyBorder="1">
      <alignment vertical="center"/>
    </xf>
    <xf numFmtId="0" fontId="9" fillId="0" borderId="1" xfId="0" applyFont="1" applyBorder="1">
      <alignment vertical="center"/>
    </xf>
    <xf numFmtId="0" fontId="9" fillId="0" borderId="84" xfId="0" applyFont="1" applyBorder="1" applyAlignment="1">
      <alignment vertical="center" wrapText="1"/>
    </xf>
    <xf numFmtId="0" fontId="8" fillId="0" borderId="1" xfId="0" applyFont="1" applyBorder="1" applyAlignment="1">
      <alignment horizontal="center" vertical="center"/>
    </xf>
    <xf numFmtId="0" fontId="8" fillId="0" borderId="3" xfId="0" applyFont="1" applyBorder="1" applyAlignment="1">
      <alignment horizontal="center" vertical="top" wrapText="1"/>
    </xf>
    <xf numFmtId="0" fontId="8" fillId="0" borderId="77" xfId="0" applyFont="1" applyBorder="1">
      <alignment vertical="center"/>
    </xf>
    <xf numFmtId="0" fontId="8" fillId="0" borderId="2" xfId="0" applyFont="1" applyBorder="1" applyAlignment="1">
      <alignment horizontal="center" vertical="top" wrapText="1"/>
    </xf>
    <xf numFmtId="0" fontId="22" fillId="0" borderId="1" xfId="0" applyFont="1" applyBorder="1" applyAlignment="1">
      <alignment vertical="top" wrapText="1"/>
    </xf>
    <xf numFmtId="0" fontId="22" fillId="0" borderId="1" xfId="0" applyFont="1" applyBorder="1" applyAlignment="1">
      <alignment horizontal="center" vertical="top" wrapText="1"/>
    </xf>
    <xf numFmtId="0" fontId="9" fillId="0" borderId="78" xfId="0" applyFont="1" applyBorder="1" applyProtection="1">
      <alignment vertical="center"/>
      <protection locked="0"/>
    </xf>
    <xf numFmtId="0" fontId="9" fillId="0" borderId="79" xfId="0" applyFont="1" applyBorder="1" applyAlignment="1" applyProtection="1">
      <alignment horizontal="center" vertical="center"/>
      <protection locked="0"/>
    </xf>
    <xf numFmtId="0" fontId="9" fillId="0" borderId="79" xfId="0" applyFont="1" applyBorder="1" applyAlignment="1" applyProtection="1">
      <alignment horizontal="center" vertical="center" shrinkToFit="1"/>
      <protection locked="0"/>
    </xf>
    <xf numFmtId="176" fontId="9" fillId="0" borderId="79" xfId="0" applyNumberFormat="1" applyFont="1" applyBorder="1" applyProtection="1">
      <alignment vertical="center"/>
      <protection locked="0"/>
    </xf>
    <xf numFmtId="0" fontId="9" fillId="0" borderId="79" xfId="0" applyFont="1" applyBorder="1" applyProtection="1">
      <alignment vertical="center"/>
      <protection locked="0"/>
    </xf>
    <xf numFmtId="0" fontId="9" fillId="0" borderId="70" xfId="0" applyFont="1" applyBorder="1" applyProtection="1">
      <alignment vertical="center"/>
      <protection locked="0"/>
    </xf>
    <xf numFmtId="0" fontId="9" fillId="7" borderId="69" xfId="1" applyNumberFormat="1" applyFont="1" applyFill="1" applyBorder="1" applyAlignment="1" applyProtection="1">
      <alignment vertical="center" wrapText="1"/>
      <protection locked="0"/>
    </xf>
    <xf numFmtId="0" fontId="8" fillId="0" borderId="0" xfId="0" applyFont="1" applyProtection="1">
      <alignment vertical="center"/>
      <protection locked="0"/>
    </xf>
    <xf numFmtId="0" fontId="8" fillId="0" borderId="1" xfId="0" applyFont="1" applyBorder="1" applyAlignment="1" applyProtection="1">
      <alignment horizontal="center" vertical="center"/>
      <protection locked="0"/>
    </xf>
    <xf numFmtId="0" fontId="9" fillId="0" borderId="0" xfId="0" applyFont="1" applyProtection="1">
      <alignment vertical="center"/>
      <protection locked="0"/>
    </xf>
    <xf numFmtId="0" fontId="22" fillId="0" borderId="24" xfId="0" applyFont="1" applyBorder="1" applyAlignment="1" applyProtection="1">
      <alignment horizontal="center" vertical="center"/>
      <protection locked="0"/>
    </xf>
    <xf numFmtId="38" fontId="22" fillId="0" borderId="1" xfId="0" applyNumberFormat="1" applyFont="1" applyBorder="1" applyAlignment="1" applyProtection="1">
      <alignment horizontal="center" vertical="center"/>
      <protection locked="0"/>
    </xf>
    <xf numFmtId="0" fontId="22" fillId="0" borderId="1" xfId="0" applyFont="1" applyBorder="1" applyAlignment="1" applyProtection="1">
      <alignment horizontal="center" vertical="center"/>
      <protection locked="0"/>
    </xf>
    <xf numFmtId="0" fontId="9" fillId="0" borderId="44" xfId="0" applyFont="1" applyBorder="1" applyProtection="1">
      <alignment vertical="center"/>
      <protection locked="0"/>
    </xf>
    <xf numFmtId="0" fontId="9" fillId="0" borderId="45" xfId="0" applyFont="1" applyBorder="1" applyAlignment="1" applyProtection="1">
      <alignment horizontal="center" vertical="center"/>
      <protection locked="0"/>
    </xf>
    <xf numFmtId="0" fontId="9" fillId="0" borderId="45" xfId="0" applyFont="1" applyBorder="1" applyAlignment="1" applyProtection="1">
      <alignment horizontal="center" vertical="center" shrinkToFit="1"/>
      <protection locked="0"/>
    </xf>
    <xf numFmtId="176" fontId="9" fillId="0" borderId="45" xfId="0" applyNumberFormat="1" applyFont="1" applyBorder="1" applyProtection="1">
      <alignment vertical="center"/>
      <protection locked="0"/>
    </xf>
    <xf numFmtId="0" fontId="9" fillId="0" borderId="45" xfId="0" applyFont="1" applyBorder="1" applyProtection="1">
      <alignment vertical="center"/>
      <protection locked="0"/>
    </xf>
    <xf numFmtId="0" fontId="9" fillId="0" borderId="51" xfId="0" applyFont="1" applyBorder="1" applyProtection="1">
      <alignment vertical="center"/>
      <protection locked="0"/>
    </xf>
    <xf numFmtId="0" fontId="9" fillId="7" borderId="46" xfId="1" applyNumberFormat="1" applyFont="1" applyFill="1" applyBorder="1" applyAlignment="1" applyProtection="1">
      <alignment vertical="center" wrapText="1"/>
      <protection locked="0"/>
    </xf>
    <xf numFmtId="0" fontId="8" fillId="0" borderId="0" xfId="0" applyFont="1" applyAlignment="1" applyProtection="1">
      <alignment horizontal="center" vertical="center"/>
      <protection locked="0"/>
    </xf>
    <xf numFmtId="38" fontId="8" fillId="0" borderId="0" xfId="0" applyNumberFormat="1" applyFont="1" applyAlignment="1" applyProtection="1">
      <alignment horizontal="center" vertical="center"/>
      <protection locked="0"/>
    </xf>
    <xf numFmtId="0" fontId="9" fillId="0" borderId="47" xfId="0" applyFont="1" applyBorder="1" applyProtection="1">
      <alignment vertical="center"/>
      <protection locked="0"/>
    </xf>
    <xf numFmtId="0" fontId="9" fillId="0" borderId="48" xfId="0" applyFont="1" applyBorder="1" applyAlignment="1" applyProtection="1">
      <alignment horizontal="center" vertical="center"/>
      <protection locked="0"/>
    </xf>
    <xf numFmtId="0" fontId="9" fillId="0" borderId="48" xfId="0" applyFont="1" applyBorder="1" applyAlignment="1" applyProtection="1">
      <alignment horizontal="center" vertical="center" shrinkToFit="1"/>
      <protection locked="0"/>
    </xf>
    <xf numFmtId="176" fontId="9" fillId="0" borderId="48" xfId="0" applyNumberFormat="1" applyFont="1" applyBorder="1" applyProtection="1">
      <alignment vertical="center"/>
      <protection locked="0"/>
    </xf>
    <xf numFmtId="0" fontId="9" fillId="0" borderId="48" xfId="0" applyFont="1" applyBorder="1" applyProtection="1">
      <alignment vertical="center"/>
      <protection locked="0"/>
    </xf>
    <xf numFmtId="0" fontId="9" fillId="0" borderId="52" xfId="0" applyFont="1" applyBorder="1" applyProtection="1">
      <alignment vertical="center"/>
      <protection locked="0"/>
    </xf>
    <xf numFmtId="0" fontId="9" fillId="7" borderId="49" xfId="1" applyNumberFormat="1" applyFont="1" applyFill="1" applyBorder="1" applyAlignment="1" applyProtection="1">
      <alignment vertical="center" wrapText="1"/>
      <protection locked="0"/>
    </xf>
    <xf numFmtId="0" fontId="9" fillId="0" borderId="115" xfId="0" applyFont="1" applyBorder="1">
      <alignment vertical="center"/>
    </xf>
    <xf numFmtId="38" fontId="9" fillId="0" borderId="112" xfId="1" applyFont="1" applyBorder="1" applyAlignment="1" applyProtection="1">
      <alignment vertical="center"/>
    </xf>
    <xf numFmtId="38" fontId="9" fillId="0" borderId="116" xfId="1" applyFont="1" applyBorder="1" applyAlignment="1" applyProtection="1">
      <alignment vertical="center"/>
    </xf>
    <xf numFmtId="176" fontId="8" fillId="0" borderId="0" xfId="0" applyNumberFormat="1" applyFont="1" applyProtection="1">
      <alignment vertical="center"/>
      <protection locked="0"/>
    </xf>
    <xf numFmtId="0" fontId="9" fillId="0" borderId="86" xfId="0" applyFont="1" applyBorder="1" applyAlignment="1">
      <alignment vertical="center" wrapText="1"/>
    </xf>
    <xf numFmtId="0" fontId="9" fillId="0" borderId="83" xfId="0" applyFont="1" applyBorder="1" applyAlignment="1">
      <alignment vertical="center" wrapText="1"/>
    </xf>
    <xf numFmtId="0" fontId="3" fillId="0" borderId="0" xfId="2" applyFont="1" applyAlignment="1">
      <alignment horizontal="left" vertical="center"/>
    </xf>
    <xf numFmtId="0" fontId="3" fillId="0" borderId="0" xfId="2" applyFont="1" applyAlignment="1">
      <alignment horizontal="right" vertical="center"/>
    </xf>
    <xf numFmtId="49" fontId="7" fillId="0" borderId="1" xfId="2" applyNumberFormat="1" applyFont="1" applyBorder="1">
      <alignment vertical="center"/>
    </xf>
    <xf numFmtId="0" fontId="7" fillId="0" borderId="2" xfId="2" applyFont="1" applyBorder="1" applyAlignment="1">
      <alignment horizontal="justify" vertical="center" wrapText="1"/>
    </xf>
    <xf numFmtId="0" fontId="7" fillId="0" borderId="1" xfId="2" applyFont="1" applyBorder="1" applyAlignment="1">
      <alignment horizontal="justify" vertical="center" wrapText="1"/>
    </xf>
    <xf numFmtId="49" fontId="7" fillId="0" borderId="4" xfId="2" applyNumberFormat="1" applyFont="1" applyBorder="1">
      <alignment vertical="center"/>
    </xf>
    <xf numFmtId="0" fontId="7" fillId="0" borderId="4" xfId="2" applyFont="1" applyBorder="1" applyAlignment="1">
      <alignment horizontal="justify" vertical="center" wrapText="1"/>
    </xf>
    <xf numFmtId="0" fontId="3" fillId="0" borderId="0" xfId="2" applyFont="1" applyAlignment="1">
      <alignment horizontal="center" vertical="top"/>
    </xf>
    <xf numFmtId="0" fontId="3" fillId="0" borderId="0" xfId="2" applyFont="1" applyAlignment="1">
      <alignment vertical="top"/>
    </xf>
    <xf numFmtId="49" fontId="7" fillId="0" borderId="3" xfId="2" applyNumberFormat="1" applyFont="1" applyBorder="1" applyAlignment="1">
      <alignment horizontal="center" vertical="center"/>
    </xf>
    <xf numFmtId="49" fontId="7" fillId="0" borderId="32" xfId="2" applyNumberFormat="1" applyFont="1" applyBorder="1" applyAlignment="1">
      <alignment horizontal="center" vertical="center"/>
    </xf>
    <xf numFmtId="49" fontId="7" fillId="0" borderId="2" xfId="2" applyNumberFormat="1" applyFont="1" applyBorder="1" applyAlignment="1">
      <alignment horizontal="center" vertical="center"/>
    </xf>
    <xf numFmtId="0" fontId="6" fillId="0" borderId="0" xfId="2" applyFont="1" applyAlignment="1">
      <alignment horizontal="center" vertical="center"/>
    </xf>
    <xf numFmtId="0" fontId="3" fillId="2" borderId="1" xfId="2" applyFont="1" applyFill="1" applyBorder="1" applyAlignment="1">
      <alignment horizontal="center" vertical="center"/>
    </xf>
    <xf numFmtId="38" fontId="3" fillId="2" borderId="1" xfId="3" applyFont="1" applyFill="1" applyBorder="1" applyAlignment="1" applyProtection="1">
      <alignment horizontal="center" vertical="center"/>
    </xf>
    <xf numFmtId="0" fontId="14" fillId="0" borderId="0" xfId="2" applyFont="1" applyAlignment="1">
      <alignment vertical="center" wrapText="1"/>
    </xf>
    <xf numFmtId="0" fontId="3" fillId="0" borderId="0" xfId="2" applyFont="1" applyAlignment="1">
      <alignment horizontal="left" vertical="top" wrapText="1"/>
    </xf>
    <xf numFmtId="0" fontId="7" fillId="0" borderId="5" xfId="2" applyFont="1" applyBorder="1" applyAlignment="1">
      <alignment horizontal="center" vertical="center"/>
    </xf>
    <xf numFmtId="0" fontId="7" fillId="0" borderId="6" xfId="2" applyFont="1" applyBorder="1" applyAlignment="1">
      <alignment horizontal="center" vertical="center"/>
    </xf>
    <xf numFmtId="0" fontId="3" fillId="0" borderId="67" xfId="0" applyFont="1" applyBorder="1" applyAlignment="1">
      <alignment horizontal="left" vertical="center" wrapText="1"/>
    </xf>
    <xf numFmtId="0" fontId="3" fillId="0" borderId="67" xfId="0" applyFont="1" applyBorder="1" applyAlignment="1">
      <alignment horizontal="left" vertical="center"/>
    </xf>
    <xf numFmtId="0" fontId="9" fillId="0" borderId="50" xfId="0" applyFont="1" applyBorder="1" applyAlignment="1">
      <alignment horizontal="center" vertical="center"/>
    </xf>
    <xf numFmtId="0" fontId="9" fillId="0" borderId="55" xfId="0" applyFont="1" applyBorder="1" applyAlignment="1">
      <alignment horizontal="center" vertical="center"/>
    </xf>
    <xf numFmtId="0" fontId="9" fillId="0" borderId="56" xfId="0" applyFont="1" applyBorder="1" applyAlignment="1">
      <alignment horizontal="center" vertical="center"/>
    </xf>
    <xf numFmtId="0" fontId="9" fillId="0" borderId="42" xfId="0" applyFont="1" applyBorder="1" applyAlignment="1">
      <alignment horizontal="center" vertical="center"/>
    </xf>
    <xf numFmtId="0" fontId="9" fillId="0" borderId="43" xfId="0" applyFont="1" applyBorder="1" applyAlignment="1">
      <alignment horizontal="center" vertical="center"/>
    </xf>
    <xf numFmtId="0" fontId="9" fillId="0" borderId="48" xfId="0" applyFont="1" applyBorder="1" applyAlignment="1">
      <alignment horizontal="center" vertical="center"/>
    </xf>
    <xf numFmtId="0" fontId="3" fillId="0" borderId="52" xfId="0" applyFont="1" applyBorder="1" applyAlignment="1">
      <alignment horizontal="center" vertical="center" wrapText="1"/>
    </xf>
    <xf numFmtId="0" fontId="3" fillId="0" borderId="61"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9" xfId="0" applyFont="1" applyBorder="1" applyAlignment="1">
      <alignment horizontal="center" vertical="center" wrapText="1"/>
    </xf>
    <xf numFmtId="0" fontId="9" fillId="0" borderId="7" xfId="0" applyFont="1" applyBorder="1" applyAlignment="1">
      <alignment horizontal="center" vertical="center" wrapText="1"/>
    </xf>
    <xf numFmtId="0" fontId="9" fillId="0" borderId="0" xfId="0" applyFont="1" applyAlignment="1">
      <alignment horizontal="center" vertical="center" wrapText="1"/>
    </xf>
    <xf numFmtId="0" fontId="11" fillId="0" borderId="107" xfId="0" applyFont="1" applyBorder="1" applyAlignment="1">
      <alignment vertical="center" shrinkToFit="1"/>
    </xf>
    <xf numFmtId="0" fontId="11" fillId="0" borderId="55" xfId="0" applyFont="1" applyBorder="1" applyAlignment="1">
      <alignment vertical="center" shrinkToFit="1"/>
    </xf>
    <xf numFmtId="0" fontId="11" fillId="0" borderId="92" xfId="0" applyFont="1" applyBorder="1" applyAlignment="1">
      <alignment vertical="center" shrinkToFit="1"/>
    </xf>
    <xf numFmtId="0" fontId="9" fillId="0" borderId="41" xfId="0" applyFont="1" applyBorder="1" applyAlignment="1">
      <alignment horizontal="center" vertical="center"/>
    </xf>
    <xf numFmtId="0" fontId="9" fillId="0" borderId="47" xfId="0" applyFont="1" applyBorder="1" applyAlignment="1">
      <alignment horizontal="center" vertical="center"/>
    </xf>
    <xf numFmtId="0" fontId="9" fillId="0" borderId="42" xfId="0" applyFont="1" applyBorder="1" applyAlignment="1">
      <alignment horizontal="center" vertical="center" wrapText="1"/>
    </xf>
    <xf numFmtId="0" fontId="9" fillId="0" borderId="48" xfId="0" applyFont="1" applyBorder="1" applyAlignment="1">
      <alignment horizontal="center" vertical="center" wrapText="1"/>
    </xf>
    <xf numFmtId="0" fontId="11" fillId="0" borderId="57" xfId="0" applyFont="1" applyBorder="1" applyAlignment="1">
      <alignment vertical="center" shrinkToFit="1"/>
    </xf>
    <xf numFmtId="0" fontId="11" fillId="0" borderId="93" xfId="0" applyFont="1" applyBorder="1" applyAlignment="1">
      <alignment vertical="center" shrinkToFit="1"/>
    </xf>
    <xf numFmtId="0" fontId="11" fillId="0" borderId="94" xfId="0" applyFont="1" applyBorder="1" applyAlignment="1">
      <alignment vertical="center" shrinkToFit="1"/>
    </xf>
    <xf numFmtId="0" fontId="11" fillId="0" borderId="60" xfId="0" applyFont="1" applyBorder="1" applyAlignment="1">
      <alignment vertical="center" shrinkToFit="1"/>
    </xf>
    <xf numFmtId="0" fontId="11" fillId="0" borderId="95" xfId="0" applyFont="1" applyBorder="1" applyAlignment="1">
      <alignment vertical="center" shrinkToFit="1"/>
    </xf>
    <xf numFmtId="0" fontId="11" fillId="0" borderId="96" xfId="0" applyFont="1" applyBorder="1" applyAlignment="1">
      <alignment vertical="center" shrinkToFit="1"/>
    </xf>
    <xf numFmtId="0" fontId="15" fillId="0" borderId="8"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59" xfId="0" applyFont="1" applyBorder="1" applyAlignment="1">
      <alignment horizontal="center" vertical="center" wrapText="1"/>
    </xf>
    <xf numFmtId="0" fontId="10" fillId="8" borderId="8" xfId="0" applyFont="1" applyFill="1" applyBorder="1" applyAlignment="1">
      <alignment horizontal="center" vertical="center"/>
    </xf>
    <xf numFmtId="0" fontId="10" fillId="8" borderId="9" xfId="0" applyFont="1" applyFill="1" applyBorder="1" applyAlignment="1">
      <alignment horizontal="center" vertical="center"/>
    </xf>
    <xf numFmtId="0" fontId="10" fillId="8" borderId="33" xfId="0" applyFont="1" applyFill="1" applyBorder="1" applyAlignment="1">
      <alignment horizontal="center" vertical="center"/>
    </xf>
    <xf numFmtId="0" fontId="9" fillId="0" borderId="64" xfId="0" applyFont="1" applyBorder="1" applyAlignment="1">
      <alignment horizontal="center" vertical="center" wrapText="1"/>
    </xf>
    <xf numFmtId="0" fontId="9" fillId="0" borderId="65" xfId="0" applyFont="1" applyBorder="1" applyAlignment="1">
      <alignment horizontal="center" vertical="center" wrapText="1"/>
    </xf>
    <xf numFmtId="0" fontId="9" fillId="9" borderId="29" xfId="0" applyFont="1" applyFill="1" applyBorder="1" applyAlignment="1">
      <alignment horizontal="center" vertical="center"/>
    </xf>
    <xf numFmtId="0" fontId="9" fillId="9" borderId="81" xfId="0" applyFont="1" applyFill="1" applyBorder="1" applyAlignment="1">
      <alignment horizontal="center" vertical="center"/>
    </xf>
    <xf numFmtId="0" fontId="9" fillId="9" borderId="30" xfId="0" applyFont="1" applyFill="1" applyBorder="1" applyAlignment="1">
      <alignment horizontal="center" vertical="center"/>
    </xf>
    <xf numFmtId="0" fontId="9" fillId="9" borderId="82" xfId="0" applyFont="1" applyFill="1" applyBorder="1" applyAlignment="1">
      <alignment horizontal="center" vertical="center"/>
    </xf>
    <xf numFmtId="0" fontId="9" fillId="9" borderId="38" xfId="0" applyFont="1" applyFill="1" applyBorder="1" applyAlignment="1">
      <alignment horizontal="center" vertical="center"/>
    </xf>
    <xf numFmtId="0" fontId="9" fillId="9" borderId="36" xfId="0" applyFont="1" applyFill="1" applyBorder="1" applyAlignment="1">
      <alignment horizontal="center" vertical="center"/>
    </xf>
    <xf numFmtId="0" fontId="9" fillId="9" borderId="10" xfId="0" applyFont="1" applyFill="1" applyBorder="1" applyAlignment="1">
      <alignment horizontal="center" vertical="center"/>
    </xf>
    <xf numFmtId="0" fontId="9" fillId="9" borderId="11" xfId="0" applyFont="1" applyFill="1" applyBorder="1" applyAlignment="1">
      <alignment horizontal="center" vertical="center"/>
    </xf>
    <xf numFmtId="0" fontId="9" fillId="9" borderId="14" xfId="0" applyFont="1" applyFill="1" applyBorder="1" applyAlignment="1">
      <alignment horizontal="center" vertical="center"/>
    </xf>
    <xf numFmtId="0" fontId="9" fillId="9" borderId="23" xfId="0" applyFont="1" applyFill="1" applyBorder="1" applyAlignment="1">
      <alignment horizontal="center" vertical="center"/>
    </xf>
    <xf numFmtId="0" fontId="9" fillId="9" borderId="39" xfId="0" applyFont="1" applyFill="1" applyBorder="1" applyAlignment="1">
      <alignment horizontal="center" vertical="center"/>
    </xf>
    <xf numFmtId="0" fontId="9" fillId="9" borderId="27" xfId="0" applyFont="1" applyFill="1" applyBorder="1" applyAlignment="1">
      <alignment horizontal="center" vertical="center"/>
    </xf>
    <xf numFmtId="0" fontId="9" fillId="9" borderId="28" xfId="0" applyFont="1" applyFill="1" applyBorder="1" applyAlignment="1">
      <alignment horizontal="center" vertical="center"/>
    </xf>
    <xf numFmtId="0" fontId="9" fillId="9" borderId="37" xfId="0" applyFont="1" applyFill="1" applyBorder="1" applyAlignment="1">
      <alignment horizontal="center" vertical="center"/>
    </xf>
    <xf numFmtId="0" fontId="11" fillId="0" borderId="58" xfId="0" applyFont="1" applyBorder="1" applyAlignment="1">
      <alignment vertical="center" wrapText="1"/>
    </xf>
    <xf numFmtId="0" fontId="11" fillId="0" borderId="93" xfId="0" applyFont="1" applyBorder="1" applyAlignment="1">
      <alignment vertical="center" wrapText="1"/>
    </xf>
    <xf numFmtId="0" fontId="11" fillId="0" borderId="94" xfId="0" applyFont="1" applyBorder="1" applyAlignment="1">
      <alignment vertical="center" wrapText="1"/>
    </xf>
    <xf numFmtId="0" fontId="11" fillId="0" borderId="62" xfId="0" applyFont="1" applyBorder="1" applyAlignment="1">
      <alignment vertical="center" wrapText="1"/>
    </xf>
    <xf numFmtId="0" fontId="11" fillId="0" borderId="95" xfId="0" applyFont="1" applyBorder="1" applyAlignment="1">
      <alignment vertical="center" wrapText="1"/>
    </xf>
    <xf numFmtId="0" fontId="11" fillId="0" borderId="96" xfId="0" applyFont="1" applyBorder="1" applyAlignment="1">
      <alignment vertical="center" wrapText="1"/>
    </xf>
    <xf numFmtId="0" fontId="11" fillId="9" borderId="17" xfId="0" applyFont="1" applyFill="1" applyBorder="1" applyAlignment="1">
      <alignment horizontal="center" vertical="center" wrapText="1"/>
    </xf>
    <xf numFmtId="0" fontId="11" fillId="9" borderId="18" xfId="0" applyFont="1" applyFill="1" applyBorder="1" applyAlignment="1">
      <alignment horizontal="center" vertical="center" wrapText="1"/>
    </xf>
    <xf numFmtId="0" fontId="9" fillId="9" borderId="20" xfId="0" applyFont="1" applyFill="1" applyBorder="1" applyAlignment="1">
      <alignment horizontal="center" vertical="center"/>
    </xf>
    <xf numFmtId="0" fontId="9" fillId="9" borderId="19" xfId="0" applyFont="1" applyFill="1" applyBorder="1" applyAlignment="1">
      <alignment horizontal="center" vertical="center"/>
    </xf>
    <xf numFmtId="0" fontId="9" fillId="9" borderId="22" xfId="0" applyFont="1" applyFill="1" applyBorder="1" applyAlignment="1">
      <alignment horizontal="center" vertical="center"/>
    </xf>
    <xf numFmtId="0" fontId="9" fillId="9" borderId="21" xfId="0" applyFont="1" applyFill="1" applyBorder="1" applyAlignment="1">
      <alignment horizontal="center" vertical="center"/>
    </xf>
    <xf numFmtId="0" fontId="9" fillId="0" borderId="58" xfId="0" applyFont="1" applyBorder="1" applyAlignment="1">
      <alignment vertical="center" wrapText="1"/>
    </xf>
    <xf numFmtId="0" fontId="9" fillId="0" borderId="93" xfId="0" applyFont="1" applyBorder="1" applyAlignment="1">
      <alignment vertical="center" wrapText="1"/>
    </xf>
    <xf numFmtId="0" fontId="9" fillId="0" borderId="94" xfId="0" applyFont="1" applyBorder="1" applyAlignment="1">
      <alignment vertical="center" wrapText="1"/>
    </xf>
    <xf numFmtId="0" fontId="9" fillId="0" borderId="0" xfId="0" applyFont="1" applyAlignment="1">
      <alignment horizontal="left" vertical="center"/>
    </xf>
    <xf numFmtId="38" fontId="13" fillId="0" borderId="25" xfId="3" applyFont="1" applyBorder="1" applyAlignment="1" applyProtection="1">
      <alignment vertical="center"/>
    </xf>
    <xf numFmtId="38" fontId="13" fillId="0" borderId="24" xfId="3" applyFont="1" applyBorder="1" applyAlignment="1" applyProtection="1">
      <alignment vertical="center"/>
    </xf>
    <xf numFmtId="0" fontId="10" fillId="3" borderId="7" xfId="0" applyFont="1" applyFill="1" applyBorder="1" applyAlignment="1">
      <alignment horizontal="center" vertical="center"/>
    </xf>
    <xf numFmtId="0" fontId="10" fillId="3" borderId="0" xfId="0" applyFont="1" applyFill="1" applyAlignment="1">
      <alignment horizontal="center" vertical="center"/>
    </xf>
    <xf numFmtId="0" fontId="12" fillId="4" borderId="8" xfId="0" applyFont="1" applyFill="1" applyBorder="1" applyAlignment="1">
      <alignment horizontal="center" vertical="center"/>
    </xf>
    <xf numFmtId="0" fontId="12" fillId="4" borderId="9" xfId="0" applyFont="1" applyFill="1" applyBorder="1" applyAlignment="1">
      <alignment horizontal="center" vertical="center"/>
    </xf>
    <xf numFmtId="0" fontId="12" fillId="4" borderId="33" xfId="0" applyFont="1" applyFill="1" applyBorder="1" applyAlignment="1">
      <alignment horizontal="center" vertical="center"/>
    </xf>
    <xf numFmtId="0" fontId="11" fillId="9" borderId="54" xfId="0" applyFont="1" applyFill="1" applyBorder="1" applyAlignment="1">
      <alignment horizontal="center" vertical="center"/>
    </xf>
    <xf numFmtId="0" fontId="11" fillId="9" borderId="66" xfId="0" applyFont="1" applyFill="1" applyBorder="1" applyAlignment="1">
      <alignment horizontal="center" vertical="center"/>
    </xf>
    <xf numFmtId="0" fontId="11" fillId="9" borderId="63" xfId="0" applyFont="1" applyFill="1" applyBorder="1" applyAlignment="1">
      <alignment horizontal="center" vertical="center"/>
    </xf>
    <xf numFmtId="0" fontId="11" fillId="9" borderId="5" xfId="0" applyFont="1" applyFill="1" applyBorder="1" applyAlignment="1">
      <alignment horizontal="center" vertical="center"/>
    </xf>
    <xf numFmtId="0" fontId="11" fillId="9" borderId="67" xfId="0" applyFont="1" applyFill="1" applyBorder="1" applyAlignment="1">
      <alignment horizontal="center" vertical="center"/>
    </xf>
    <xf numFmtId="0" fontId="11" fillId="9" borderId="6" xfId="0" applyFont="1" applyFill="1" applyBorder="1" applyAlignment="1">
      <alignment horizontal="center" vertical="center"/>
    </xf>
    <xf numFmtId="0" fontId="13" fillId="10" borderId="3" xfId="0" applyFont="1" applyFill="1" applyBorder="1" applyAlignment="1">
      <alignment horizontal="center" vertical="center"/>
    </xf>
    <xf numFmtId="0" fontId="13" fillId="10" borderId="2" xfId="0" applyFont="1" applyFill="1" applyBorder="1" applyAlignment="1">
      <alignment horizontal="center" vertical="center"/>
    </xf>
    <xf numFmtId="0" fontId="11" fillId="0" borderId="10" xfId="0" applyFont="1" applyBorder="1" applyAlignment="1">
      <alignment vertical="top" wrapText="1"/>
    </xf>
    <xf numFmtId="0" fontId="11" fillId="0" borderId="11" xfId="0" applyFont="1" applyBorder="1" applyAlignment="1">
      <alignment vertical="top" wrapText="1"/>
    </xf>
    <xf numFmtId="0" fontId="11" fillId="0" borderId="12" xfId="0" applyFont="1" applyBorder="1" applyAlignment="1">
      <alignment vertical="top" wrapText="1"/>
    </xf>
    <xf numFmtId="0" fontId="11" fillId="0" borderId="7" xfId="0" applyFont="1" applyBorder="1" applyAlignment="1">
      <alignment vertical="top" wrapText="1"/>
    </xf>
    <xf numFmtId="0" fontId="11" fillId="0" borderId="0" xfId="0" applyFont="1" applyAlignment="1">
      <alignment vertical="top" wrapText="1"/>
    </xf>
    <xf numFmtId="0" fontId="11" fillId="0" borderId="13" xfId="0" applyFont="1" applyBorder="1" applyAlignment="1">
      <alignment vertical="top" wrapText="1"/>
    </xf>
    <xf numFmtId="0" fontId="11" fillId="0" borderId="14" xfId="0" applyFont="1" applyBorder="1" applyAlignment="1">
      <alignment vertical="top" wrapText="1"/>
    </xf>
    <xf numFmtId="0" fontId="11" fillId="0" borderId="23" xfId="0" applyFont="1" applyBorder="1" applyAlignment="1">
      <alignment vertical="top" wrapText="1"/>
    </xf>
    <xf numFmtId="0" fontId="11" fillId="0" borderId="15" xfId="0" applyFont="1" applyBorder="1" applyAlignment="1">
      <alignment vertical="top" wrapText="1"/>
    </xf>
    <xf numFmtId="0" fontId="9" fillId="0" borderId="91" xfId="0" applyFont="1" applyBorder="1" applyAlignment="1">
      <alignment vertical="center" wrapText="1"/>
    </xf>
    <xf numFmtId="0" fontId="9" fillId="0" borderId="55" xfId="0" applyFont="1" applyBorder="1" applyAlignment="1">
      <alignment vertical="center" wrapText="1"/>
    </xf>
    <xf numFmtId="0" fontId="9" fillId="0" borderId="92" xfId="0" applyFont="1" applyBorder="1" applyAlignment="1">
      <alignment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59" xfId="0" applyFont="1" applyBorder="1" applyAlignment="1">
      <alignment horizontal="center" vertical="center" wrapText="1"/>
    </xf>
    <xf numFmtId="0" fontId="9" fillId="9" borderId="16" xfId="0" applyFont="1" applyFill="1" applyBorder="1" applyAlignment="1">
      <alignment horizontal="center" vertical="center"/>
    </xf>
    <xf numFmtId="0" fontId="9" fillId="9" borderId="12" xfId="0" applyFont="1" applyFill="1" applyBorder="1" applyAlignment="1">
      <alignment horizontal="center" vertical="center"/>
    </xf>
    <xf numFmtId="0" fontId="9" fillId="9" borderId="7" xfId="0" applyFont="1" applyFill="1" applyBorder="1" applyAlignment="1">
      <alignment horizontal="center" vertical="center"/>
    </xf>
    <xf numFmtId="0" fontId="9" fillId="9" borderId="13" xfId="0" applyFont="1" applyFill="1" applyBorder="1" applyAlignment="1">
      <alignment horizontal="center" vertical="center"/>
    </xf>
    <xf numFmtId="0" fontId="9" fillId="9" borderId="15" xfId="0" applyFont="1" applyFill="1" applyBorder="1" applyAlignment="1">
      <alignment horizontal="center" vertical="center"/>
    </xf>
    <xf numFmtId="0" fontId="9" fillId="9" borderId="99" xfId="0" applyFont="1" applyFill="1" applyBorder="1" applyAlignment="1">
      <alignment horizontal="center" vertical="center"/>
    </xf>
    <xf numFmtId="0" fontId="9" fillId="9" borderId="6" xfId="0" applyFont="1" applyFill="1" applyBorder="1" applyAlignment="1">
      <alignment horizontal="center" vertical="center"/>
    </xf>
    <xf numFmtId="0" fontId="9" fillId="9" borderId="34" xfId="0" applyFont="1" applyFill="1" applyBorder="1" applyAlignment="1">
      <alignment horizontal="center" vertical="center"/>
    </xf>
    <xf numFmtId="0" fontId="9" fillId="9" borderId="35" xfId="0" applyFont="1" applyFill="1" applyBorder="1" applyAlignment="1">
      <alignment horizontal="center" vertical="center"/>
    </xf>
    <xf numFmtId="0" fontId="9" fillId="9" borderId="0" xfId="0" applyFont="1" applyFill="1" applyAlignment="1">
      <alignment horizontal="center" vertical="center"/>
    </xf>
    <xf numFmtId="0" fontId="9" fillId="9" borderId="77" xfId="0" applyFont="1" applyFill="1" applyBorder="1" applyAlignment="1">
      <alignment horizontal="center" vertical="center"/>
    </xf>
    <xf numFmtId="0" fontId="9" fillId="9" borderId="32" xfId="0" applyFont="1" applyFill="1" applyBorder="1" applyAlignment="1">
      <alignment horizontal="center" vertical="center"/>
    </xf>
    <xf numFmtId="0" fontId="9" fillId="9" borderId="98" xfId="0" applyFont="1" applyFill="1" applyBorder="1" applyAlignment="1">
      <alignment horizontal="center" vertical="center"/>
    </xf>
    <xf numFmtId="0" fontId="9" fillId="9" borderId="25" xfId="0" applyFont="1" applyFill="1" applyBorder="1" applyAlignment="1">
      <alignment horizontal="center" vertical="center"/>
    </xf>
    <xf numFmtId="0" fontId="11" fillId="0" borderId="107" xfId="0" applyFont="1" applyBorder="1" applyAlignment="1">
      <alignment horizontal="left" vertical="center" shrinkToFit="1"/>
    </xf>
    <xf numFmtId="0" fontId="11" fillId="0" borderId="55" xfId="0" applyFont="1" applyBorder="1" applyAlignment="1">
      <alignment horizontal="left" vertical="center" shrinkToFit="1"/>
    </xf>
    <xf numFmtId="0" fontId="11" fillId="0" borderId="92" xfId="0" applyFont="1" applyBorder="1" applyAlignment="1">
      <alignment horizontal="left" vertical="center" shrinkToFit="1"/>
    </xf>
    <xf numFmtId="0" fontId="9" fillId="9" borderId="31" xfId="0" applyFont="1" applyFill="1" applyBorder="1" applyAlignment="1">
      <alignment horizontal="center" vertical="center"/>
    </xf>
    <xf numFmtId="0" fontId="9" fillId="9" borderId="26" xfId="0" applyFont="1" applyFill="1" applyBorder="1" applyAlignment="1">
      <alignment horizontal="center" vertical="center"/>
    </xf>
    <xf numFmtId="0" fontId="11" fillId="0" borderId="48" xfId="0" applyFont="1" applyBorder="1" applyAlignment="1">
      <alignment horizontal="center" vertical="center" wrapText="1"/>
    </xf>
    <xf numFmtId="0" fontId="11" fillId="0" borderId="49" xfId="0" applyFont="1" applyBorder="1" applyAlignment="1">
      <alignment horizontal="center" vertical="center" wrapText="1"/>
    </xf>
    <xf numFmtId="0" fontId="11" fillId="0" borderId="52" xfId="0" applyFont="1" applyBorder="1" applyAlignment="1">
      <alignment horizontal="center" vertical="center" wrapText="1"/>
    </xf>
    <xf numFmtId="0" fontId="11" fillId="0" borderId="61" xfId="0" applyFont="1" applyBorder="1" applyAlignment="1">
      <alignment horizontal="center" vertical="center" wrapText="1"/>
    </xf>
    <xf numFmtId="38" fontId="9" fillId="0" borderId="40" xfId="0" applyNumberFormat="1" applyFont="1" applyBorder="1">
      <alignment vertical="center"/>
    </xf>
    <xf numFmtId="38" fontId="9" fillId="0" borderId="9" xfId="0" applyNumberFormat="1" applyFont="1" applyBorder="1">
      <alignment vertical="center"/>
    </xf>
    <xf numFmtId="38" fontId="9" fillId="0" borderId="75" xfId="0" applyNumberFormat="1" applyFont="1" applyBorder="1">
      <alignment vertical="center"/>
    </xf>
    <xf numFmtId="38" fontId="11" fillId="0" borderId="40" xfId="0" applyNumberFormat="1" applyFont="1" applyBorder="1">
      <alignment vertical="center"/>
    </xf>
    <xf numFmtId="38" fontId="11" fillId="0" borderId="9" xfId="0" applyNumberFormat="1" applyFont="1" applyBorder="1">
      <alignment vertical="center"/>
    </xf>
    <xf numFmtId="38" fontId="11" fillId="0" borderId="75" xfId="0" applyNumberFormat="1" applyFont="1" applyBorder="1">
      <alignment vertical="center"/>
    </xf>
    <xf numFmtId="0" fontId="11" fillId="0" borderId="57" xfId="0" applyFont="1" applyBorder="1" applyAlignment="1">
      <alignment horizontal="left" vertical="center" shrinkToFit="1"/>
    </xf>
    <xf numFmtId="0" fontId="11" fillId="0" borderId="93" xfId="0" applyFont="1" applyBorder="1" applyAlignment="1">
      <alignment horizontal="left" vertical="center" shrinkToFit="1"/>
    </xf>
    <xf numFmtId="0" fontId="11" fillId="0" borderId="94" xfId="0" applyFont="1" applyBorder="1" applyAlignment="1">
      <alignment horizontal="left" vertical="center" shrinkToFit="1"/>
    </xf>
    <xf numFmtId="0" fontId="3" fillId="9" borderId="17" xfId="0" applyFont="1" applyFill="1" applyBorder="1" applyAlignment="1">
      <alignment horizontal="center" vertical="center" wrapText="1"/>
    </xf>
    <xf numFmtId="0" fontId="3" fillId="9" borderId="105" xfId="0" applyFont="1" applyFill="1" applyBorder="1" applyAlignment="1">
      <alignment horizontal="center" vertical="center" wrapText="1"/>
    </xf>
    <xf numFmtId="0" fontId="3" fillId="9" borderId="18" xfId="0" applyFont="1" applyFill="1" applyBorder="1" applyAlignment="1">
      <alignment horizontal="center" vertical="center" wrapText="1"/>
    </xf>
    <xf numFmtId="0" fontId="11" fillId="0" borderId="60" xfId="0" applyFont="1" applyBorder="1" applyAlignment="1">
      <alignment horizontal="left" vertical="center" shrinkToFit="1"/>
    </xf>
    <xf numFmtId="0" fontId="11" fillId="0" borderId="95" xfId="0" applyFont="1" applyBorder="1" applyAlignment="1">
      <alignment horizontal="left" vertical="center" shrinkToFit="1"/>
    </xf>
    <xf numFmtId="0" fontId="11" fillId="0" borderId="96" xfId="0" applyFont="1" applyBorder="1" applyAlignment="1">
      <alignment horizontal="left" vertical="center" shrinkToFit="1"/>
    </xf>
    <xf numFmtId="0" fontId="8" fillId="0" borderId="3" xfId="0" applyFont="1" applyBorder="1" applyAlignment="1">
      <alignment horizontal="center" vertical="top" wrapText="1"/>
    </xf>
    <xf numFmtId="0" fontId="8" fillId="0" borderId="2" xfId="0" applyFont="1" applyBorder="1" applyAlignment="1">
      <alignment horizontal="center" vertical="top" wrapText="1"/>
    </xf>
    <xf numFmtId="0" fontId="8" fillId="0" borderId="54" xfId="0" applyFont="1" applyBorder="1" applyAlignment="1">
      <alignment horizontal="center" vertical="top" wrapText="1"/>
    </xf>
    <xf numFmtId="0" fontId="8" fillId="0" borderId="5" xfId="0" applyFont="1" applyBorder="1" applyAlignment="1">
      <alignment horizontal="center" vertical="top" wrapText="1"/>
    </xf>
    <xf numFmtId="0" fontId="8" fillId="0" borderId="1" xfId="0" applyFont="1" applyBorder="1" applyAlignment="1">
      <alignment horizontal="center" vertical="center"/>
    </xf>
    <xf numFmtId="0" fontId="9" fillId="0" borderId="78" xfId="0" applyFont="1" applyBorder="1" applyAlignment="1">
      <alignment horizontal="center" vertical="center"/>
    </xf>
    <xf numFmtId="0" fontId="9" fillId="0" borderId="70" xfId="0" applyFont="1" applyBorder="1" applyAlignment="1">
      <alignment horizontal="center" vertical="center"/>
    </xf>
    <xf numFmtId="0" fontId="9" fillId="0" borderId="110" xfId="0" applyFont="1" applyBorder="1" applyAlignment="1">
      <alignment horizontal="center" vertical="center"/>
    </xf>
    <xf numFmtId="0" fontId="9" fillId="0" borderId="111" xfId="0" applyFont="1" applyBorder="1" applyAlignment="1">
      <alignment horizontal="center" vertical="center"/>
    </xf>
    <xf numFmtId="0" fontId="9" fillId="0" borderId="79" xfId="0" applyFont="1" applyBorder="1" applyAlignment="1">
      <alignment horizontal="center" vertical="center" wrapText="1"/>
    </xf>
    <xf numFmtId="0" fontId="9" fillId="0" borderId="89" xfId="0" applyFont="1" applyBorder="1" applyAlignment="1">
      <alignment horizontal="center" vertical="center" wrapText="1"/>
    </xf>
    <xf numFmtId="0" fontId="9" fillId="0" borderId="79" xfId="0" applyFont="1" applyBorder="1" applyAlignment="1">
      <alignment horizontal="center" vertical="center"/>
    </xf>
    <xf numFmtId="0" fontId="9" fillId="0" borderId="43" xfId="0" applyFont="1" applyBorder="1" applyAlignment="1">
      <alignment horizontal="center" vertical="center" wrapText="1"/>
    </xf>
    <xf numFmtId="0" fontId="9" fillId="0" borderId="49" xfId="0" applyFont="1" applyBorder="1" applyAlignment="1">
      <alignment horizontal="center" vertical="center"/>
    </xf>
    <xf numFmtId="0" fontId="21" fillId="0" borderId="25" xfId="0" applyFont="1" applyBorder="1" applyAlignment="1">
      <alignment horizontal="center" vertical="center"/>
    </xf>
    <xf numFmtId="0" fontId="21" fillId="0" borderId="24" xfId="0" applyFont="1" applyBorder="1" applyAlignment="1">
      <alignment horizontal="center" vertical="center"/>
    </xf>
    <xf numFmtId="0" fontId="21" fillId="0" borderId="1" xfId="0" applyFont="1" applyBorder="1" applyAlignment="1">
      <alignment horizontal="center" vertical="top"/>
    </xf>
    <xf numFmtId="0" fontId="21" fillId="0" borderId="1" xfId="0" applyFont="1" applyBorder="1" applyAlignment="1">
      <alignment horizontal="center" vertical="center"/>
    </xf>
    <xf numFmtId="38" fontId="9" fillId="0" borderId="25" xfId="3" applyFont="1" applyBorder="1" applyAlignment="1" applyProtection="1">
      <alignment vertical="center"/>
    </xf>
    <xf numFmtId="38" fontId="9" fillId="0" borderId="24" xfId="3" applyFont="1" applyBorder="1" applyAlignment="1" applyProtection="1">
      <alignment vertical="center"/>
    </xf>
    <xf numFmtId="0" fontId="15" fillId="4" borderId="8" xfId="0" applyFont="1" applyFill="1" applyBorder="1" applyAlignment="1">
      <alignment horizontal="center" vertical="center"/>
    </xf>
    <xf numFmtId="0" fontId="15" fillId="4" borderId="9" xfId="0" applyFont="1" applyFill="1" applyBorder="1" applyAlignment="1">
      <alignment horizontal="center" vertical="center"/>
    </xf>
    <xf numFmtId="0" fontId="15" fillId="4" borderId="33" xfId="0" applyFont="1" applyFill="1" applyBorder="1" applyAlignment="1">
      <alignment horizontal="center" vertical="center"/>
    </xf>
    <xf numFmtId="0" fontId="9" fillId="10" borderId="3" xfId="0" applyFont="1" applyFill="1" applyBorder="1" applyAlignment="1" applyProtection="1">
      <alignment horizontal="center" vertical="center"/>
      <protection locked="0"/>
    </xf>
    <xf numFmtId="0" fontId="9" fillId="10" borderId="2" xfId="0" applyFont="1" applyFill="1" applyBorder="1" applyAlignment="1" applyProtection="1">
      <alignment horizontal="center" vertical="center"/>
      <protection locked="0"/>
    </xf>
    <xf numFmtId="0" fontId="6" fillId="0" borderId="10" xfId="0" applyFont="1" applyBorder="1" applyAlignment="1">
      <alignment vertical="top" wrapText="1"/>
    </xf>
    <xf numFmtId="0" fontId="6" fillId="0" borderId="11" xfId="0" applyFont="1" applyBorder="1" applyAlignment="1">
      <alignment vertical="top" wrapText="1"/>
    </xf>
    <xf numFmtId="0" fontId="6" fillId="0" borderId="12" xfId="0" applyFont="1" applyBorder="1" applyAlignment="1">
      <alignment vertical="top" wrapText="1"/>
    </xf>
    <xf numFmtId="0" fontId="6" fillId="0" borderId="7" xfId="0" applyFont="1" applyBorder="1" applyAlignment="1">
      <alignment vertical="top" wrapText="1"/>
    </xf>
    <xf numFmtId="0" fontId="6" fillId="0" borderId="0" xfId="0" applyFont="1" applyAlignment="1">
      <alignment vertical="top" wrapText="1"/>
    </xf>
    <xf numFmtId="0" fontId="6" fillId="0" borderId="13" xfId="0" applyFont="1" applyBorder="1" applyAlignment="1">
      <alignment vertical="top" wrapText="1"/>
    </xf>
    <xf numFmtId="0" fontId="6" fillId="0" borderId="14" xfId="0" applyFont="1" applyBorder="1" applyAlignment="1">
      <alignment vertical="top" wrapText="1"/>
    </xf>
    <xf numFmtId="0" fontId="6" fillId="0" borderId="23" xfId="0" applyFont="1" applyBorder="1" applyAlignment="1">
      <alignment vertical="top" wrapText="1"/>
    </xf>
    <xf numFmtId="0" fontId="6" fillId="0" borderId="15" xfId="0" applyFont="1" applyBorder="1" applyAlignment="1">
      <alignment vertical="top" wrapText="1"/>
    </xf>
    <xf numFmtId="0" fontId="6" fillId="0" borderId="7" xfId="0" applyFont="1" applyBorder="1" applyAlignment="1">
      <alignment horizontal="left" vertical="top" wrapText="1"/>
    </xf>
    <xf numFmtId="0" fontId="6" fillId="0" borderId="0" xfId="0" applyFont="1" applyAlignment="1">
      <alignment horizontal="left" vertical="top" wrapText="1"/>
    </xf>
    <xf numFmtId="0" fontId="6" fillId="0" borderId="13" xfId="0" applyFont="1" applyBorder="1" applyAlignment="1">
      <alignment horizontal="left" vertical="top" wrapText="1"/>
    </xf>
    <xf numFmtId="0" fontId="6" fillId="0" borderId="14" xfId="0" applyFont="1" applyBorder="1" applyAlignment="1">
      <alignment horizontal="left" vertical="top" wrapText="1"/>
    </xf>
    <xf numFmtId="0" fontId="6" fillId="0" borderId="23" xfId="0" applyFont="1" applyBorder="1" applyAlignment="1">
      <alignment horizontal="left" vertical="top" wrapText="1"/>
    </xf>
    <xf numFmtId="0" fontId="6" fillId="0" borderId="15" xfId="0" applyFont="1" applyBorder="1" applyAlignment="1">
      <alignment horizontal="left" vertical="top" wrapText="1"/>
    </xf>
    <xf numFmtId="0" fontId="11" fillId="0" borderId="112" xfId="0" applyFont="1" applyBorder="1" applyAlignment="1">
      <alignment horizontal="left" vertical="center" shrinkToFit="1"/>
    </xf>
    <xf numFmtId="0" fontId="11" fillId="0" borderId="113" xfId="0" applyFont="1" applyBorder="1" applyAlignment="1">
      <alignment horizontal="left" vertical="center" shrinkToFit="1"/>
    </xf>
    <xf numFmtId="0" fontId="11" fillId="0" borderId="114" xfId="0" applyFont="1" applyBorder="1" applyAlignment="1">
      <alignment horizontal="left" vertical="center" shrinkToFit="1"/>
    </xf>
    <xf numFmtId="0" fontId="11" fillId="10" borderId="3" xfId="0" applyFont="1" applyFill="1" applyBorder="1" applyAlignment="1" applyProtection="1">
      <alignment horizontal="center" vertical="center"/>
      <protection locked="0"/>
    </xf>
    <xf numFmtId="0" fontId="11" fillId="10" borderId="2" xfId="0" applyFont="1" applyFill="1" applyBorder="1" applyAlignment="1" applyProtection="1">
      <alignment horizontal="center" vertical="center"/>
      <protection locked="0"/>
    </xf>
    <xf numFmtId="0" fontId="6" fillId="0" borderId="10" xfId="0" applyFont="1" applyBorder="1" applyAlignment="1">
      <alignment horizontal="left" vertical="top" wrapText="1"/>
    </xf>
    <xf numFmtId="0" fontId="6" fillId="0" borderId="11" xfId="0" applyFont="1" applyBorder="1" applyAlignment="1">
      <alignment horizontal="left" vertical="top" wrapText="1"/>
    </xf>
    <xf numFmtId="0" fontId="6" fillId="0" borderId="12" xfId="0" applyFont="1" applyBorder="1" applyAlignment="1">
      <alignment horizontal="left" vertical="top" wrapText="1"/>
    </xf>
  </cellXfs>
  <cellStyles count="4">
    <cellStyle name="桁区切り" xfId="1" builtinId="6"/>
    <cellStyle name="桁区切り 2" xfId="3" xr:uid="{9503E4F6-B5FC-46AB-AAAA-3BF38232F699}"/>
    <cellStyle name="標準" xfId="0" builtinId="0"/>
    <cellStyle name="標準 2" xfId="2" xr:uid="{1260949C-DA36-47CF-8D33-0FF33E524FB5}"/>
  </cellStyles>
  <dxfs count="29">
    <dxf>
      <fill>
        <patternFill>
          <bgColor rgb="FFCCFF99"/>
        </patternFill>
      </fill>
    </dxf>
    <dxf>
      <fill>
        <patternFill>
          <bgColor rgb="FFCCFF99"/>
        </patternFill>
      </fill>
    </dxf>
    <dxf>
      <fill>
        <patternFill>
          <bgColor rgb="FFFF0000"/>
        </patternFill>
      </fill>
    </dxf>
    <dxf>
      <fill>
        <patternFill>
          <bgColor rgb="FFCCFF99"/>
        </patternFill>
      </fill>
    </dxf>
    <dxf>
      <fill>
        <patternFill>
          <bgColor rgb="FFCCFF99"/>
        </patternFill>
      </fill>
    </dxf>
    <dxf>
      <fill>
        <patternFill>
          <bgColor rgb="FFFF0000"/>
        </patternFill>
      </fill>
    </dxf>
    <dxf>
      <fill>
        <patternFill>
          <bgColor rgb="FFCCFF99"/>
        </patternFill>
      </fill>
    </dxf>
    <dxf>
      <fill>
        <patternFill>
          <bgColor rgb="FFCCFF99"/>
        </patternFill>
      </fill>
    </dxf>
    <dxf>
      <fill>
        <patternFill>
          <bgColor rgb="FFFF0000"/>
        </patternFill>
      </fill>
    </dxf>
    <dxf>
      <fill>
        <patternFill>
          <bgColor rgb="FFCCFF99"/>
        </patternFill>
      </fill>
    </dxf>
    <dxf>
      <fill>
        <patternFill>
          <bgColor rgb="FFCCFF99"/>
        </patternFill>
      </fill>
    </dxf>
    <dxf>
      <fill>
        <patternFill>
          <bgColor rgb="FFFF0000"/>
        </patternFill>
      </fill>
    </dxf>
    <dxf>
      <fill>
        <patternFill>
          <bgColor rgb="FFCCFF99"/>
        </patternFill>
      </fill>
    </dxf>
    <dxf>
      <fill>
        <patternFill>
          <bgColor rgb="FFCCFF99"/>
        </patternFill>
      </fill>
    </dxf>
    <dxf>
      <fill>
        <patternFill>
          <bgColor rgb="FFFF0000"/>
        </patternFill>
      </fill>
    </dxf>
    <dxf>
      <fill>
        <patternFill>
          <bgColor rgb="FFCCFF99"/>
        </patternFill>
      </fill>
    </dxf>
    <dxf>
      <fill>
        <patternFill>
          <bgColor rgb="FFCCFF99"/>
        </patternFill>
      </fill>
    </dxf>
    <dxf>
      <fill>
        <patternFill>
          <bgColor rgb="FFFF0000"/>
        </patternFill>
      </fill>
    </dxf>
    <dxf>
      <fill>
        <patternFill>
          <bgColor rgb="FFCCFF99"/>
        </patternFill>
      </fill>
    </dxf>
    <dxf>
      <fill>
        <patternFill>
          <bgColor rgb="FFCCFF99"/>
        </patternFill>
      </fill>
    </dxf>
    <dxf>
      <fill>
        <patternFill>
          <bgColor rgb="FFFF0000"/>
        </patternFill>
      </fill>
    </dxf>
    <dxf>
      <fill>
        <patternFill>
          <bgColor rgb="FFCCFF99"/>
        </patternFill>
      </fill>
    </dxf>
    <dxf>
      <fill>
        <patternFill>
          <bgColor rgb="FFCCFF99"/>
        </patternFill>
      </fill>
    </dxf>
    <dxf>
      <fill>
        <patternFill>
          <bgColor rgb="FFFF0000"/>
        </patternFill>
      </fill>
    </dxf>
    <dxf>
      <fill>
        <patternFill>
          <bgColor rgb="FFCCFF99"/>
        </patternFill>
      </fill>
    </dxf>
    <dxf>
      <fill>
        <patternFill>
          <bgColor rgb="FFCCFF99"/>
        </patternFill>
      </fill>
    </dxf>
    <dxf>
      <fill>
        <patternFill>
          <bgColor rgb="FFFF0000"/>
        </patternFill>
      </fill>
    </dxf>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FFFF99"/>
      <color rgb="FFCCFF99"/>
      <color rgb="FFCCFFFF"/>
      <color rgb="FF99FF33"/>
      <color rgb="FFCCFF66"/>
      <color rgb="FF99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81642</xdr:colOff>
      <xdr:row>34</xdr:row>
      <xdr:rowOff>122463</xdr:rowOff>
    </xdr:from>
    <xdr:to>
      <xdr:col>15</xdr:col>
      <xdr:colOff>489858</xdr:colOff>
      <xdr:row>56</xdr:row>
      <xdr:rowOff>84215</xdr:rowOff>
    </xdr:to>
    <xdr:pic>
      <xdr:nvPicPr>
        <xdr:cNvPr id="25" name="図 24">
          <a:extLst>
            <a:ext uri="{FF2B5EF4-FFF2-40B4-BE49-F238E27FC236}">
              <a16:creationId xmlns:a16="http://schemas.microsoft.com/office/drawing/2014/main" id="{01569A22-1A4F-1C37-CA23-16C27451941D}"/>
            </a:ext>
          </a:extLst>
        </xdr:cNvPr>
        <xdr:cNvPicPr>
          <a:picLocks noChangeAspect="1"/>
        </xdr:cNvPicPr>
      </xdr:nvPicPr>
      <xdr:blipFill>
        <a:blip xmlns:r="http://schemas.openxmlformats.org/officeDocument/2006/relationships" r:embed="rId1"/>
        <a:stretch>
          <a:fillRect/>
        </a:stretch>
      </xdr:blipFill>
      <xdr:spPr>
        <a:xfrm>
          <a:off x="81642" y="7062106"/>
          <a:ext cx="9593037" cy="4452109"/>
        </a:xfrm>
        <a:prstGeom prst="rect">
          <a:avLst/>
        </a:prstGeom>
      </xdr:spPr>
    </xdr:pic>
    <xdr:clientData/>
  </xdr:twoCellAnchor>
  <xdr:twoCellAnchor editAs="oneCell">
    <xdr:from>
      <xdr:col>0</xdr:col>
      <xdr:colOff>258535</xdr:colOff>
      <xdr:row>1</xdr:row>
      <xdr:rowOff>27217</xdr:rowOff>
    </xdr:from>
    <xdr:to>
      <xdr:col>10</xdr:col>
      <xdr:colOff>462642</xdr:colOff>
      <xdr:row>33</xdr:row>
      <xdr:rowOff>13607</xdr:rowOff>
    </xdr:to>
    <xdr:pic>
      <xdr:nvPicPr>
        <xdr:cNvPr id="22" name="図 21">
          <a:extLst>
            <a:ext uri="{FF2B5EF4-FFF2-40B4-BE49-F238E27FC236}">
              <a16:creationId xmlns:a16="http://schemas.microsoft.com/office/drawing/2014/main" id="{F46ABBB6-A268-34EA-93B2-7DA763C9216F}"/>
            </a:ext>
          </a:extLst>
        </xdr:cNvPr>
        <xdr:cNvPicPr>
          <a:picLocks noChangeAspect="1"/>
        </xdr:cNvPicPr>
      </xdr:nvPicPr>
      <xdr:blipFill>
        <a:blip xmlns:r="http://schemas.openxmlformats.org/officeDocument/2006/relationships" r:embed="rId2"/>
        <a:stretch>
          <a:fillRect/>
        </a:stretch>
      </xdr:blipFill>
      <xdr:spPr>
        <a:xfrm>
          <a:off x="258535" y="231324"/>
          <a:ext cx="6327321" cy="6517819"/>
        </a:xfrm>
        <a:prstGeom prst="rect">
          <a:avLst/>
        </a:prstGeom>
      </xdr:spPr>
    </xdr:pic>
    <xdr:clientData/>
  </xdr:twoCellAnchor>
  <xdr:twoCellAnchor>
    <xdr:from>
      <xdr:col>0</xdr:col>
      <xdr:colOff>260938</xdr:colOff>
      <xdr:row>8</xdr:row>
      <xdr:rowOff>11207</xdr:rowOff>
    </xdr:from>
    <xdr:to>
      <xdr:col>7</xdr:col>
      <xdr:colOff>70438</xdr:colOff>
      <xdr:row>28</xdr:row>
      <xdr:rowOff>163286</xdr:rowOff>
    </xdr:to>
    <xdr:sp macro="" textlink="">
      <xdr:nvSpPr>
        <xdr:cNvPr id="4" name="正方形/長方形 3">
          <a:extLst>
            <a:ext uri="{FF2B5EF4-FFF2-40B4-BE49-F238E27FC236}">
              <a16:creationId xmlns:a16="http://schemas.microsoft.com/office/drawing/2014/main" id="{04587A3D-5868-4AA4-990A-834A77382FE8}"/>
            </a:ext>
          </a:extLst>
        </xdr:cNvPr>
        <xdr:cNvSpPr/>
      </xdr:nvSpPr>
      <xdr:spPr>
        <a:xfrm>
          <a:off x="260938" y="1644064"/>
          <a:ext cx="4095750" cy="4234222"/>
        </a:xfrm>
        <a:prstGeom prst="rect">
          <a:avLst/>
        </a:prstGeom>
        <a:noFill/>
        <a:ln w="38100">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200783</xdr:colOff>
      <xdr:row>32</xdr:row>
      <xdr:rowOff>40821</xdr:rowOff>
    </xdr:from>
    <xdr:to>
      <xdr:col>5</xdr:col>
      <xdr:colOff>353787</xdr:colOff>
      <xdr:row>33</xdr:row>
      <xdr:rowOff>40820</xdr:rowOff>
    </xdr:to>
    <xdr:sp macro="" textlink="">
      <xdr:nvSpPr>
        <xdr:cNvPr id="5" name="正方形/長方形 4">
          <a:extLst>
            <a:ext uri="{FF2B5EF4-FFF2-40B4-BE49-F238E27FC236}">
              <a16:creationId xmlns:a16="http://schemas.microsoft.com/office/drawing/2014/main" id="{F03DE581-4FBD-4DA5-A643-DB3BD0728615}"/>
            </a:ext>
          </a:extLst>
        </xdr:cNvPr>
        <xdr:cNvSpPr/>
      </xdr:nvSpPr>
      <xdr:spPr>
        <a:xfrm>
          <a:off x="1425426" y="6572250"/>
          <a:ext cx="1989968" cy="204106"/>
        </a:xfrm>
        <a:prstGeom prst="rect">
          <a:avLst/>
        </a:prstGeom>
        <a:noFill/>
        <a:ln w="3810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12</xdr:col>
      <xdr:colOff>459440</xdr:colOff>
      <xdr:row>2</xdr:row>
      <xdr:rowOff>112056</xdr:rowOff>
    </xdr:from>
    <xdr:to>
      <xdr:col>32</xdr:col>
      <xdr:colOff>108856</xdr:colOff>
      <xdr:row>41</xdr:row>
      <xdr:rowOff>40821</xdr:rowOff>
    </xdr:to>
    <xdr:sp macro="" textlink="">
      <xdr:nvSpPr>
        <xdr:cNvPr id="6" name="テキスト ボックス 5">
          <a:extLst>
            <a:ext uri="{FF2B5EF4-FFF2-40B4-BE49-F238E27FC236}">
              <a16:creationId xmlns:a16="http://schemas.microsoft.com/office/drawing/2014/main" id="{B59640AD-9482-45AF-B998-53B91C16EDA9}"/>
            </a:ext>
          </a:extLst>
        </xdr:cNvPr>
        <xdr:cNvSpPr txBox="1"/>
      </xdr:nvSpPr>
      <xdr:spPr>
        <a:xfrm>
          <a:off x="7774640" y="531156"/>
          <a:ext cx="11841416" cy="810121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600" b="1">
              <a:latin typeface="Meiryo UI" panose="020B0604030504040204" pitchFamily="50" charset="-128"/>
              <a:ea typeface="Meiryo UI" panose="020B0604030504040204" pitchFamily="50" charset="-128"/>
            </a:rPr>
            <a:t>【</a:t>
          </a:r>
          <a:r>
            <a:rPr kumimoji="1" lang="ja-JP" altLang="en-US" sz="1600" b="1">
              <a:latin typeface="Meiryo UI" panose="020B0604030504040204" pitchFamily="50" charset="-128"/>
              <a:ea typeface="Meiryo UI" panose="020B0604030504040204" pitchFamily="50" charset="-128"/>
            </a:rPr>
            <a:t>別紙様式４　積算内訳について</a:t>
          </a:r>
          <a:r>
            <a:rPr kumimoji="1" lang="en-US" altLang="ja-JP" sz="1600" b="1">
              <a:latin typeface="Meiryo UI" panose="020B0604030504040204" pitchFamily="50" charset="-128"/>
              <a:ea typeface="Meiryo UI" panose="020B0604030504040204" pitchFamily="50" charset="-128"/>
            </a:rPr>
            <a:t>】</a:t>
          </a:r>
        </a:p>
        <a:p>
          <a:r>
            <a:rPr kumimoji="1" lang="ja-JP" altLang="en-US" sz="1600" b="0">
              <a:latin typeface="Meiryo UI" panose="020B0604030504040204" pitchFamily="50" charset="-128"/>
              <a:ea typeface="Meiryo UI" panose="020B0604030504040204" pitchFamily="50" charset="-128"/>
            </a:rPr>
            <a:t>令和７年度品目団体輸出力強化緊急支援事業における、</a:t>
          </a:r>
          <a:r>
            <a:rPr kumimoji="1" lang="ja-JP" altLang="en-US" sz="1600" b="0">
              <a:solidFill>
                <a:sysClr val="windowText" lastClr="000000"/>
              </a:solidFill>
              <a:latin typeface="Meiryo UI" panose="020B0604030504040204" pitchFamily="50" charset="-128"/>
              <a:ea typeface="Meiryo UI" panose="020B0604030504040204" pitchFamily="50" charset="-128"/>
            </a:rPr>
            <a:t>「別紙様式４　積算内訳」では、</a:t>
          </a:r>
          <a:r>
            <a:rPr kumimoji="1" lang="ja-JP" altLang="en-US" sz="1600" b="0">
              <a:solidFill>
                <a:srgbClr val="FF0000"/>
              </a:solidFill>
              <a:latin typeface="Meiryo UI" panose="020B0604030504040204" pitchFamily="50" charset="-128"/>
              <a:ea typeface="Meiryo UI" panose="020B0604030504040204" pitchFamily="50" charset="-128"/>
            </a:rPr>
            <a:t>各事業ごとのシートに詳細な経費を記載いただくことで、事業費の合計が積算内訳書に反映されます。</a:t>
          </a:r>
          <a:endParaRPr kumimoji="1" lang="en-US" altLang="ja-JP" sz="1600" b="0">
            <a:solidFill>
              <a:srgbClr val="FF0000"/>
            </a:solidFill>
            <a:latin typeface="Meiryo UI" panose="020B0604030504040204" pitchFamily="50" charset="-128"/>
            <a:ea typeface="Meiryo UI" panose="020B0604030504040204" pitchFamily="50" charset="-128"/>
          </a:endParaRPr>
        </a:p>
        <a:p>
          <a:r>
            <a:rPr kumimoji="1" lang="ja-JP" altLang="en-US" sz="1600" b="0">
              <a:latin typeface="Meiryo UI" panose="020B0604030504040204" pitchFamily="50" charset="-128"/>
              <a:ea typeface="Meiryo UI" panose="020B0604030504040204" pitchFamily="50" charset="-128"/>
            </a:rPr>
            <a:t>また、各事業の経費を記載する際は、該当のシートにて各経費の単価、数量を入力することで対象経費の金額が自動計算で算出されます。</a:t>
          </a:r>
          <a:endParaRPr kumimoji="1" lang="en-US" altLang="ja-JP" sz="1600" b="0">
            <a:latin typeface="Meiryo UI" panose="020B0604030504040204" pitchFamily="50" charset="-128"/>
            <a:ea typeface="Meiryo UI" panose="020B0604030504040204" pitchFamily="50" charset="-128"/>
          </a:endParaRPr>
        </a:p>
        <a:p>
          <a:endParaRPr kumimoji="1" lang="en-US" altLang="ja-JP" sz="1600" b="0">
            <a:latin typeface="Meiryo UI" panose="020B0604030504040204" pitchFamily="50" charset="-128"/>
            <a:ea typeface="Meiryo UI" panose="020B0604030504040204" pitchFamily="50" charset="-128"/>
          </a:endParaRPr>
        </a:p>
        <a:p>
          <a:r>
            <a:rPr kumimoji="1" lang="ja-JP" altLang="en-US" sz="1600" b="1">
              <a:latin typeface="Meiryo UI" panose="020B0604030504040204" pitchFamily="50" charset="-128"/>
              <a:ea typeface="Meiryo UI" panose="020B0604030504040204" pitchFamily="50" charset="-128"/>
            </a:rPr>
            <a:t>■各シートについて</a:t>
          </a:r>
          <a:endParaRPr kumimoji="1" lang="en-US" altLang="ja-JP" sz="1600" b="1">
            <a:latin typeface="Meiryo UI" panose="020B0604030504040204" pitchFamily="50" charset="-128"/>
            <a:ea typeface="Meiryo UI" panose="020B0604030504040204" pitchFamily="50" charset="-128"/>
          </a:endParaRPr>
        </a:p>
        <a:p>
          <a:r>
            <a:rPr kumimoji="1" lang="ja-JP" altLang="en-US" sz="1600">
              <a:latin typeface="Meiryo UI" panose="020B0604030504040204" pitchFamily="50" charset="-128"/>
              <a:ea typeface="Meiryo UI" panose="020B0604030504040204" pitchFamily="50" charset="-128"/>
            </a:rPr>
            <a:t>積算内訳の構成は以下の内容となっております。</a:t>
          </a:r>
          <a:endParaRPr kumimoji="1" lang="en-US" altLang="ja-JP" sz="1600">
            <a:latin typeface="Meiryo UI" panose="020B0604030504040204" pitchFamily="50" charset="-128"/>
            <a:ea typeface="Meiryo UI" panose="020B0604030504040204" pitchFamily="50" charset="-128"/>
          </a:endParaRPr>
        </a:p>
        <a:p>
          <a:r>
            <a:rPr kumimoji="1" lang="ja-JP" altLang="en-US" sz="1600">
              <a:latin typeface="Meiryo UI" panose="020B0604030504040204" pitchFamily="50" charset="-128"/>
              <a:ea typeface="Meiryo UI" panose="020B0604030504040204" pitchFamily="50" charset="-128"/>
            </a:rPr>
            <a:t>・別紙様式４</a:t>
          </a:r>
          <a:r>
            <a:rPr kumimoji="1" lang="en-US" altLang="ja-JP" sz="1600">
              <a:latin typeface="Meiryo UI" panose="020B0604030504040204" pitchFamily="50" charset="-128"/>
              <a:ea typeface="Meiryo UI" panose="020B0604030504040204" pitchFamily="50" charset="-128"/>
            </a:rPr>
            <a:t>_</a:t>
          </a:r>
          <a:r>
            <a:rPr kumimoji="1" lang="ja-JP" altLang="en-US" sz="1600">
              <a:latin typeface="Meiryo UI" panose="020B0604030504040204" pitchFamily="50" charset="-128"/>
              <a:ea typeface="Meiryo UI" panose="020B0604030504040204" pitchFamily="50" charset="-128"/>
            </a:rPr>
            <a:t>積算内訳</a:t>
          </a:r>
          <a:endParaRPr kumimoji="1" lang="en-US" altLang="ja-JP" sz="1600">
            <a:latin typeface="Meiryo UI" panose="020B0604030504040204" pitchFamily="50" charset="-128"/>
            <a:ea typeface="Meiryo UI" panose="020B0604030504040204" pitchFamily="50" charset="-128"/>
          </a:endParaRPr>
        </a:p>
        <a:p>
          <a:r>
            <a:rPr kumimoji="1" lang="ja-JP" altLang="en-US" sz="1600">
              <a:latin typeface="Meiryo UI" panose="020B0604030504040204" pitchFamily="50" charset="-128"/>
              <a:ea typeface="Meiryo UI" panose="020B0604030504040204" pitchFamily="50" charset="-128"/>
            </a:rPr>
            <a:t>　└　積算内訳書：各事業区分の事業費、負担区分（国庫負担金、自己負担金、その他）とその合計が反映されたシート</a:t>
          </a:r>
          <a:endParaRPr kumimoji="1" lang="en-US" altLang="ja-JP" sz="1600">
            <a:latin typeface="Meiryo UI" panose="020B0604030504040204" pitchFamily="50" charset="-128"/>
            <a:ea typeface="Meiryo UI" panose="020B0604030504040204" pitchFamily="50" charset="-128"/>
          </a:endParaRPr>
        </a:p>
        <a:p>
          <a:r>
            <a:rPr kumimoji="1" lang="ja-JP" altLang="en-US" sz="1600">
              <a:latin typeface="Meiryo UI" panose="020B0604030504040204" pitchFamily="50" charset="-128"/>
              <a:ea typeface="Meiryo UI" panose="020B0604030504040204" pitchFamily="50" charset="-128"/>
            </a:rPr>
            <a:t>　└　事業区分ごと内訳：各事業の区分ごとに経費の詳細を記載するシート</a:t>
          </a:r>
          <a:endParaRPr kumimoji="1" lang="en-US" altLang="ja-JP" sz="1600">
            <a:latin typeface="Meiryo UI" panose="020B0604030504040204" pitchFamily="50" charset="-128"/>
            <a:ea typeface="Meiryo UI" panose="020B0604030504040204" pitchFamily="50" charset="-128"/>
          </a:endParaRPr>
        </a:p>
        <a:p>
          <a:r>
            <a:rPr kumimoji="1" lang="ja-JP" altLang="en-US" sz="1600">
              <a:solidFill>
                <a:srgbClr val="FF0000"/>
              </a:solidFill>
              <a:latin typeface="Meiryo UI" panose="020B0604030504040204" pitchFamily="50" charset="-128"/>
              <a:ea typeface="Meiryo UI" panose="020B0604030504040204" pitchFamily="50" charset="-128"/>
            </a:rPr>
            <a:t>　　　 </a:t>
          </a:r>
          <a:r>
            <a:rPr kumimoji="1" lang="en-US" altLang="ja-JP" sz="1600">
              <a:solidFill>
                <a:srgbClr val="FF0000"/>
              </a:solidFill>
              <a:latin typeface="Meiryo UI" panose="020B0604030504040204" pitchFamily="50" charset="-128"/>
              <a:ea typeface="Meiryo UI" panose="020B0604030504040204" pitchFamily="50" charset="-128"/>
            </a:rPr>
            <a:t>※</a:t>
          </a:r>
          <a:r>
            <a:rPr kumimoji="1" lang="ja-JP" altLang="en-US" sz="1600">
              <a:solidFill>
                <a:srgbClr val="FF0000"/>
              </a:solidFill>
              <a:latin typeface="Meiryo UI" panose="020B0604030504040204" pitchFamily="50" charset="-128"/>
              <a:ea typeface="Meiryo UI" panose="020B0604030504040204" pitchFamily="50" charset="-128"/>
            </a:rPr>
            <a:t>「２　輸出促進のための規格策定や事業者の水平連携に向けた体制整備等」の事業については以下それぞれシートがわかれています</a:t>
          </a:r>
          <a:endParaRPr kumimoji="1" lang="en-US" altLang="ja-JP" sz="1600">
            <a:solidFill>
              <a:srgbClr val="FF0000"/>
            </a:solidFill>
            <a:latin typeface="Meiryo UI" panose="020B0604030504040204" pitchFamily="50" charset="-128"/>
            <a:ea typeface="Meiryo UI" panose="020B0604030504040204" pitchFamily="50" charset="-128"/>
          </a:endParaRPr>
        </a:p>
        <a:p>
          <a:r>
            <a:rPr kumimoji="1" lang="ja-JP" altLang="en-US" sz="1600">
              <a:solidFill>
                <a:srgbClr val="FF0000"/>
              </a:solidFill>
              <a:latin typeface="Meiryo UI" panose="020B0604030504040204" pitchFamily="50" charset="-128"/>
              <a:ea typeface="Meiryo UI" panose="020B0604030504040204" pitchFamily="50" charset="-128"/>
            </a:rPr>
            <a:t>　　　 （１）業界統一規格の策定や国内事業者の水平連携に向けた体制整備等</a:t>
          </a:r>
        </a:p>
        <a:p>
          <a:r>
            <a:rPr kumimoji="1" lang="ja-JP" altLang="en-US" sz="1600">
              <a:solidFill>
                <a:srgbClr val="FF0000"/>
              </a:solidFill>
              <a:latin typeface="Meiryo UI" panose="020B0604030504040204" pitchFamily="50" charset="-128"/>
              <a:ea typeface="Meiryo UI" panose="020B0604030504040204" pitchFamily="50" charset="-128"/>
            </a:rPr>
            <a:t>　　　 （２）業界統一規格等の現場導入に向けた認証取得等支援</a:t>
          </a:r>
          <a:endParaRPr kumimoji="1" lang="en-US" altLang="ja-JP" sz="1600">
            <a:solidFill>
              <a:srgbClr val="FF0000"/>
            </a:solidFill>
            <a:latin typeface="Meiryo UI" panose="020B0604030504040204" pitchFamily="50" charset="-128"/>
            <a:ea typeface="Meiryo UI" panose="020B0604030504040204" pitchFamily="50" charset="-128"/>
          </a:endParaRPr>
        </a:p>
        <a:p>
          <a:endParaRPr kumimoji="1" lang="en-US" altLang="ja-JP" sz="1600">
            <a:latin typeface="Meiryo UI" panose="020B0604030504040204" pitchFamily="50" charset="-128"/>
            <a:ea typeface="Meiryo UI" panose="020B0604030504040204" pitchFamily="50" charset="-128"/>
          </a:endParaRPr>
        </a:p>
        <a:p>
          <a:r>
            <a:rPr kumimoji="1" lang="ja-JP" altLang="en-US" sz="1600" b="1">
              <a:latin typeface="Meiryo UI" panose="020B0604030504040204" pitchFamily="50" charset="-128"/>
              <a:ea typeface="Meiryo UI" panose="020B0604030504040204" pitchFamily="50" charset="-128"/>
            </a:rPr>
            <a:t>■記載方法について</a:t>
          </a:r>
          <a:endParaRPr kumimoji="1" lang="en-US" altLang="ja-JP" sz="1600" b="1">
            <a:latin typeface="Meiryo UI" panose="020B0604030504040204" pitchFamily="50" charset="-128"/>
            <a:ea typeface="Meiryo UI" panose="020B0604030504040204" pitchFamily="50" charset="-128"/>
          </a:endParaRPr>
        </a:p>
        <a:p>
          <a:r>
            <a:rPr kumimoji="1" lang="en-US" altLang="ja-JP" sz="1600" b="0">
              <a:latin typeface="Meiryo UI" panose="020B0604030504040204" pitchFamily="50" charset="-128"/>
              <a:ea typeface="Meiryo UI" panose="020B0604030504040204" pitchFamily="50" charset="-128"/>
            </a:rPr>
            <a:t>1</a:t>
          </a:r>
          <a:r>
            <a:rPr kumimoji="1" lang="ja-JP" altLang="en-US" sz="1600" b="0">
              <a:latin typeface="Meiryo UI" panose="020B0604030504040204" pitchFamily="50" charset="-128"/>
              <a:ea typeface="Meiryo UI" panose="020B0604030504040204" pitchFamily="50" charset="-128"/>
            </a:rPr>
            <a:t>．「品目団体名」をプルダウンより選択または、直接記載します</a:t>
          </a:r>
          <a:endParaRPr kumimoji="1" lang="en-US" altLang="ja-JP" sz="1600" b="0">
            <a:latin typeface="Meiryo UI" panose="020B0604030504040204" pitchFamily="50" charset="-128"/>
            <a:ea typeface="Meiryo UI" panose="020B0604030504040204" pitchFamily="50" charset="-128"/>
          </a:endParaRPr>
        </a:p>
        <a:p>
          <a:r>
            <a:rPr kumimoji="1" lang="en-US" altLang="ja-JP" sz="1600" b="0">
              <a:latin typeface="Meiryo UI" panose="020B0604030504040204" pitchFamily="50" charset="-128"/>
              <a:ea typeface="Meiryo UI" panose="020B0604030504040204" pitchFamily="50" charset="-128"/>
            </a:rPr>
            <a:t>2</a:t>
          </a:r>
          <a:r>
            <a:rPr kumimoji="1" lang="ja-JP" altLang="en-US" sz="1600" b="0">
              <a:latin typeface="Meiryo UI" panose="020B0604030504040204" pitchFamily="50" charset="-128"/>
              <a:ea typeface="Meiryo UI" panose="020B0604030504040204" pitchFamily="50" charset="-128"/>
            </a:rPr>
            <a:t>．仕入れに係る消費税等相当額について、該当するものをプルダウンより選択します</a:t>
          </a:r>
          <a:endParaRPr kumimoji="1" lang="en-US" altLang="ja-JP" sz="1600" b="0">
            <a:latin typeface="Meiryo UI" panose="020B0604030504040204" pitchFamily="50" charset="-128"/>
            <a:ea typeface="Meiryo UI" panose="020B0604030504040204" pitchFamily="50" charset="-128"/>
          </a:endParaRPr>
        </a:p>
        <a:p>
          <a:r>
            <a:rPr kumimoji="1" lang="en-US" altLang="ja-JP" sz="1600" b="0">
              <a:latin typeface="Meiryo UI" panose="020B0604030504040204" pitchFamily="50" charset="-128"/>
              <a:ea typeface="Meiryo UI" panose="020B0604030504040204" pitchFamily="50" charset="-128"/>
            </a:rPr>
            <a:t>3</a:t>
          </a:r>
          <a:r>
            <a:rPr kumimoji="1" lang="ja-JP" altLang="en-US" sz="1600" b="0">
              <a:latin typeface="Meiryo UI" panose="020B0604030504040204" pitchFamily="50" charset="-128"/>
              <a:ea typeface="Meiryo UI" panose="020B0604030504040204" pitchFamily="50" charset="-128"/>
            </a:rPr>
            <a:t>．対象の事業内容が記載されたシートを選択します</a:t>
          </a:r>
          <a:endParaRPr kumimoji="1" lang="en-US" altLang="ja-JP" sz="1600" b="0">
            <a:latin typeface="Meiryo UI" panose="020B0604030504040204" pitchFamily="50" charset="-128"/>
            <a:ea typeface="Meiryo UI" panose="020B0604030504040204" pitchFamily="50" charset="-128"/>
          </a:endParaRPr>
        </a:p>
        <a:p>
          <a:r>
            <a:rPr kumimoji="1" lang="en-US" altLang="ja-JP" sz="1600" b="0">
              <a:latin typeface="Meiryo UI" panose="020B0604030504040204" pitchFamily="50" charset="-128"/>
              <a:ea typeface="Meiryo UI" panose="020B0604030504040204" pitchFamily="50" charset="-128"/>
            </a:rPr>
            <a:t>4</a:t>
          </a:r>
          <a:r>
            <a:rPr kumimoji="1" lang="ja-JP" altLang="en-US" sz="1600" b="0">
              <a:latin typeface="Meiryo UI" panose="020B0604030504040204" pitchFamily="50" charset="-128"/>
              <a:ea typeface="Meiryo UI" panose="020B0604030504040204" pitchFamily="50" charset="-128"/>
            </a:rPr>
            <a:t>．対象のシートに遷移後、各経費等の必要項目を記載します</a:t>
          </a:r>
          <a:endParaRPr kumimoji="1" lang="en-US" altLang="ja-JP" sz="1600" b="0">
            <a:latin typeface="Meiryo UI" panose="020B0604030504040204" pitchFamily="50" charset="-128"/>
            <a:ea typeface="Meiryo UI" panose="020B0604030504040204" pitchFamily="50" charset="-128"/>
          </a:endParaRPr>
        </a:p>
        <a:p>
          <a:r>
            <a:rPr kumimoji="1" lang="ja-JP" altLang="en-US" sz="1600" b="0">
              <a:latin typeface="Meiryo UI" panose="020B0604030504040204" pitchFamily="50" charset="-128"/>
              <a:ea typeface="Meiryo UI" panose="020B0604030504040204" pitchFamily="50" charset="-128"/>
            </a:rPr>
            <a:t>　　</a:t>
          </a:r>
          <a:r>
            <a:rPr kumimoji="1" lang="en-US" altLang="ja-JP" sz="1600" b="0">
              <a:latin typeface="Meiryo UI" panose="020B0604030504040204" pitchFamily="50" charset="-128"/>
              <a:ea typeface="Meiryo UI" panose="020B0604030504040204" pitchFamily="50" charset="-128"/>
            </a:rPr>
            <a:t>※</a:t>
          </a:r>
          <a:r>
            <a:rPr kumimoji="1" lang="ja-JP" altLang="en-US" sz="1600" b="0">
              <a:latin typeface="Meiryo UI" panose="020B0604030504040204" pitchFamily="50" charset="-128"/>
              <a:ea typeface="Meiryo UI" panose="020B0604030504040204" pitchFamily="50" charset="-128"/>
            </a:rPr>
            <a:t>各経費の記載方法について「記入例」のシートを参照ください</a:t>
          </a:r>
          <a:endParaRPr kumimoji="1" lang="en-US" altLang="ja-JP" sz="1600" b="0">
            <a:latin typeface="Meiryo UI" panose="020B0604030504040204" pitchFamily="50" charset="-128"/>
            <a:ea typeface="Meiryo UI" panose="020B0604030504040204" pitchFamily="50" charset="-128"/>
          </a:endParaRPr>
        </a:p>
        <a:p>
          <a:r>
            <a:rPr kumimoji="1" lang="ja-JP" altLang="en-US" sz="1600" b="0">
              <a:latin typeface="Meiryo UI" panose="020B0604030504040204" pitchFamily="50" charset="-128"/>
              <a:ea typeface="Meiryo UI" panose="020B0604030504040204" pitchFamily="50" charset="-128"/>
            </a:rPr>
            <a:t>　　</a:t>
          </a:r>
          <a:r>
            <a:rPr kumimoji="1" lang="en-US" altLang="ja-JP" sz="1600" b="0">
              <a:latin typeface="Meiryo UI" panose="020B0604030504040204" pitchFamily="50" charset="-128"/>
              <a:ea typeface="Meiryo UI" panose="020B0604030504040204" pitchFamily="50" charset="-128"/>
            </a:rPr>
            <a:t>※</a:t>
          </a:r>
          <a:r>
            <a:rPr kumimoji="1" lang="ja-JP" altLang="en-US" sz="1600" b="0">
              <a:latin typeface="Meiryo UI" panose="020B0604030504040204" pitchFamily="50" charset="-128"/>
              <a:ea typeface="Meiryo UI" panose="020B0604030504040204" pitchFamily="50" charset="-128"/>
            </a:rPr>
            <a:t>複数の事業を記載する場合は、引き続き対象の事業のシートを選択して記入してください</a:t>
          </a:r>
          <a:endParaRPr kumimoji="1" lang="en-US" altLang="ja-JP" sz="1600" b="0">
            <a:latin typeface="Meiryo UI" panose="020B0604030504040204" pitchFamily="50" charset="-128"/>
            <a:ea typeface="Meiryo UI" panose="020B0604030504040204" pitchFamily="50" charset="-128"/>
          </a:endParaRPr>
        </a:p>
        <a:p>
          <a:r>
            <a:rPr kumimoji="1" lang="en-US" altLang="ja-JP" sz="1600" b="0">
              <a:latin typeface="Meiryo UI" panose="020B0604030504040204" pitchFamily="50" charset="-128"/>
              <a:ea typeface="Meiryo UI" panose="020B0604030504040204" pitchFamily="50" charset="-128"/>
            </a:rPr>
            <a:t>5</a:t>
          </a:r>
          <a:r>
            <a:rPr kumimoji="1" lang="ja-JP" altLang="en-US" sz="1600" b="0">
              <a:latin typeface="Meiryo UI" panose="020B0604030504040204" pitchFamily="50" charset="-128"/>
              <a:ea typeface="Meiryo UI" panose="020B0604030504040204" pitchFamily="50" charset="-128"/>
            </a:rPr>
            <a:t>．「</a:t>
          </a:r>
          <a:r>
            <a:rPr kumimoji="1" lang="en-US" altLang="ja-JP" sz="1600" b="0">
              <a:latin typeface="Meiryo UI" panose="020B0604030504040204" pitchFamily="50" charset="-128"/>
              <a:ea typeface="Meiryo UI" panose="020B0604030504040204" pitchFamily="50" charset="-128"/>
            </a:rPr>
            <a:t>4</a:t>
          </a:r>
          <a:r>
            <a:rPr kumimoji="1" lang="ja-JP" altLang="en-US" sz="1600" b="0">
              <a:latin typeface="Meiryo UI" panose="020B0604030504040204" pitchFamily="50" charset="-128"/>
              <a:ea typeface="Meiryo UI" panose="020B0604030504040204" pitchFamily="50" charset="-128"/>
            </a:rPr>
            <a:t>」で記載された合計値が事業費、負担区分（国庫補助金、自己負担金、その他）に反映されます</a:t>
          </a:r>
          <a:endParaRPr kumimoji="1" lang="en-US" altLang="ja-JP" sz="1600" b="0">
            <a:latin typeface="Meiryo UI" panose="020B0604030504040204" pitchFamily="50" charset="-128"/>
            <a:ea typeface="Meiryo UI" panose="020B0604030504040204" pitchFamily="50" charset="-128"/>
          </a:endParaRPr>
        </a:p>
        <a:p>
          <a:r>
            <a:rPr kumimoji="1" lang="en-US" altLang="ja-JP" sz="1600" b="0">
              <a:latin typeface="Meiryo UI" panose="020B0604030504040204" pitchFamily="50" charset="-128"/>
              <a:ea typeface="Meiryo UI" panose="020B0604030504040204" pitchFamily="50" charset="-128"/>
            </a:rPr>
            <a:t>6</a:t>
          </a:r>
          <a:r>
            <a:rPr kumimoji="1" lang="ja-JP" altLang="en-US" sz="1600" b="0">
              <a:latin typeface="Meiryo UI" panose="020B0604030504040204" pitchFamily="50" charset="-128"/>
              <a:ea typeface="Meiryo UI" panose="020B0604030504040204" pitchFamily="50" charset="-128"/>
            </a:rPr>
            <a:t>．「</a:t>
          </a:r>
          <a:r>
            <a:rPr kumimoji="1" lang="en-US" altLang="ja-JP" sz="1600" b="0">
              <a:latin typeface="Meiryo UI" panose="020B0604030504040204" pitchFamily="50" charset="-128"/>
              <a:ea typeface="Meiryo UI" panose="020B0604030504040204" pitchFamily="50" charset="-128"/>
            </a:rPr>
            <a:t>5</a:t>
          </a:r>
          <a:r>
            <a:rPr kumimoji="1" lang="ja-JP" altLang="en-US" sz="1600" b="0">
              <a:latin typeface="Meiryo UI" panose="020B0604030504040204" pitchFamily="50" charset="-128"/>
              <a:ea typeface="Meiryo UI" panose="020B0604030504040204" pitchFamily="50" charset="-128"/>
            </a:rPr>
            <a:t>」の内容が対象の事業区分の欄に反映されます</a:t>
          </a:r>
          <a:endParaRPr kumimoji="1" lang="en-US" altLang="ja-JP" sz="1600" b="1">
            <a:latin typeface="Meiryo UI" panose="020B0604030504040204" pitchFamily="50" charset="-128"/>
            <a:ea typeface="Meiryo UI" panose="020B0604030504040204" pitchFamily="50" charset="-128"/>
          </a:endParaRPr>
        </a:p>
      </xdr:txBody>
    </xdr:sp>
    <xdr:clientData/>
  </xdr:twoCellAnchor>
  <xdr:twoCellAnchor>
    <xdr:from>
      <xdr:col>2</xdr:col>
      <xdr:colOff>235325</xdr:colOff>
      <xdr:row>30</xdr:row>
      <xdr:rowOff>89647</xdr:rowOff>
    </xdr:from>
    <xdr:to>
      <xdr:col>2</xdr:col>
      <xdr:colOff>595325</xdr:colOff>
      <xdr:row>32</xdr:row>
      <xdr:rowOff>23824</xdr:rowOff>
    </xdr:to>
    <xdr:sp macro="" textlink="">
      <xdr:nvSpPr>
        <xdr:cNvPr id="7" name="テキスト ボックス 6">
          <a:extLst>
            <a:ext uri="{FF2B5EF4-FFF2-40B4-BE49-F238E27FC236}">
              <a16:creationId xmlns:a16="http://schemas.microsoft.com/office/drawing/2014/main" id="{25B4C223-C02A-47C5-8AA2-177766A7EC42}"/>
            </a:ext>
          </a:extLst>
        </xdr:cNvPr>
        <xdr:cNvSpPr txBox="1"/>
      </xdr:nvSpPr>
      <xdr:spPr>
        <a:xfrm>
          <a:off x="1454525" y="6376147"/>
          <a:ext cx="360000" cy="353277"/>
        </a:xfrm>
        <a:prstGeom prst="rect">
          <a:avLst/>
        </a:prstGeom>
        <a:solidFill>
          <a:srgbClr val="FF00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chemeClr val="bg1"/>
              </a:solidFill>
              <a:latin typeface="Meiryo UI" panose="020B0604030504040204" pitchFamily="50" charset="-128"/>
              <a:ea typeface="Meiryo UI" panose="020B0604030504040204" pitchFamily="50" charset="-128"/>
            </a:rPr>
            <a:t>３</a:t>
          </a:r>
        </a:p>
      </xdr:txBody>
    </xdr:sp>
    <xdr:clientData/>
  </xdr:twoCellAnchor>
  <xdr:twoCellAnchor>
    <xdr:from>
      <xdr:col>0</xdr:col>
      <xdr:colOff>108857</xdr:colOff>
      <xdr:row>48</xdr:row>
      <xdr:rowOff>40822</xdr:rowOff>
    </xdr:from>
    <xdr:to>
      <xdr:col>15</xdr:col>
      <xdr:colOff>517072</xdr:colOff>
      <xdr:row>56</xdr:row>
      <xdr:rowOff>68037</xdr:rowOff>
    </xdr:to>
    <xdr:sp macro="" textlink="">
      <xdr:nvSpPr>
        <xdr:cNvPr id="8" name="正方形/長方形 7">
          <a:extLst>
            <a:ext uri="{FF2B5EF4-FFF2-40B4-BE49-F238E27FC236}">
              <a16:creationId xmlns:a16="http://schemas.microsoft.com/office/drawing/2014/main" id="{72F14922-DEFC-48A3-BEF5-3D594ECFDCB7}"/>
            </a:ext>
          </a:extLst>
        </xdr:cNvPr>
        <xdr:cNvSpPr/>
      </xdr:nvSpPr>
      <xdr:spPr>
        <a:xfrm>
          <a:off x="108857" y="9837965"/>
          <a:ext cx="9593036" cy="1660072"/>
        </a:xfrm>
        <a:prstGeom prst="rect">
          <a:avLst/>
        </a:prstGeom>
        <a:noFill/>
        <a:ln w="3810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9</xdr:col>
      <xdr:colOff>496265</xdr:colOff>
      <xdr:row>42</xdr:row>
      <xdr:rowOff>176892</xdr:rowOff>
    </xdr:from>
    <xdr:to>
      <xdr:col>14</xdr:col>
      <xdr:colOff>538682</xdr:colOff>
      <xdr:row>43</xdr:row>
      <xdr:rowOff>185695</xdr:rowOff>
    </xdr:to>
    <xdr:sp macro="" textlink="">
      <xdr:nvSpPr>
        <xdr:cNvPr id="9" name="正方形/長方形 8">
          <a:extLst>
            <a:ext uri="{FF2B5EF4-FFF2-40B4-BE49-F238E27FC236}">
              <a16:creationId xmlns:a16="http://schemas.microsoft.com/office/drawing/2014/main" id="{0EDBC3C8-1D7E-4BCE-865C-ACCACC9F3E01}"/>
            </a:ext>
          </a:extLst>
        </xdr:cNvPr>
        <xdr:cNvSpPr/>
      </xdr:nvSpPr>
      <xdr:spPr>
        <a:xfrm>
          <a:off x="6007158" y="8749392"/>
          <a:ext cx="3104024" cy="212910"/>
        </a:xfrm>
        <a:prstGeom prst="rect">
          <a:avLst/>
        </a:prstGeom>
        <a:noFill/>
        <a:ln w="38100">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118783</xdr:colOff>
      <xdr:row>46</xdr:row>
      <xdr:rowOff>101973</xdr:rowOff>
    </xdr:from>
    <xdr:to>
      <xdr:col>0</xdr:col>
      <xdr:colOff>478783</xdr:colOff>
      <xdr:row>48</xdr:row>
      <xdr:rowOff>36150</xdr:rowOff>
    </xdr:to>
    <xdr:sp macro="" textlink="">
      <xdr:nvSpPr>
        <xdr:cNvPr id="10" name="テキスト ボックス 9">
          <a:extLst>
            <a:ext uri="{FF2B5EF4-FFF2-40B4-BE49-F238E27FC236}">
              <a16:creationId xmlns:a16="http://schemas.microsoft.com/office/drawing/2014/main" id="{E0A5C518-6098-4B80-9915-C3690EE9DC0C}"/>
            </a:ext>
          </a:extLst>
        </xdr:cNvPr>
        <xdr:cNvSpPr txBox="1"/>
      </xdr:nvSpPr>
      <xdr:spPr>
        <a:xfrm>
          <a:off x="118783" y="9490902"/>
          <a:ext cx="360000" cy="342391"/>
        </a:xfrm>
        <a:prstGeom prst="rect">
          <a:avLst/>
        </a:prstGeom>
        <a:solidFill>
          <a:srgbClr val="FF00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chemeClr val="bg1"/>
              </a:solidFill>
              <a:latin typeface="Meiryo UI" panose="020B0604030504040204" pitchFamily="50" charset="-128"/>
              <a:ea typeface="Meiryo UI" panose="020B0604030504040204" pitchFamily="50" charset="-128"/>
            </a:rPr>
            <a:t>４</a:t>
          </a:r>
        </a:p>
      </xdr:txBody>
    </xdr:sp>
    <xdr:clientData/>
  </xdr:twoCellAnchor>
  <xdr:twoCellAnchor>
    <xdr:from>
      <xdr:col>9</xdr:col>
      <xdr:colOff>111098</xdr:colOff>
      <xdr:row>42</xdr:row>
      <xdr:rowOff>89488</xdr:rowOff>
    </xdr:from>
    <xdr:to>
      <xdr:col>9</xdr:col>
      <xdr:colOff>471098</xdr:colOff>
      <xdr:row>44</xdr:row>
      <xdr:rowOff>23664</xdr:rowOff>
    </xdr:to>
    <xdr:sp macro="" textlink="">
      <xdr:nvSpPr>
        <xdr:cNvPr id="11" name="テキスト ボックス 10">
          <a:extLst>
            <a:ext uri="{FF2B5EF4-FFF2-40B4-BE49-F238E27FC236}">
              <a16:creationId xmlns:a16="http://schemas.microsoft.com/office/drawing/2014/main" id="{1969EC80-2FB8-4EF3-B5C4-E90E78333032}"/>
            </a:ext>
          </a:extLst>
        </xdr:cNvPr>
        <xdr:cNvSpPr txBox="1"/>
      </xdr:nvSpPr>
      <xdr:spPr>
        <a:xfrm>
          <a:off x="5621991" y="8661988"/>
          <a:ext cx="360000" cy="342390"/>
        </a:xfrm>
        <a:prstGeom prst="rect">
          <a:avLst/>
        </a:prstGeom>
        <a:solidFill>
          <a:srgbClr val="FF00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chemeClr val="bg1"/>
              </a:solidFill>
              <a:latin typeface="Meiryo UI" panose="020B0604030504040204" pitchFamily="50" charset="-128"/>
              <a:ea typeface="Meiryo UI" panose="020B0604030504040204" pitchFamily="50" charset="-128"/>
            </a:rPr>
            <a:t>５</a:t>
          </a:r>
        </a:p>
      </xdr:txBody>
    </xdr:sp>
    <xdr:clientData/>
  </xdr:twoCellAnchor>
  <xdr:twoCellAnchor>
    <xdr:from>
      <xdr:col>0</xdr:col>
      <xdr:colOff>244289</xdr:colOff>
      <xdr:row>7</xdr:row>
      <xdr:rowOff>64995</xdr:rowOff>
    </xdr:from>
    <xdr:to>
      <xdr:col>0</xdr:col>
      <xdr:colOff>604289</xdr:colOff>
      <xdr:row>8</xdr:row>
      <xdr:rowOff>212083</xdr:rowOff>
    </xdr:to>
    <xdr:sp macro="" textlink="">
      <xdr:nvSpPr>
        <xdr:cNvPr id="12" name="テキスト ボックス 11">
          <a:extLst>
            <a:ext uri="{FF2B5EF4-FFF2-40B4-BE49-F238E27FC236}">
              <a16:creationId xmlns:a16="http://schemas.microsoft.com/office/drawing/2014/main" id="{336E5649-553E-4D07-B0DA-BAF2D7A37BBE}"/>
            </a:ext>
          </a:extLst>
        </xdr:cNvPr>
        <xdr:cNvSpPr txBox="1"/>
      </xdr:nvSpPr>
      <xdr:spPr>
        <a:xfrm>
          <a:off x="244289" y="1531845"/>
          <a:ext cx="360000" cy="356638"/>
        </a:xfrm>
        <a:prstGeom prst="rect">
          <a:avLst/>
        </a:prstGeom>
        <a:solidFill>
          <a:srgbClr val="FF00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chemeClr val="bg1"/>
              </a:solidFill>
              <a:latin typeface="Meiryo UI" panose="020B0604030504040204" pitchFamily="50" charset="-128"/>
              <a:ea typeface="Meiryo UI" panose="020B0604030504040204" pitchFamily="50" charset="-128"/>
            </a:rPr>
            <a:t>６</a:t>
          </a:r>
        </a:p>
      </xdr:txBody>
    </xdr:sp>
    <xdr:clientData/>
  </xdr:twoCellAnchor>
  <xdr:twoCellAnchor>
    <xdr:from>
      <xdr:col>2</xdr:col>
      <xdr:colOff>421824</xdr:colOff>
      <xdr:row>33</xdr:row>
      <xdr:rowOff>81642</xdr:rowOff>
    </xdr:from>
    <xdr:to>
      <xdr:col>3</xdr:col>
      <xdr:colOff>276146</xdr:colOff>
      <xdr:row>34</xdr:row>
      <xdr:rowOff>84044</xdr:rowOff>
    </xdr:to>
    <xdr:sp macro="" textlink="">
      <xdr:nvSpPr>
        <xdr:cNvPr id="13" name="矢印: 下 12">
          <a:extLst>
            <a:ext uri="{FF2B5EF4-FFF2-40B4-BE49-F238E27FC236}">
              <a16:creationId xmlns:a16="http://schemas.microsoft.com/office/drawing/2014/main" id="{40E1F673-038D-48DF-ADFB-337D8EA33C34}"/>
            </a:ext>
          </a:extLst>
        </xdr:cNvPr>
        <xdr:cNvSpPr/>
      </xdr:nvSpPr>
      <xdr:spPr>
        <a:xfrm>
          <a:off x="1646467" y="6817178"/>
          <a:ext cx="466643" cy="206509"/>
        </a:xfrm>
        <a:prstGeom prst="downArrow">
          <a:avLst/>
        </a:prstGeom>
        <a:solidFill>
          <a:srgbClr val="FF0000"/>
        </a:solidFill>
        <a:ln>
          <a:no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70439</xdr:colOff>
      <xdr:row>18</xdr:row>
      <xdr:rowOff>87246</xdr:rowOff>
    </xdr:from>
    <xdr:to>
      <xdr:col>12</xdr:col>
      <xdr:colOff>211314</xdr:colOff>
      <xdr:row>42</xdr:row>
      <xdr:rowOff>176892</xdr:rowOff>
    </xdr:to>
    <xdr:cxnSp macro="">
      <xdr:nvCxnSpPr>
        <xdr:cNvPr id="14" name="コネクタ: カギ線 13">
          <a:extLst>
            <a:ext uri="{FF2B5EF4-FFF2-40B4-BE49-F238E27FC236}">
              <a16:creationId xmlns:a16="http://schemas.microsoft.com/office/drawing/2014/main" id="{403D25D3-699D-40BA-98FA-56E0AA7D9E5E}"/>
            </a:ext>
          </a:extLst>
        </xdr:cNvPr>
        <xdr:cNvCxnSpPr>
          <a:stCxn id="9" idx="0"/>
          <a:endCxn id="4" idx="3"/>
        </xdr:cNvCxnSpPr>
      </xdr:nvCxnSpPr>
      <xdr:spPr>
        <a:xfrm rot="16200000" flipV="1">
          <a:off x="3463821" y="4654043"/>
          <a:ext cx="4988217" cy="3202482"/>
        </a:xfrm>
        <a:prstGeom prst="bentConnector2">
          <a:avLst/>
        </a:prstGeom>
        <a:ln w="28575">
          <a:solidFill>
            <a:srgbClr val="FF0000"/>
          </a:solidFill>
          <a:prstDash val="sysDash"/>
          <a:tailEnd type="triangle" w="lg" len="lg"/>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8</xdr:col>
      <xdr:colOff>6804</xdr:colOff>
      <xdr:row>43</xdr:row>
      <xdr:rowOff>185696</xdr:rowOff>
    </xdr:from>
    <xdr:to>
      <xdr:col>12</xdr:col>
      <xdr:colOff>211313</xdr:colOff>
      <xdr:row>48</xdr:row>
      <xdr:rowOff>40823</xdr:rowOff>
    </xdr:to>
    <xdr:cxnSp macro="">
      <xdr:nvCxnSpPr>
        <xdr:cNvPr id="15" name="コネクタ: カギ線 14">
          <a:extLst>
            <a:ext uri="{FF2B5EF4-FFF2-40B4-BE49-F238E27FC236}">
              <a16:creationId xmlns:a16="http://schemas.microsoft.com/office/drawing/2014/main" id="{27046E7D-4C3E-4B2D-95A2-7E5CD85A8262}"/>
            </a:ext>
          </a:extLst>
        </xdr:cNvPr>
        <xdr:cNvCxnSpPr>
          <a:stCxn id="8" idx="0"/>
          <a:endCxn id="9" idx="2"/>
        </xdr:cNvCxnSpPr>
      </xdr:nvCxnSpPr>
      <xdr:spPr>
        <a:xfrm rot="5400000" flipH="1" flipV="1">
          <a:off x="5794441" y="8073237"/>
          <a:ext cx="875663" cy="2653795"/>
        </a:xfrm>
        <a:prstGeom prst="bentConnector3">
          <a:avLst/>
        </a:prstGeom>
        <a:ln w="28575">
          <a:solidFill>
            <a:srgbClr val="FF0000"/>
          </a:solidFill>
          <a:prstDash val="sysDash"/>
          <a:tailEnd type="triangle" w="lg" len="lg"/>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5</xdr:col>
      <xdr:colOff>371591</xdr:colOff>
      <xdr:row>2</xdr:row>
      <xdr:rowOff>118783</xdr:rowOff>
    </xdr:from>
    <xdr:to>
      <xdr:col>10</xdr:col>
      <xdr:colOff>470648</xdr:colOff>
      <xdr:row>3</xdr:row>
      <xdr:rowOff>112059</xdr:rowOff>
    </xdr:to>
    <xdr:sp macro="" textlink="">
      <xdr:nvSpPr>
        <xdr:cNvPr id="16" name="正方形/長方形 15">
          <a:extLst>
            <a:ext uri="{FF2B5EF4-FFF2-40B4-BE49-F238E27FC236}">
              <a16:creationId xmlns:a16="http://schemas.microsoft.com/office/drawing/2014/main" id="{61D9793A-0950-4290-9EFC-8456F73C7C3C}"/>
            </a:ext>
          </a:extLst>
        </xdr:cNvPr>
        <xdr:cNvSpPr/>
      </xdr:nvSpPr>
      <xdr:spPr>
        <a:xfrm>
          <a:off x="3419591" y="537883"/>
          <a:ext cx="3147057" cy="202826"/>
        </a:xfrm>
        <a:prstGeom prst="rect">
          <a:avLst/>
        </a:prstGeom>
        <a:noFill/>
        <a:ln w="3810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174813</xdr:colOff>
      <xdr:row>1</xdr:row>
      <xdr:rowOff>51547</xdr:rowOff>
    </xdr:from>
    <xdr:to>
      <xdr:col>5</xdr:col>
      <xdr:colOff>534813</xdr:colOff>
      <xdr:row>2</xdr:row>
      <xdr:rowOff>198635</xdr:rowOff>
    </xdr:to>
    <xdr:sp macro="" textlink="">
      <xdr:nvSpPr>
        <xdr:cNvPr id="17" name="テキスト ボックス 16">
          <a:extLst>
            <a:ext uri="{FF2B5EF4-FFF2-40B4-BE49-F238E27FC236}">
              <a16:creationId xmlns:a16="http://schemas.microsoft.com/office/drawing/2014/main" id="{A2003E39-1D8B-454A-9617-2716AEF54586}"/>
            </a:ext>
          </a:extLst>
        </xdr:cNvPr>
        <xdr:cNvSpPr txBox="1"/>
      </xdr:nvSpPr>
      <xdr:spPr>
        <a:xfrm>
          <a:off x="3222813" y="261097"/>
          <a:ext cx="360000" cy="356638"/>
        </a:xfrm>
        <a:prstGeom prst="rect">
          <a:avLst/>
        </a:prstGeom>
        <a:solidFill>
          <a:srgbClr val="FF00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chemeClr val="bg1"/>
              </a:solidFill>
              <a:latin typeface="Meiryo UI" panose="020B0604030504040204" pitchFamily="50" charset="-128"/>
              <a:ea typeface="Meiryo UI" panose="020B0604030504040204" pitchFamily="50" charset="-128"/>
            </a:rPr>
            <a:t>１</a:t>
          </a:r>
        </a:p>
      </xdr:txBody>
    </xdr:sp>
    <xdr:clientData/>
  </xdr:twoCellAnchor>
  <xdr:twoCellAnchor>
    <xdr:from>
      <xdr:col>7</xdr:col>
      <xdr:colOff>93649</xdr:colOff>
      <xdr:row>28</xdr:row>
      <xdr:rowOff>190500</xdr:rowOff>
    </xdr:from>
    <xdr:to>
      <xdr:col>10</xdr:col>
      <xdr:colOff>425345</xdr:colOff>
      <xdr:row>31</xdr:row>
      <xdr:rowOff>176093</xdr:rowOff>
    </xdr:to>
    <xdr:sp macro="" textlink="">
      <xdr:nvSpPr>
        <xdr:cNvPr id="18" name="正方形/長方形 17">
          <a:extLst>
            <a:ext uri="{FF2B5EF4-FFF2-40B4-BE49-F238E27FC236}">
              <a16:creationId xmlns:a16="http://schemas.microsoft.com/office/drawing/2014/main" id="{FDB3EAA9-9FEC-480B-B5A1-74987D9B725A}"/>
            </a:ext>
          </a:extLst>
        </xdr:cNvPr>
        <xdr:cNvSpPr/>
      </xdr:nvSpPr>
      <xdr:spPr>
        <a:xfrm>
          <a:off x="4379899" y="5905500"/>
          <a:ext cx="2168660" cy="597914"/>
        </a:xfrm>
        <a:prstGeom prst="rect">
          <a:avLst/>
        </a:prstGeom>
        <a:noFill/>
        <a:ln w="3810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6</xdr:col>
      <xdr:colOff>551330</xdr:colOff>
      <xdr:row>28</xdr:row>
      <xdr:rowOff>147918</xdr:rowOff>
    </xdr:from>
    <xdr:to>
      <xdr:col>7</xdr:col>
      <xdr:colOff>306212</xdr:colOff>
      <xdr:row>30</xdr:row>
      <xdr:rowOff>82094</xdr:rowOff>
    </xdr:to>
    <xdr:sp macro="" textlink="">
      <xdr:nvSpPr>
        <xdr:cNvPr id="19" name="テキスト ボックス 18">
          <a:extLst>
            <a:ext uri="{FF2B5EF4-FFF2-40B4-BE49-F238E27FC236}">
              <a16:creationId xmlns:a16="http://schemas.microsoft.com/office/drawing/2014/main" id="{FF2BBD04-59FB-4099-9744-3F6FA38A247D}"/>
            </a:ext>
          </a:extLst>
        </xdr:cNvPr>
        <xdr:cNvSpPr txBox="1"/>
      </xdr:nvSpPr>
      <xdr:spPr>
        <a:xfrm>
          <a:off x="4208930" y="6015318"/>
          <a:ext cx="364482" cy="353276"/>
        </a:xfrm>
        <a:prstGeom prst="rect">
          <a:avLst/>
        </a:prstGeom>
        <a:solidFill>
          <a:srgbClr val="FF00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chemeClr val="bg1"/>
              </a:solidFill>
              <a:latin typeface="Meiryo UI" panose="020B0604030504040204" pitchFamily="50" charset="-128"/>
              <a:ea typeface="Meiryo UI" panose="020B0604030504040204" pitchFamily="50" charset="-128"/>
            </a:rPr>
            <a:t>２</a:t>
          </a:r>
        </a:p>
      </xdr:txBody>
    </xdr:sp>
    <xdr:clientData/>
  </xdr:twoCellAnchor>
  <xdr:twoCellAnchor>
    <xdr:from>
      <xdr:col>9</xdr:col>
      <xdr:colOff>223197</xdr:colOff>
      <xdr:row>36</xdr:row>
      <xdr:rowOff>67751</xdr:rowOff>
    </xdr:from>
    <xdr:to>
      <xdr:col>11</xdr:col>
      <xdr:colOff>176893</xdr:colOff>
      <xdr:row>37</xdr:row>
      <xdr:rowOff>68036</xdr:rowOff>
    </xdr:to>
    <xdr:sp macro="" textlink="">
      <xdr:nvSpPr>
        <xdr:cNvPr id="20" name="正方形/長方形 19">
          <a:extLst>
            <a:ext uri="{FF2B5EF4-FFF2-40B4-BE49-F238E27FC236}">
              <a16:creationId xmlns:a16="http://schemas.microsoft.com/office/drawing/2014/main" id="{1B166D79-FDF2-40B4-9598-8652801C1A49}"/>
            </a:ext>
          </a:extLst>
        </xdr:cNvPr>
        <xdr:cNvSpPr/>
      </xdr:nvSpPr>
      <xdr:spPr>
        <a:xfrm>
          <a:off x="5734090" y="7415608"/>
          <a:ext cx="1178339" cy="204392"/>
        </a:xfrm>
        <a:prstGeom prst="rect">
          <a:avLst/>
        </a:prstGeom>
        <a:noFill/>
        <a:ln w="3810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9</xdr:col>
      <xdr:colOff>55069</xdr:colOff>
      <xdr:row>34</xdr:row>
      <xdr:rowOff>135111</xdr:rowOff>
    </xdr:from>
    <xdr:to>
      <xdr:col>9</xdr:col>
      <xdr:colOff>415069</xdr:colOff>
      <xdr:row>36</xdr:row>
      <xdr:rowOff>69288</xdr:rowOff>
    </xdr:to>
    <xdr:sp macro="" textlink="">
      <xdr:nvSpPr>
        <xdr:cNvPr id="21" name="テキスト ボックス 20">
          <a:extLst>
            <a:ext uri="{FF2B5EF4-FFF2-40B4-BE49-F238E27FC236}">
              <a16:creationId xmlns:a16="http://schemas.microsoft.com/office/drawing/2014/main" id="{68FC30EB-55F6-4589-9672-CF2C4594319F}"/>
            </a:ext>
          </a:extLst>
        </xdr:cNvPr>
        <xdr:cNvSpPr txBox="1"/>
      </xdr:nvSpPr>
      <xdr:spPr>
        <a:xfrm>
          <a:off x="5565962" y="7074754"/>
          <a:ext cx="360000" cy="342391"/>
        </a:xfrm>
        <a:prstGeom prst="rect">
          <a:avLst/>
        </a:prstGeom>
        <a:solidFill>
          <a:srgbClr val="FF00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chemeClr val="bg1"/>
              </a:solidFill>
              <a:latin typeface="Meiryo UI" panose="020B0604030504040204" pitchFamily="50" charset="-128"/>
              <a:ea typeface="Meiryo UI" panose="020B0604030504040204" pitchFamily="50" charset="-128"/>
            </a:rPr>
            <a:t>４</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835478</xdr:colOff>
      <xdr:row>30</xdr:row>
      <xdr:rowOff>217713</xdr:rowOff>
    </xdr:from>
    <xdr:to>
      <xdr:col>5</xdr:col>
      <xdr:colOff>2901044</xdr:colOff>
      <xdr:row>33</xdr:row>
      <xdr:rowOff>95248</xdr:rowOff>
    </xdr:to>
    <xdr:sp macro="" textlink="">
      <xdr:nvSpPr>
        <xdr:cNvPr id="8" name="吹き出し: 四角形 7">
          <a:extLst>
            <a:ext uri="{FF2B5EF4-FFF2-40B4-BE49-F238E27FC236}">
              <a16:creationId xmlns:a16="http://schemas.microsoft.com/office/drawing/2014/main" id="{3A38882F-8079-4302-993B-9B3240146533}"/>
            </a:ext>
          </a:extLst>
        </xdr:cNvPr>
        <xdr:cNvSpPr/>
      </xdr:nvSpPr>
      <xdr:spPr>
        <a:xfrm>
          <a:off x="3135085" y="7851320"/>
          <a:ext cx="3126923" cy="775607"/>
        </a:xfrm>
        <a:prstGeom prst="wedgeRectCallout">
          <a:avLst>
            <a:gd name="adj1" fmla="val -47562"/>
            <a:gd name="adj2" fmla="val 271679"/>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入力する費目を選択してください。</a:t>
          </a:r>
        </a:p>
      </xdr:txBody>
    </xdr:sp>
    <xdr:clientData/>
  </xdr:twoCellAnchor>
  <xdr:twoCellAnchor>
    <xdr:from>
      <xdr:col>6</xdr:col>
      <xdr:colOff>898071</xdr:colOff>
      <xdr:row>0</xdr:row>
      <xdr:rowOff>136071</xdr:rowOff>
    </xdr:from>
    <xdr:to>
      <xdr:col>8</xdr:col>
      <xdr:colOff>734785</xdr:colOff>
      <xdr:row>2</xdr:row>
      <xdr:rowOff>122464</xdr:rowOff>
    </xdr:to>
    <xdr:sp macro="" textlink="">
      <xdr:nvSpPr>
        <xdr:cNvPr id="2" name="吹き出し: 四角形 1">
          <a:extLst>
            <a:ext uri="{FF2B5EF4-FFF2-40B4-BE49-F238E27FC236}">
              <a16:creationId xmlns:a16="http://schemas.microsoft.com/office/drawing/2014/main" id="{FFB47BA8-8D9D-4B66-E876-1A5FD3BCC3E5}"/>
            </a:ext>
          </a:extLst>
        </xdr:cNvPr>
        <xdr:cNvSpPr/>
      </xdr:nvSpPr>
      <xdr:spPr>
        <a:xfrm>
          <a:off x="7633607" y="136071"/>
          <a:ext cx="3932464" cy="625929"/>
        </a:xfrm>
        <a:prstGeom prst="wedgeRectCallout">
          <a:avLst>
            <a:gd name="adj1" fmla="val -80092"/>
            <a:gd name="adj2" fmla="val -3125"/>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団体名を確認してください。</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（積算内訳シートの団体名を反映</a:t>
          </a:r>
        </a:p>
      </xdr:txBody>
    </xdr:sp>
    <xdr:clientData/>
  </xdr:twoCellAnchor>
  <xdr:twoCellAnchor>
    <xdr:from>
      <xdr:col>7</xdr:col>
      <xdr:colOff>274864</xdr:colOff>
      <xdr:row>15</xdr:row>
      <xdr:rowOff>149679</xdr:rowOff>
    </xdr:from>
    <xdr:to>
      <xdr:col>10</xdr:col>
      <xdr:colOff>163285</xdr:colOff>
      <xdr:row>20</xdr:row>
      <xdr:rowOff>1</xdr:rowOff>
    </xdr:to>
    <xdr:sp macro="" textlink="">
      <xdr:nvSpPr>
        <xdr:cNvPr id="3" name="吹き出し: 四角形 2">
          <a:extLst>
            <a:ext uri="{FF2B5EF4-FFF2-40B4-BE49-F238E27FC236}">
              <a16:creationId xmlns:a16="http://schemas.microsoft.com/office/drawing/2014/main" id="{79917E9B-3F05-4C84-8A07-FC11479AA1C4}"/>
            </a:ext>
          </a:extLst>
        </xdr:cNvPr>
        <xdr:cNvSpPr/>
      </xdr:nvSpPr>
      <xdr:spPr>
        <a:xfrm>
          <a:off x="10398578" y="4054929"/>
          <a:ext cx="3167743" cy="938893"/>
        </a:xfrm>
        <a:prstGeom prst="wedgeRectCallout">
          <a:avLst>
            <a:gd name="adj1" fmla="val -76975"/>
            <a:gd name="adj2" fmla="val -14140"/>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400" b="0">
              <a:solidFill>
                <a:srgbClr val="0070C0"/>
              </a:solidFill>
              <a:latin typeface="HG丸ｺﾞｼｯｸM-PRO" panose="020F0600000000000000" pitchFamily="50" charset="-128"/>
              <a:ea typeface="HG丸ｺﾞｼｯｸM-PRO" panose="020F0600000000000000" pitchFamily="50" charset="-128"/>
            </a:rPr>
            <a:t>※</a:t>
          </a:r>
          <a:r>
            <a:rPr kumimoji="1" lang="ja-JP" altLang="en-US" sz="1800" b="0">
              <a:solidFill>
                <a:srgbClr val="0070C0"/>
              </a:solidFill>
              <a:latin typeface="HG丸ｺﾞｼｯｸM-PRO" panose="020F0600000000000000" pitchFamily="50" charset="-128"/>
              <a:ea typeface="HG丸ｺﾞｼｯｸM-PRO" panose="020F0600000000000000" pitchFamily="50" charset="-128"/>
            </a:rPr>
            <a:t>必ず、ご確認いただき、</a:t>
          </a:r>
          <a:endParaRPr kumimoji="1" lang="en-US" altLang="ja-JP" sz="18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800" b="0">
              <a:solidFill>
                <a:srgbClr val="0070C0"/>
              </a:solidFill>
              <a:latin typeface="HG丸ｺﾞｼｯｸM-PRO" panose="020F0600000000000000" pitchFamily="50" charset="-128"/>
              <a:ea typeface="HG丸ｺﾞｼｯｸM-PRO" panose="020F0600000000000000" pitchFamily="50" charset="-128"/>
            </a:rPr>
            <a:t>  ご入力をお願いします。</a:t>
          </a:r>
          <a:endParaRPr kumimoji="1" lang="ja-JP" altLang="en-US" sz="1400" b="0">
            <a:solidFill>
              <a:srgbClr val="0070C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22</xdr:col>
      <xdr:colOff>873579</xdr:colOff>
      <xdr:row>1</xdr:row>
      <xdr:rowOff>247650</xdr:rowOff>
    </xdr:from>
    <xdr:to>
      <xdr:col>28</xdr:col>
      <xdr:colOff>462643</xdr:colOff>
      <xdr:row>3</xdr:row>
      <xdr:rowOff>234044</xdr:rowOff>
    </xdr:to>
    <xdr:sp macro="" textlink="">
      <xdr:nvSpPr>
        <xdr:cNvPr id="4" name="吹き出し: 四角形 3">
          <a:extLst>
            <a:ext uri="{FF2B5EF4-FFF2-40B4-BE49-F238E27FC236}">
              <a16:creationId xmlns:a16="http://schemas.microsoft.com/office/drawing/2014/main" id="{504BC191-9D44-4F04-A6B0-764B66E72A19}"/>
            </a:ext>
          </a:extLst>
        </xdr:cNvPr>
        <xdr:cNvSpPr/>
      </xdr:nvSpPr>
      <xdr:spPr>
        <a:xfrm>
          <a:off x="21842186" y="492579"/>
          <a:ext cx="4161064" cy="625929"/>
        </a:xfrm>
        <a:prstGeom prst="wedgeRectCallout">
          <a:avLst>
            <a:gd name="adj1" fmla="val -80438"/>
            <a:gd name="adj2" fmla="val 125136"/>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消費税の課税業者であれば「課税」</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免税業者であれば「免税」を選択してください。</a:t>
          </a:r>
        </a:p>
      </xdr:txBody>
    </xdr:sp>
    <xdr:clientData/>
  </xdr:twoCellAnchor>
  <xdr:twoCellAnchor>
    <xdr:from>
      <xdr:col>9</xdr:col>
      <xdr:colOff>476249</xdr:colOff>
      <xdr:row>8</xdr:row>
      <xdr:rowOff>5444</xdr:rowOff>
    </xdr:from>
    <xdr:to>
      <xdr:col>13</xdr:col>
      <xdr:colOff>166006</xdr:colOff>
      <xdr:row>10</xdr:row>
      <xdr:rowOff>381000</xdr:rowOff>
    </xdr:to>
    <xdr:sp macro="" textlink="">
      <xdr:nvSpPr>
        <xdr:cNvPr id="5" name="吹き出し: 四角形 4">
          <a:extLst>
            <a:ext uri="{FF2B5EF4-FFF2-40B4-BE49-F238E27FC236}">
              <a16:creationId xmlns:a16="http://schemas.microsoft.com/office/drawing/2014/main" id="{91EBD3B0-8BDC-4E71-B1C6-D1CFB06F5BFD}"/>
            </a:ext>
          </a:extLst>
        </xdr:cNvPr>
        <xdr:cNvSpPr/>
      </xdr:nvSpPr>
      <xdr:spPr>
        <a:xfrm>
          <a:off x="12790713" y="2032908"/>
          <a:ext cx="3567793" cy="865413"/>
        </a:xfrm>
        <a:prstGeom prst="wedgeRectCallout">
          <a:avLst>
            <a:gd name="adj1" fmla="val 54617"/>
            <a:gd name="adj2" fmla="val -32315"/>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費目ごとの合計にお間違いがないか</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ご確認をお願いします。</a:t>
          </a:r>
        </a:p>
      </xdr:txBody>
    </xdr:sp>
    <xdr:clientData/>
  </xdr:twoCellAnchor>
  <xdr:twoCellAnchor>
    <xdr:from>
      <xdr:col>9</xdr:col>
      <xdr:colOff>557892</xdr:colOff>
      <xdr:row>27</xdr:row>
      <xdr:rowOff>21772</xdr:rowOff>
    </xdr:from>
    <xdr:to>
      <xdr:col>13</xdr:col>
      <xdr:colOff>114299</xdr:colOff>
      <xdr:row>29</xdr:row>
      <xdr:rowOff>397327</xdr:rowOff>
    </xdr:to>
    <xdr:sp macro="" textlink="">
      <xdr:nvSpPr>
        <xdr:cNvPr id="6" name="吹き出し: 四角形 5">
          <a:extLst>
            <a:ext uri="{FF2B5EF4-FFF2-40B4-BE49-F238E27FC236}">
              <a16:creationId xmlns:a16="http://schemas.microsoft.com/office/drawing/2014/main" id="{49572888-DE80-4535-96A4-1780179D572C}"/>
            </a:ext>
          </a:extLst>
        </xdr:cNvPr>
        <xdr:cNvSpPr/>
      </xdr:nvSpPr>
      <xdr:spPr>
        <a:xfrm>
          <a:off x="12872356" y="6634843"/>
          <a:ext cx="3434443" cy="865413"/>
        </a:xfrm>
        <a:prstGeom prst="wedgeRectCallout">
          <a:avLst>
            <a:gd name="adj1" fmla="val 54617"/>
            <a:gd name="adj2" fmla="val -32315"/>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取組ごとの合計にお間違いがないか</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ご確認をお願いします。</a:t>
          </a:r>
        </a:p>
      </xdr:txBody>
    </xdr:sp>
    <xdr:clientData/>
  </xdr:twoCellAnchor>
  <xdr:twoCellAnchor>
    <xdr:from>
      <xdr:col>1</xdr:col>
      <xdr:colOff>57149</xdr:colOff>
      <xdr:row>34</xdr:row>
      <xdr:rowOff>149678</xdr:rowOff>
    </xdr:from>
    <xdr:to>
      <xdr:col>4</xdr:col>
      <xdr:colOff>1020536</xdr:colOff>
      <xdr:row>37</xdr:row>
      <xdr:rowOff>127906</xdr:rowOff>
    </xdr:to>
    <xdr:sp macro="" textlink="">
      <xdr:nvSpPr>
        <xdr:cNvPr id="7" name="吹き出し: 四角形 6">
          <a:extLst>
            <a:ext uri="{FF2B5EF4-FFF2-40B4-BE49-F238E27FC236}">
              <a16:creationId xmlns:a16="http://schemas.microsoft.com/office/drawing/2014/main" id="{A7602194-A26E-4E91-96C7-BD4357560525}"/>
            </a:ext>
          </a:extLst>
        </xdr:cNvPr>
        <xdr:cNvSpPr/>
      </xdr:nvSpPr>
      <xdr:spPr>
        <a:xfrm>
          <a:off x="193220" y="8980714"/>
          <a:ext cx="3126923" cy="767442"/>
        </a:xfrm>
        <a:prstGeom prst="wedgeRectCallout">
          <a:avLst>
            <a:gd name="adj1" fmla="val -14925"/>
            <a:gd name="adj2" fmla="val 115484"/>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課題提案書の取組番号及び取組名を</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ご記入ください。</a:t>
          </a:r>
        </a:p>
      </xdr:txBody>
    </xdr:sp>
    <xdr:clientData/>
  </xdr:twoCellAnchor>
  <xdr:twoCellAnchor>
    <xdr:from>
      <xdr:col>5</xdr:col>
      <xdr:colOff>1491344</xdr:colOff>
      <xdr:row>34</xdr:row>
      <xdr:rowOff>43543</xdr:rowOff>
    </xdr:from>
    <xdr:to>
      <xdr:col>6</xdr:col>
      <xdr:colOff>802822</xdr:colOff>
      <xdr:row>36</xdr:row>
      <xdr:rowOff>97972</xdr:rowOff>
    </xdr:to>
    <xdr:sp macro="" textlink="">
      <xdr:nvSpPr>
        <xdr:cNvPr id="9" name="吹き出し: 四角形 8">
          <a:extLst>
            <a:ext uri="{FF2B5EF4-FFF2-40B4-BE49-F238E27FC236}">
              <a16:creationId xmlns:a16="http://schemas.microsoft.com/office/drawing/2014/main" id="{84D3D6A9-F2CC-4580-ADB4-02F4F361E45E}"/>
            </a:ext>
          </a:extLst>
        </xdr:cNvPr>
        <xdr:cNvSpPr/>
      </xdr:nvSpPr>
      <xdr:spPr>
        <a:xfrm>
          <a:off x="4852308" y="8874579"/>
          <a:ext cx="2686050" cy="639536"/>
        </a:xfrm>
        <a:prstGeom prst="wedgeRectCallout">
          <a:avLst>
            <a:gd name="adj1" fmla="val -44951"/>
            <a:gd name="adj2" fmla="val 152717"/>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費目の使途及び内容について</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ご記入ください。</a:t>
          </a:r>
        </a:p>
      </xdr:txBody>
    </xdr:sp>
    <xdr:clientData/>
  </xdr:twoCellAnchor>
  <xdr:twoCellAnchor>
    <xdr:from>
      <xdr:col>6</xdr:col>
      <xdr:colOff>571500</xdr:colOff>
      <xdr:row>30</xdr:row>
      <xdr:rowOff>236764</xdr:rowOff>
    </xdr:from>
    <xdr:to>
      <xdr:col>6</xdr:col>
      <xdr:colOff>2898321</xdr:colOff>
      <xdr:row>33</xdr:row>
      <xdr:rowOff>68035</xdr:rowOff>
    </xdr:to>
    <xdr:sp macro="" textlink="">
      <xdr:nvSpPr>
        <xdr:cNvPr id="10" name="吹き出し: 四角形 9">
          <a:extLst>
            <a:ext uri="{FF2B5EF4-FFF2-40B4-BE49-F238E27FC236}">
              <a16:creationId xmlns:a16="http://schemas.microsoft.com/office/drawing/2014/main" id="{923AEFAD-8894-473B-B092-6DC495E569B4}"/>
            </a:ext>
          </a:extLst>
        </xdr:cNvPr>
        <xdr:cNvSpPr/>
      </xdr:nvSpPr>
      <xdr:spPr>
        <a:xfrm>
          <a:off x="7307036" y="7870371"/>
          <a:ext cx="2326821" cy="729343"/>
        </a:xfrm>
        <a:prstGeom prst="wedgeRectCallout">
          <a:avLst>
            <a:gd name="adj1" fmla="val -10141"/>
            <a:gd name="adj2" fmla="val 252527"/>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特記事項がありましたら</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ご記入ください。</a:t>
          </a:r>
        </a:p>
      </xdr:txBody>
    </xdr:sp>
    <xdr:clientData/>
  </xdr:twoCellAnchor>
  <xdr:twoCellAnchor>
    <xdr:from>
      <xdr:col>6</xdr:col>
      <xdr:colOff>2041072</xdr:colOff>
      <xdr:row>34</xdr:row>
      <xdr:rowOff>62592</xdr:rowOff>
    </xdr:from>
    <xdr:to>
      <xdr:col>9</xdr:col>
      <xdr:colOff>288472</xdr:colOff>
      <xdr:row>36</xdr:row>
      <xdr:rowOff>117021</xdr:rowOff>
    </xdr:to>
    <xdr:sp macro="" textlink="">
      <xdr:nvSpPr>
        <xdr:cNvPr id="11" name="吹き出し: 四角形 10">
          <a:extLst>
            <a:ext uri="{FF2B5EF4-FFF2-40B4-BE49-F238E27FC236}">
              <a16:creationId xmlns:a16="http://schemas.microsoft.com/office/drawing/2014/main" id="{861C0029-BF75-4D61-9618-C39D6AA63340}"/>
            </a:ext>
          </a:extLst>
        </xdr:cNvPr>
        <xdr:cNvSpPr/>
      </xdr:nvSpPr>
      <xdr:spPr>
        <a:xfrm>
          <a:off x="8776608" y="8893628"/>
          <a:ext cx="3826328" cy="639536"/>
        </a:xfrm>
        <a:prstGeom prst="wedgeRectCallout">
          <a:avLst>
            <a:gd name="adj1" fmla="val 17953"/>
            <a:gd name="adj2" fmla="val 148462"/>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経費の負担区分について、「国庫補助金」・「一部自己負担金」から選択してください。</a:t>
          </a:r>
        </a:p>
      </xdr:txBody>
    </xdr:sp>
    <xdr:clientData/>
  </xdr:twoCellAnchor>
  <xdr:twoCellAnchor>
    <xdr:from>
      <xdr:col>7</xdr:col>
      <xdr:colOff>585106</xdr:colOff>
      <xdr:row>30</xdr:row>
      <xdr:rowOff>225878</xdr:rowOff>
    </xdr:from>
    <xdr:to>
      <xdr:col>11</xdr:col>
      <xdr:colOff>326571</xdr:colOff>
      <xdr:row>33</xdr:row>
      <xdr:rowOff>95249</xdr:rowOff>
    </xdr:to>
    <xdr:sp macro="" textlink="">
      <xdr:nvSpPr>
        <xdr:cNvPr id="12" name="吹き出し: 四角形 11">
          <a:extLst>
            <a:ext uri="{FF2B5EF4-FFF2-40B4-BE49-F238E27FC236}">
              <a16:creationId xmlns:a16="http://schemas.microsoft.com/office/drawing/2014/main" id="{405E9689-0C6C-46C8-8530-F1D305D7D165}"/>
            </a:ext>
          </a:extLst>
        </xdr:cNvPr>
        <xdr:cNvSpPr/>
      </xdr:nvSpPr>
      <xdr:spPr>
        <a:xfrm>
          <a:off x="10708820" y="7859485"/>
          <a:ext cx="4898572" cy="767443"/>
        </a:xfrm>
        <a:prstGeom prst="wedgeRectCallout">
          <a:avLst>
            <a:gd name="adj1" fmla="val 765"/>
            <a:gd name="adj2" fmla="val 254136"/>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消費税区分について、「課税」・「一部非課税」・「非課税」・「軽減」から選択してください。</a:t>
          </a:r>
        </a:p>
      </xdr:txBody>
    </xdr:sp>
    <xdr:clientData/>
  </xdr:twoCellAnchor>
  <xdr:twoCellAnchor>
    <xdr:from>
      <xdr:col>10</xdr:col>
      <xdr:colOff>1336223</xdr:colOff>
      <xdr:row>33</xdr:row>
      <xdr:rowOff>242207</xdr:rowOff>
    </xdr:from>
    <xdr:to>
      <xdr:col>18</xdr:col>
      <xdr:colOff>5444</xdr:colOff>
      <xdr:row>35</xdr:row>
      <xdr:rowOff>283029</xdr:rowOff>
    </xdr:to>
    <xdr:sp macro="" textlink="">
      <xdr:nvSpPr>
        <xdr:cNvPr id="13" name="吹き出し: 四角形 12">
          <a:extLst>
            <a:ext uri="{FF2B5EF4-FFF2-40B4-BE49-F238E27FC236}">
              <a16:creationId xmlns:a16="http://schemas.microsoft.com/office/drawing/2014/main" id="{09D13421-B476-4098-A735-B42640FDD09F}"/>
            </a:ext>
          </a:extLst>
        </xdr:cNvPr>
        <xdr:cNvSpPr/>
      </xdr:nvSpPr>
      <xdr:spPr>
        <a:xfrm>
          <a:off x="14739259" y="8773886"/>
          <a:ext cx="3826328" cy="639536"/>
        </a:xfrm>
        <a:prstGeom prst="wedgeRectCallout">
          <a:avLst>
            <a:gd name="adj1" fmla="val -19743"/>
            <a:gd name="adj2" fmla="val 169739"/>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経費の内訳（「単価」・「数量」を記入してください。</a:t>
          </a:r>
        </a:p>
      </xdr:txBody>
    </xdr:sp>
    <xdr:clientData/>
  </xdr:twoCellAnchor>
  <xdr:twoCellAnchor>
    <xdr:from>
      <xdr:col>19</xdr:col>
      <xdr:colOff>19053</xdr:colOff>
      <xdr:row>33</xdr:row>
      <xdr:rowOff>258535</xdr:rowOff>
    </xdr:from>
    <xdr:to>
      <xdr:col>24</xdr:col>
      <xdr:colOff>95250</xdr:colOff>
      <xdr:row>35</xdr:row>
      <xdr:rowOff>244929</xdr:rowOff>
    </xdr:to>
    <xdr:sp macro="" textlink="">
      <xdr:nvSpPr>
        <xdr:cNvPr id="14" name="吹き出し: 四角形 13">
          <a:extLst>
            <a:ext uri="{FF2B5EF4-FFF2-40B4-BE49-F238E27FC236}">
              <a16:creationId xmlns:a16="http://schemas.microsoft.com/office/drawing/2014/main" id="{7A7D3180-3B61-4EB9-BEA9-40C4038F8A6F}"/>
            </a:ext>
          </a:extLst>
        </xdr:cNvPr>
        <xdr:cNvSpPr/>
      </xdr:nvSpPr>
      <xdr:spPr>
        <a:xfrm>
          <a:off x="19001017" y="8790214"/>
          <a:ext cx="3627662" cy="585108"/>
        </a:xfrm>
        <a:prstGeom prst="wedgeRectCallout">
          <a:avLst>
            <a:gd name="adj1" fmla="val -1251"/>
            <a:gd name="adj2" fmla="val 220101"/>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計及び国庫補助金額は自動計算されます。</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金額にお間違いがないかご確認ください。</a:t>
          </a:r>
        </a:p>
      </xdr:txBody>
    </xdr:sp>
    <xdr:clientData/>
  </xdr:twoCellAnchor>
  <xdr:twoCellAnchor>
    <xdr:from>
      <xdr:col>20</xdr:col>
      <xdr:colOff>740226</xdr:colOff>
      <xdr:row>26</xdr:row>
      <xdr:rowOff>171449</xdr:rowOff>
    </xdr:from>
    <xdr:to>
      <xdr:col>26</xdr:col>
      <xdr:colOff>862691</xdr:colOff>
      <xdr:row>31</xdr:row>
      <xdr:rowOff>288471</xdr:rowOff>
    </xdr:to>
    <xdr:sp macro="" textlink="">
      <xdr:nvSpPr>
        <xdr:cNvPr id="15" name="吹き出し: 四角形 14">
          <a:extLst>
            <a:ext uri="{FF2B5EF4-FFF2-40B4-BE49-F238E27FC236}">
              <a16:creationId xmlns:a16="http://schemas.microsoft.com/office/drawing/2014/main" id="{1FBF3364-285E-43D8-817D-6DCC87364E68}"/>
            </a:ext>
          </a:extLst>
        </xdr:cNvPr>
        <xdr:cNvSpPr/>
      </xdr:nvSpPr>
      <xdr:spPr>
        <a:xfrm>
          <a:off x="20114076" y="6476999"/>
          <a:ext cx="4942115" cy="1431472"/>
        </a:xfrm>
        <a:prstGeom prst="wedgeRectCallout">
          <a:avLst>
            <a:gd name="adj1" fmla="val 14376"/>
            <a:gd name="adj2" fmla="val 199268"/>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負担区分で「一部自己負担金」を選択した場合、経費のうちで品目団体等で一部負担する金額を入力してください。</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en-US" altLang="ja-JP" sz="1400" b="0">
              <a:solidFill>
                <a:srgbClr val="0070C0"/>
              </a:solidFill>
              <a:latin typeface="HG丸ｺﾞｼｯｸM-PRO" panose="020F0600000000000000" pitchFamily="50" charset="-128"/>
              <a:ea typeface="HG丸ｺﾞｼｯｸM-PRO" panose="020F0600000000000000" pitchFamily="50" charset="-128"/>
            </a:rPr>
            <a:t>※</a:t>
          </a:r>
          <a:r>
            <a:rPr kumimoji="1" lang="ja-JP" altLang="en-US" sz="1400" b="0">
              <a:solidFill>
                <a:srgbClr val="0070C0"/>
              </a:solidFill>
              <a:latin typeface="HG丸ｺﾞｼｯｸM-PRO" panose="020F0600000000000000" pitchFamily="50" charset="-128"/>
              <a:ea typeface="HG丸ｺﾞｼｯｸM-PRO" panose="020F0600000000000000" pitchFamily="50" charset="-128"/>
            </a:rPr>
            <a:t>入力が必要な場合、緑色になります。</a:t>
          </a:r>
        </a:p>
      </xdr:txBody>
    </xdr:sp>
    <xdr:clientData/>
  </xdr:twoCellAnchor>
  <xdr:twoCellAnchor>
    <xdr:from>
      <xdr:col>24</xdr:col>
      <xdr:colOff>987877</xdr:colOff>
      <xdr:row>33</xdr:row>
      <xdr:rowOff>81644</xdr:rowOff>
    </xdr:from>
    <xdr:to>
      <xdr:col>29</xdr:col>
      <xdr:colOff>266700</xdr:colOff>
      <xdr:row>37</xdr:row>
      <xdr:rowOff>68037</xdr:rowOff>
    </xdr:to>
    <xdr:sp macro="" textlink="">
      <xdr:nvSpPr>
        <xdr:cNvPr id="16" name="吹き出し: 四角形 15">
          <a:extLst>
            <a:ext uri="{FF2B5EF4-FFF2-40B4-BE49-F238E27FC236}">
              <a16:creationId xmlns:a16="http://schemas.microsoft.com/office/drawing/2014/main" id="{3119D8B6-4C51-490E-A443-22D974FD9F29}"/>
            </a:ext>
          </a:extLst>
        </xdr:cNvPr>
        <xdr:cNvSpPr/>
      </xdr:nvSpPr>
      <xdr:spPr>
        <a:xfrm>
          <a:off x="23600227" y="8311244"/>
          <a:ext cx="3374573" cy="1091293"/>
        </a:xfrm>
        <a:prstGeom prst="wedgeRectCallout">
          <a:avLst>
            <a:gd name="adj1" fmla="val -13632"/>
            <a:gd name="adj2" fmla="val 106984"/>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300" b="0">
              <a:solidFill>
                <a:srgbClr val="0070C0"/>
              </a:solidFill>
              <a:latin typeface="HG丸ｺﾞｼｯｸM-PRO" panose="020F0600000000000000" pitchFamily="50" charset="-128"/>
              <a:ea typeface="HG丸ｺﾞｼｯｸM-PRO" panose="020F0600000000000000" pitchFamily="50" charset="-128"/>
            </a:rPr>
            <a:t>税区分に応じて、消費税額が自動計算</a:t>
          </a:r>
          <a:endParaRPr kumimoji="1" lang="en-US" altLang="ja-JP" sz="1300" b="0">
            <a:solidFill>
              <a:srgbClr val="0070C0"/>
            </a:solidFill>
            <a:latin typeface="HG丸ｺﾞｼｯｸM-PRO" panose="020F0600000000000000" pitchFamily="50" charset="-128"/>
            <a:ea typeface="HG丸ｺﾞｼｯｸM-PRO" panose="020F06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300" b="0">
              <a:solidFill>
                <a:srgbClr val="0070C0"/>
              </a:solidFill>
              <a:latin typeface="HG丸ｺﾞｼｯｸM-PRO" panose="020F0600000000000000" pitchFamily="50" charset="-128"/>
              <a:ea typeface="HG丸ｺﾞｼｯｸM-PRO" panose="020F0600000000000000" pitchFamily="50" charset="-128"/>
            </a:rPr>
            <a:t>されます。</a:t>
          </a:r>
          <a:endParaRPr kumimoji="1" lang="en-US" altLang="ja-JP" sz="1300" b="0">
            <a:solidFill>
              <a:srgbClr val="0070C0"/>
            </a:solidFill>
            <a:latin typeface="HG丸ｺﾞｼｯｸM-PRO" panose="020F0600000000000000" pitchFamily="50" charset="-128"/>
            <a:ea typeface="HG丸ｺﾞｼｯｸM-PRO" panose="020F06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300" b="0">
              <a:solidFill>
                <a:srgbClr val="0070C0"/>
              </a:solidFill>
              <a:effectLst/>
              <a:latin typeface="HG丸ｺﾞｼｯｸM-PRO" panose="020F0600000000000000" pitchFamily="50" charset="-128"/>
              <a:ea typeface="HG丸ｺﾞｼｯｸM-PRO" panose="020F0600000000000000" pitchFamily="50" charset="-128"/>
              <a:cs typeface="+mn-cs"/>
            </a:rPr>
            <a:t>金額にお間違いがないかご確認ください。</a:t>
          </a:r>
          <a:r>
            <a:rPr kumimoji="1" lang="ja-JP" altLang="ja-JP" sz="1300" b="0">
              <a:solidFill>
                <a:srgbClr val="0070C0"/>
              </a:solidFill>
              <a:effectLst/>
              <a:latin typeface="+mn-lt"/>
              <a:ea typeface="+mn-ea"/>
              <a:cs typeface="+mn-cs"/>
            </a:rPr>
            <a:t>。</a:t>
          </a:r>
          <a:endParaRPr lang="ja-JP" altLang="ja-JP" sz="1300" b="0">
            <a:solidFill>
              <a:srgbClr val="0070C0"/>
            </a:solidFill>
            <a:effectLst/>
          </a:endParaRPr>
        </a:p>
      </xdr:txBody>
    </xdr:sp>
    <xdr:clientData/>
  </xdr:twoCellAnchor>
  <xdr:twoCellAnchor>
    <xdr:from>
      <xdr:col>23</xdr:col>
      <xdr:colOff>166008</xdr:colOff>
      <xdr:row>43</xdr:row>
      <xdr:rowOff>138795</xdr:rowOff>
    </xdr:from>
    <xdr:to>
      <xdr:col>28</xdr:col>
      <xdr:colOff>898073</xdr:colOff>
      <xdr:row>49</xdr:row>
      <xdr:rowOff>13607</xdr:rowOff>
    </xdr:to>
    <xdr:sp macro="" textlink="">
      <xdr:nvSpPr>
        <xdr:cNvPr id="17" name="吹き出し: 四角形 16">
          <a:extLst>
            <a:ext uri="{FF2B5EF4-FFF2-40B4-BE49-F238E27FC236}">
              <a16:creationId xmlns:a16="http://schemas.microsoft.com/office/drawing/2014/main" id="{14B9A898-6260-4DAB-831D-8675B27B6588}"/>
            </a:ext>
          </a:extLst>
        </xdr:cNvPr>
        <xdr:cNvSpPr/>
      </xdr:nvSpPr>
      <xdr:spPr>
        <a:xfrm>
          <a:off x="22359258" y="11691259"/>
          <a:ext cx="4079422" cy="1344384"/>
        </a:xfrm>
        <a:prstGeom prst="wedgeRectCallout">
          <a:avLst>
            <a:gd name="adj1" fmla="val 37002"/>
            <a:gd name="adj2" fmla="val -119595"/>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a:solidFill>
                <a:srgbClr val="0070C0"/>
              </a:solidFill>
              <a:latin typeface="HG丸ｺﾞｼｯｸM-PRO" panose="020F0600000000000000" pitchFamily="50" charset="-128"/>
              <a:ea typeface="HG丸ｺﾞｼｯｸM-PRO" panose="020F0600000000000000" pitchFamily="50" charset="-128"/>
            </a:rPr>
            <a:t>税区分で「一部非課税」を選択した場合、</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a:solidFill>
                <a:srgbClr val="0070C0"/>
              </a:solidFill>
              <a:latin typeface="HG丸ｺﾞｼｯｸM-PRO" panose="020F0600000000000000" pitchFamily="50" charset="-128"/>
              <a:ea typeface="HG丸ｺﾞｼｯｸM-PRO" panose="020F0600000000000000" pitchFamily="50" charset="-128"/>
            </a:rPr>
            <a:t>品目団体等でお支払いする見込みの消費税額を入力してください。</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a:solidFill>
                <a:srgbClr val="0070C0"/>
              </a:solidFill>
              <a:effectLst/>
              <a:latin typeface="HG丸ｺﾞｼｯｸM-PRO" panose="020F0600000000000000" pitchFamily="50" charset="-128"/>
              <a:ea typeface="HG丸ｺﾞｼｯｸM-PRO" panose="020F0600000000000000" pitchFamily="50" charset="-128"/>
              <a:cs typeface="+mn-cs"/>
            </a:rPr>
            <a:t>※</a:t>
          </a:r>
          <a:r>
            <a:rPr kumimoji="1" lang="ja-JP" altLang="ja-JP" sz="1400" b="0">
              <a:solidFill>
                <a:srgbClr val="0070C0"/>
              </a:solidFill>
              <a:effectLst/>
              <a:latin typeface="HG丸ｺﾞｼｯｸM-PRO" panose="020F0600000000000000" pitchFamily="50" charset="-128"/>
              <a:ea typeface="HG丸ｺﾞｼｯｸM-PRO" panose="020F0600000000000000" pitchFamily="50" charset="-128"/>
              <a:cs typeface="+mn-cs"/>
            </a:rPr>
            <a:t>入力が必要な場合、緑色になります。</a:t>
          </a:r>
          <a:endParaRPr lang="ja-JP" altLang="ja-JP" sz="1400" b="0">
            <a:solidFill>
              <a:srgbClr val="0070C0"/>
            </a:solidFill>
            <a:effectLst/>
            <a:latin typeface="HG丸ｺﾞｼｯｸM-PRO" panose="020F0600000000000000" pitchFamily="50" charset="-128"/>
            <a:ea typeface="HG丸ｺﾞｼｯｸM-PRO" panose="020F0600000000000000"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1324316</xdr:colOff>
      <xdr:row>34</xdr:row>
      <xdr:rowOff>64974</xdr:rowOff>
    </xdr:from>
    <xdr:to>
      <xdr:col>5</xdr:col>
      <xdr:colOff>2733337</xdr:colOff>
      <xdr:row>36</xdr:row>
      <xdr:rowOff>272482</xdr:rowOff>
    </xdr:to>
    <xdr:sp macro="" textlink="">
      <xdr:nvSpPr>
        <xdr:cNvPr id="2" name="吹き出し: 四角形 1">
          <a:extLst>
            <a:ext uri="{FF2B5EF4-FFF2-40B4-BE49-F238E27FC236}">
              <a16:creationId xmlns:a16="http://schemas.microsoft.com/office/drawing/2014/main" id="{DDF46CED-A9B0-4A04-B667-339D4ED2F8F0}"/>
            </a:ext>
          </a:extLst>
        </xdr:cNvPr>
        <xdr:cNvSpPr/>
      </xdr:nvSpPr>
      <xdr:spPr>
        <a:xfrm>
          <a:off x="4100173" y="8460581"/>
          <a:ext cx="3137128" cy="806222"/>
        </a:xfrm>
        <a:prstGeom prst="wedgeRectCallout">
          <a:avLst>
            <a:gd name="adj1" fmla="val -47562"/>
            <a:gd name="adj2" fmla="val 271679"/>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入力する費目を選択してください。</a:t>
          </a:r>
        </a:p>
      </xdr:txBody>
    </xdr:sp>
    <xdr:clientData/>
  </xdr:twoCellAnchor>
  <xdr:twoCellAnchor>
    <xdr:from>
      <xdr:col>3</xdr:col>
      <xdr:colOff>95250</xdr:colOff>
      <xdr:row>38</xdr:row>
      <xdr:rowOff>37760</xdr:rowOff>
    </xdr:from>
    <xdr:to>
      <xdr:col>4</xdr:col>
      <xdr:colOff>1509374</xdr:colOff>
      <xdr:row>41</xdr:row>
      <xdr:rowOff>77220</xdr:rowOff>
    </xdr:to>
    <xdr:sp macro="" textlink="">
      <xdr:nvSpPr>
        <xdr:cNvPr id="3" name="吹き出し: 四角形 2">
          <a:extLst>
            <a:ext uri="{FF2B5EF4-FFF2-40B4-BE49-F238E27FC236}">
              <a16:creationId xmlns:a16="http://schemas.microsoft.com/office/drawing/2014/main" id="{6010776C-DFF5-4418-BD53-EAAB6AF6CA62}"/>
            </a:ext>
          </a:extLst>
        </xdr:cNvPr>
        <xdr:cNvSpPr/>
      </xdr:nvSpPr>
      <xdr:spPr>
        <a:xfrm>
          <a:off x="1143000" y="9630796"/>
          <a:ext cx="3142231" cy="787853"/>
        </a:xfrm>
        <a:prstGeom prst="wedgeRectCallout">
          <a:avLst>
            <a:gd name="adj1" fmla="val -14925"/>
            <a:gd name="adj2" fmla="val 115484"/>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課題提案書の取組番号及び取組名を</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ご記入ください。</a:t>
          </a:r>
        </a:p>
      </xdr:txBody>
    </xdr:sp>
    <xdr:clientData/>
  </xdr:twoCellAnchor>
  <xdr:twoCellAnchor>
    <xdr:from>
      <xdr:col>5</xdr:col>
      <xdr:colOff>1323637</xdr:colOff>
      <xdr:row>37</xdr:row>
      <xdr:rowOff>230982</xdr:rowOff>
    </xdr:from>
    <xdr:to>
      <xdr:col>6</xdr:col>
      <xdr:colOff>630012</xdr:colOff>
      <xdr:row>40</xdr:row>
      <xdr:rowOff>37081</xdr:rowOff>
    </xdr:to>
    <xdr:sp macro="" textlink="">
      <xdr:nvSpPr>
        <xdr:cNvPr id="4" name="吹き出し: 四角形 3">
          <a:extLst>
            <a:ext uri="{FF2B5EF4-FFF2-40B4-BE49-F238E27FC236}">
              <a16:creationId xmlns:a16="http://schemas.microsoft.com/office/drawing/2014/main" id="{EED4D108-D084-4874-8FEF-2958527BDC49}"/>
            </a:ext>
          </a:extLst>
        </xdr:cNvPr>
        <xdr:cNvSpPr/>
      </xdr:nvSpPr>
      <xdr:spPr>
        <a:xfrm>
          <a:off x="5827601" y="9524661"/>
          <a:ext cx="2680947" cy="649741"/>
        </a:xfrm>
        <a:prstGeom prst="wedgeRectCallout">
          <a:avLst>
            <a:gd name="adj1" fmla="val -44951"/>
            <a:gd name="adj2" fmla="val 152717"/>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費目の使途及び内容について</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ご記入ください。</a:t>
          </a:r>
        </a:p>
      </xdr:txBody>
    </xdr:sp>
    <xdr:clientData/>
  </xdr:twoCellAnchor>
  <xdr:twoCellAnchor>
    <xdr:from>
      <xdr:col>6</xdr:col>
      <xdr:colOff>330654</xdr:colOff>
      <xdr:row>34</xdr:row>
      <xdr:rowOff>2383</xdr:rowOff>
    </xdr:from>
    <xdr:to>
      <xdr:col>6</xdr:col>
      <xdr:colOff>2657475</xdr:colOff>
      <xdr:row>36</xdr:row>
      <xdr:rowOff>163627</xdr:rowOff>
    </xdr:to>
    <xdr:sp macro="" textlink="">
      <xdr:nvSpPr>
        <xdr:cNvPr id="5" name="吹き出し: 四角形 4">
          <a:extLst>
            <a:ext uri="{FF2B5EF4-FFF2-40B4-BE49-F238E27FC236}">
              <a16:creationId xmlns:a16="http://schemas.microsoft.com/office/drawing/2014/main" id="{6F273373-CD8A-45ED-AB9C-2AC9E0C8BCDF}"/>
            </a:ext>
          </a:extLst>
        </xdr:cNvPr>
        <xdr:cNvSpPr/>
      </xdr:nvSpPr>
      <xdr:spPr>
        <a:xfrm>
          <a:off x="8209190" y="8397990"/>
          <a:ext cx="2326821" cy="759958"/>
        </a:xfrm>
        <a:prstGeom prst="wedgeRectCallout">
          <a:avLst>
            <a:gd name="adj1" fmla="val -3123"/>
            <a:gd name="adj2" fmla="val 259689"/>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特記事項がありましたら</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ご記入ください。</a:t>
          </a:r>
        </a:p>
      </xdr:txBody>
    </xdr:sp>
    <xdr:clientData/>
  </xdr:twoCellAnchor>
  <xdr:twoCellAnchor>
    <xdr:from>
      <xdr:col>6</xdr:col>
      <xdr:colOff>2843893</xdr:colOff>
      <xdr:row>34</xdr:row>
      <xdr:rowOff>86746</xdr:rowOff>
    </xdr:from>
    <xdr:to>
      <xdr:col>8</xdr:col>
      <xdr:colOff>952500</xdr:colOff>
      <xdr:row>40</xdr:row>
      <xdr:rowOff>81643</xdr:rowOff>
    </xdr:to>
    <xdr:sp macro="" textlink="">
      <xdr:nvSpPr>
        <xdr:cNvPr id="6" name="吹き出し: 四角形 5">
          <a:extLst>
            <a:ext uri="{FF2B5EF4-FFF2-40B4-BE49-F238E27FC236}">
              <a16:creationId xmlns:a16="http://schemas.microsoft.com/office/drawing/2014/main" id="{342CF32C-8D54-41C1-85D6-663D90A04951}"/>
            </a:ext>
          </a:extLst>
        </xdr:cNvPr>
        <xdr:cNvSpPr/>
      </xdr:nvSpPr>
      <xdr:spPr>
        <a:xfrm>
          <a:off x="10722429" y="8482353"/>
          <a:ext cx="3741964" cy="1736611"/>
        </a:xfrm>
        <a:prstGeom prst="wedgeRectCallout">
          <a:avLst>
            <a:gd name="adj1" fmla="val 6630"/>
            <a:gd name="adj2" fmla="val 86180"/>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経費の負担区分について、「国庫負担金」・「一部自己負担金」から選択して</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ください。</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 「一部自己負担金」を選択した場合には、「自己負担額②」に該当金額を記載してください。</a:t>
          </a:r>
        </a:p>
      </xdr:txBody>
    </xdr:sp>
    <xdr:clientData/>
  </xdr:twoCellAnchor>
  <xdr:twoCellAnchor>
    <xdr:from>
      <xdr:col>7</xdr:col>
      <xdr:colOff>10885</xdr:colOff>
      <xdr:row>29</xdr:row>
      <xdr:rowOff>86746</xdr:rowOff>
    </xdr:from>
    <xdr:to>
      <xdr:col>11</xdr:col>
      <xdr:colOff>254114</xdr:colOff>
      <xdr:row>32</xdr:row>
      <xdr:rowOff>150019</xdr:rowOff>
    </xdr:to>
    <xdr:sp macro="" textlink="">
      <xdr:nvSpPr>
        <xdr:cNvPr id="7" name="吹き出し: 四角形 6">
          <a:extLst>
            <a:ext uri="{FF2B5EF4-FFF2-40B4-BE49-F238E27FC236}">
              <a16:creationId xmlns:a16="http://schemas.microsoft.com/office/drawing/2014/main" id="{7018BC1D-56FB-4AFF-9B9F-75432332682A}"/>
            </a:ext>
          </a:extLst>
        </xdr:cNvPr>
        <xdr:cNvSpPr/>
      </xdr:nvSpPr>
      <xdr:spPr>
        <a:xfrm>
          <a:off x="11971564" y="7189675"/>
          <a:ext cx="4896871" cy="798058"/>
        </a:xfrm>
        <a:prstGeom prst="wedgeRectCallout">
          <a:avLst>
            <a:gd name="adj1" fmla="val 1043"/>
            <a:gd name="adj2" fmla="val 404179"/>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消費税区分について、「課税」・「一部非課税」・「非課税」・「軽減」から選択してください。</a:t>
          </a:r>
        </a:p>
      </xdr:txBody>
    </xdr:sp>
    <xdr:clientData/>
  </xdr:twoCellAnchor>
  <xdr:twoCellAnchor>
    <xdr:from>
      <xdr:col>9</xdr:col>
      <xdr:colOff>1097079</xdr:colOff>
      <xdr:row>37</xdr:row>
      <xdr:rowOff>120083</xdr:rowOff>
    </xdr:from>
    <xdr:to>
      <xdr:col>17</xdr:col>
      <xdr:colOff>118384</xdr:colOff>
      <xdr:row>39</xdr:row>
      <xdr:rowOff>222138</xdr:rowOff>
    </xdr:to>
    <xdr:sp macro="" textlink="">
      <xdr:nvSpPr>
        <xdr:cNvPr id="8" name="吹き出し: 四角形 7">
          <a:extLst>
            <a:ext uri="{FF2B5EF4-FFF2-40B4-BE49-F238E27FC236}">
              <a16:creationId xmlns:a16="http://schemas.microsoft.com/office/drawing/2014/main" id="{252E60FA-3F02-4AE9-AF58-18C7E68E1722}"/>
            </a:ext>
          </a:extLst>
        </xdr:cNvPr>
        <xdr:cNvSpPr/>
      </xdr:nvSpPr>
      <xdr:spPr>
        <a:xfrm>
          <a:off x="15697543" y="9413762"/>
          <a:ext cx="3824627" cy="659947"/>
        </a:xfrm>
        <a:prstGeom prst="wedgeRectCallout">
          <a:avLst>
            <a:gd name="adj1" fmla="val -19743"/>
            <a:gd name="adj2" fmla="val 169739"/>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経費の内訳（「単価」・「数量」を記入してください。</a:t>
          </a:r>
        </a:p>
      </xdr:txBody>
    </xdr:sp>
    <xdr:clientData/>
  </xdr:twoCellAnchor>
  <xdr:twoCellAnchor>
    <xdr:from>
      <xdr:col>25</xdr:col>
      <xdr:colOff>930728</xdr:colOff>
      <xdr:row>36</xdr:row>
      <xdr:rowOff>218057</xdr:rowOff>
    </xdr:from>
    <xdr:to>
      <xdr:col>30</xdr:col>
      <xdr:colOff>257176</xdr:colOff>
      <xdr:row>40</xdr:row>
      <xdr:rowOff>180638</xdr:rowOff>
    </xdr:to>
    <xdr:sp macro="" textlink="">
      <xdr:nvSpPr>
        <xdr:cNvPr id="11" name="吹き出し: 四角形 10">
          <a:extLst>
            <a:ext uri="{FF2B5EF4-FFF2-40B4-BE49-F238E27FC236}">
              <a16:creationId xmlns:a16="http://schemas.microsoft.com/office/drawing/2014/main" id="{DA6B7885-0805-4BD5-8969-1448E7906C5E}"/>
            </a:ext>
          </a:extLst>
        </xdr:cNvPr>
        <xdr:cNvSpPr/>
      </xdr:nvSpPr>
      <xdr:spPr>
        <a:xfrm>
          <a:off x="25872621" y="9212378"/>
          <a:ext cx="3326948" cy="1105581"/>
        </a:xfrm>
        <a:prstGeom prst="wedgeRectCallout">
          <a:avLst>
            <a:gd name="adj1" fmla="val -13632"/>
            <a:gd name="adj2" fmla="val 106984"/>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300" b="0">
              <a:solidFill>
                <a:srgbClr val="0070C0"/>
              </a:solidFill>
              <a:latin typeface="HG丸ｺﾞｼｯｸM-PRO" panose="020F0600000000000000" pitchFamily="50" charset="-128"/>
              <a:ea typeface="HG丸ｺﾞｼｯｸM-PRO" panose="020F0600000000000000" pitchFamily="50" charset="-128"/>
            </a:rPr>
            <a:t>税区分に応じて、消費税額が自動計算</a:t>
          </a:r>
          <a:endParaRPr kumimoji="1" lang="en-US" altLang="ja-JP" sz="1300" b="0">
            <a:solidFill>
              <a:srgbClr val="0070C0"/>
            </a:solidFill>
            <a:latin typeface="HG丸ｺﾞｼｯｸM-PRO" panose="020F0600000000000000" pitchFamily="50" charset="-128"/>
            <a:ea typeface="HG丸ｺﾞｼｯｸM-PRO" panose="020F06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300" b="0">
              <a:solidFill>
                <a:srgbClr val="0070C0"/>
              </a:solidFill>
              <a:latin typeface="HG丸ｺﾞｼｯｸM-PRO" panose="020F0600000000000000" pitchFamily="50" charset="-128"/>
              <a:ea typeface="HG丸ｺﾞｼｯｸM-PRO" panose="020F0600000000000000" pitchFamily="50" charset="-128"/>
            </a:rPr>
            <a:t>されます。</a:t>
          </a:r>
          <a:endParaRPr kumimoji="1" lang="en-US" altLang="ja-JP" sz="1300" b="0">
            <a:solidFill>
              <a:srgbClr val="0070C0"/>
            </a:solidFill>
            <a:latin typeface="HG丸ｺﾞｼｯｸM-PRO" panose="020F0600000000000000" pitchFamily="50" charset="-128"/>
            <a:ea typeface="HG丸ｺﾞｼｯｸM-PRO" panose="020F06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300" b="0">
              <a:solidFill>
                <a:srgbClr val="0070C0"/>
              </a:solidFill>
              <a:effectLst/>
              <a:latin typeface="HG丸ｺﾞｼｯｸM-PRO" panose="020F0600000000000000" pitchFamily="50" charset="-128"/>
              <a:ea typeface="HG丸ｺﾞｼｯｸM-PRO" panose="020F0600000000000000" pitchFamily="50" charset="-128"/>
              <a:cs typeface="+mn-cs"/>
            </a:rPr>
            <a:t>金額にお間違いがないかご確認ください。</a:t>
          </a:r>
          <a:endParaRPr lang="ja-JP" altLang="ja-JP" sz="1300" b="0">
            <a:solidFill>
              <a:srgbClr val="0070C0"/>
            </a:solidFill>
            <a:effectLst/>
          </a:endParaRPr>
        </a:p>
      </xdr:txBody>
    </xdr:sp>
    <xdr:clientData/>
  </xdr:twoCellAnchor>
  <xdr:twoCellAnchor>
    <xdr:from>
      <xdr:col>6</xdr:col>
      <xdr:colOff>680357</xdr:colOff>
      <xdr:row>0</xdr:row>
      <xdr:rowOff>122464</xdr:rowOff>
    </xdr:from>
    <xdr:to>
      <xdr:col>7</xdr:col>
      <xdr:colOff>518772</xdr:colOff>
      <xdr:row>2</xdr:row>
      <xdr:rowOff>112259</xdr:rowOff>
    </xdr:to>
    <xdr:sp macro="" textlink="">
      <xdr:nvSpPr>
        <xdr:cNvPr id="12" name="吹き出し: 四角形 11">
          <a:extLst>
            <a:ext uri="{FF2B5EF4-FFF2-40B4-BE49-F238E27FC236}">
              <a16:creationId xmlns:a16="http://schemas.microsoft.com/office/drawing/2014/main" id="{4F3DC72E-516C-42EC-B3C9-0124FA70DB57}"/>
            </a:ext>
          </a:extLst>
        </xdr:cNvPr>
        <xdr:cNvSpPr/>
      </xdr:nvSpPr>
      <xdr:spPr>
        <a:xfrm>
          <a:off x="8558893" y="122464"/>
          <a:ext cx="3920558" cy="629331"/>
        </a:xfrm>
        <a:prstGeom prst="wedgeRectCallout">
          <a:avLst>
            <a:gd name="adj1" fmla="val -80092"/>
            <a:gd name="adj2" fmla="val -3125"/>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団体名を確認してください。</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（積算内訳シートの団体名を反映</a:t>
          </a:r>
        </a:p>
      </xdr:txBody>
    </xdr:sp>
    <xdr:clientData/>
  </xdr:twoCellAnchor>
  <xdr:twoCellAnchor>
    <xdr:from>
      <xdr:col>7</xdr:col>
      <xdr:colOff>839561</xdr:colOff>
      <xdr:row>13</xdr:row>
      <xdr:rowOff>193903</xdr:rowOff>
    </xdr:from>
    <xdr:to>
      <xdr:col>9</xdr:col>
      <xdr:colOff>1362416</xdr:colOff>
      <xdr:row>18</xdr:row>
      <xdr:rowOff>27216</xdr:rowOff>
    </xdr:to>
    <xdr:sp macro="" textlink="">
      <xdr:nvSpPr>
        <xdr:cNvPr id="13" name="吹き出し: 四角形 12">
          <a:extLst>
            <a:ext uri="{FF2B5EF4-FFF2-40B4-BE49-F238E27FC236}">
              <a16:creationId xmlns:a16="http://schemas.microsoft.com/office/drawing/2014/main" id="{69EC8254-7E6B-407C-BCEE-CB43ABD162D0}"/>
            </a:ext>
          </a:extLst>
        </xdr:cNvPr>
        <xdr:cNvSpPr/>
      </xdr:nvSpPr>
      <xdr:spPr>
        <a:xfrm>
          <a:off x="12800240" y="3514046"/>
          <a:ext cx="3162640" cy="921884"/>
        </a:xfrm>
        <a:prstGeom prst="wedgeRectCallout">
          <a:avLst>
            <a:gd name="adj1" fmla="val -76975"/>
            <a:gd name="adj2" fmla="val -14140"/>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400" b="0">
              <a:solidFill>
                <a:srgbClr val="0070C0"/>
              </a:solidFill>
              <a:latin typeface="HG丸ｺﾞｼｯｸM-PRO" panose="020F0600000000000000" pitchFamily="50" charset="-128"/>
              <a:ea typeface="HG丸ｺﾞｼｯｸM-PRO" panose="020F0600000000000000" pitchFamily="50" charset="-128"/>
            </a:rPr>
            <a:t>※</a:t>
          </a:r>
          <a:r>
            <a:rPr kumimoji="1" lang="ja-JP" altLang="en-US" sz="1800" b="0">
              <a:solidFill>
                <a:srgbClr val="0070C0"/>
              </a:solidFill>
              <a:latin typeface="HG丸ｺﾞｼｯｸM-PRO" panose="020F0600000000000000" pitchFamily="50" charset="-128"/>
              <a:ea typeface="HG丸ｺﾞｼｯｸM-PRO" panose="020F0600000000000000" pitchFamily="50" charset="-128"/>
            </a:rPr>
            <a:t>必ず、ご確認いただき、</a:t>
          </a:r>
          <a:endParaRPr kumimoji="1" lang="en-US" altLang="ja-JP" sz="18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800" b="0">
              <a:solidFill>
                <a:srgbClr val="0070C0"/>
              </a:solidFill>
              <a:latin typeface="HG丸ｺﾞｼｯｸM-PRO" panose="020F0600000000000000" pitchFamily="50" charset="-128"/>
              <a:ea typeface="HG丸ｺﾞｼｯｸM-PRO" panose="020F0600000000000000" pitchFamily="50" charset="-128"/>
            </a:rPr>
            <a:t>  ご入力をお願いします。</a:t>
          </a:r>
          <a:endParaRPr kumimoji="1" lang="ja-JP" altLang="en-US" sz="1400" b="0">
            <a:solidFill>
              <a:srgbClr val="0070C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21</xdr:col>
      <xdr:colOff>926307</xdr:colOff>
      <xdr:row>1</xdr:row>
      <xdr:rowOff>239145</xdr:rowOff>
    </xdr:from>
    <xdr:to>
      <xdr:col>27</xdr:col>
      <xdr:colOff>437130</xdr:colOff>
      <xdr:row>3</xdr:row>
      <xdr:rowOff>228942</xdr:rowOff>
    </xdr:to>
    <xdr:sp macro="" textlink="">
      <xdr:nvSpPr>
        <xdr:cNvPr id="14" name="吹き出し: 四角形 13">
          <a:extLst>
            <a:ext uri="{FF2B5EF4-FFF2-40B4-BE49-F238E27FC236}">
              <a16:creationId xmlns:a16="http://schemas.microsoft.com/office/drawing/2014/main" id="{6DC5B6FC-ED00-48D5-9C4A-12BAFE44AC53}"/>
            </a:ext>
          </a:extLst>
        </xdr:cNvPr>
        <xdr:cNvSpPr/>
      </xdr:nvSpPr>
      <xdr:spPr>
        <a:xfrm>
          <a:off x="22738557" y="484074"/>
          <a:ext cx="4137252" cy="629332"/>
        </a:xfrm>
        <a:prstGeom prst="wedgeRectCallout">
          <a:avLst>
            <a:gd name="adj1" fmla="val -80438"/>
            <a:gd name="adj2" fmla="val 125136"/>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消費税の課税業者であれば「課税」</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免税業者であれば「免税」を選択してください。</a:t>
          </a:r>
        </a:p>
      </xdr:txBody>
    </xdr:sp>
    <xdr:clientData/>
  </xdr:twoCellAnchor>
  <xdr:twoCellAnchor>
    <xdr:from>
      <xdr:col>8</xdr:col>
      <xdr:colOff>197303</xdr:colOff>
      <xdr:row>7</xdr:row>
      <xdr:rowOff>226561</xdr:rowOff>
    </xdr:from>
    <xdr:to>
      <xdr:col>12</xdr:col>
      <xdr:colOff>232341</xdr:colOff>
      <xdr:row>10</xdr:row>
      <xdr:rowOff>216354</xdr:rowOff>
    </xdr:to>
    <xdr:sp macro="" textlink="">
      <xdr:nvSpPr>
        <xdr:cNvPr id="15" name="吹き出し: 四角形 14">
          <a:extLst>
            <a:ext uri="{FF2B5EF4-FFF2-40B4-BE49-F238E27FC236}">
              <a16:creationId xmlns:a16="http://schemas.microsoft.com/office/drawing/2014/main" id="{2A9A0160-9695-49FF-83E3-A261B915975E}"/>
            </a:ext>
          </a:extLst>
        </xdr:cNvPr>
        <xdr:cNvSpPr/>
      </xdr:nvSpPr>
      <xdr:spPr>
        <a:xfrm>
          <a:off x="13709196" y="2063525"/>
          <a:ext cx="3559288" cy="751793"/>
        </a:xfrm>
        <a:prstGeom prst="wedgeRectCallout">
          <a:avLst>
            <a:gd name="adj1" fmla="val 54617"/>
            <a:gd name="adj2" fmla="val -32315"/>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費目ごとの合計にお間違いがないか</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ご確認をお願いします。</a:t>
          </a:r>
        </a:p>
      </xdr:txBody>
    </xdr:sp>
    <xdr:clientData/>
  </xdr:twoCellAnchor>
  <xdr:twoCellAnchor>
    <xdr:from>
      <xdr:col>8</xdr:col>
      <xdr:colOff>346982</xdr:colOff>
      <xdr:row>22</xdr:row>
      <xdr:rowOff>186759</xdr:rowOff>
    </xdr:from>
    <xdr:to>
      <xdr:col>12</xdr:col>
      <xdr:colOff>248670</xdr:colOff>
      <xdr:row>25</xdr:row>
      <xdr:rowOff>143894</xdr:rowOff>
    </xdr:to>
    <xdr:sp macro="" textlink="">
      <xdr:nvSpPr>
        <xdr:cNvPr id="16" name="吹き出し: 四角形 15">
          <a:extLst>
            <a:ext uri="{FF2B5EF4-FFF2-40B4-BE49-F238E27FC236}">
              <a16:creationId xmlns:a16="http://schemas.microsoft.com/office/drawing/2014/main" id="{B7F71B99-B871-4E60-8AFF-30B887E0699B}"/>
            </a:ext>
          </a:extLst>
        </xdr:cNvPr>
        <xdr:cNvSpPr/>
      </xdr:nvSpPr>
      <xdr:spPr>
        <a:xfrm>
          <a:off x="13858875" y="5520759"/>
          <a:ext cx="3425938" cy="732742"/>
        </a:xfrm>
        <a:prstGeom prst="wedgeRectCallout">
          <a:avLst>
            <a:gd name="adj1" fmla="val 54617"/>
            <a:gd name="adj2" fmla="val -32315"/>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取組ごとの合計にお間違いがないか</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ご確認をお願いします。</a:t>
          </a:r>
        </a:p>
      </xdr:txBody>
    </xdr:sp>
    <xdr:clientData/>
  </xdr:twoCellAnchor>
  <xdr:twoCellAnchor>
    <xdr:from>
      <xdr:col>18</xdr:col>
      <xdr:colOff>54429</xdr:colOff>
      <xdr:row>36</xdr:row>
      <xdr:rowOff>204106</xdr:rowOff>
    </xdr:from>
    <xdr:to>
      <xdr:col>24</xdr:col>
      <xdr:colOff>22107</xdr:colOff>
      <xdr:row>39</xdr:row>
      <xdr:rowOff>171451</xdr:rowOff>
    </xdr:to>
    <xdr:sp macro="" textlink="">
      <xdr:nvSpPr>
        <xdr:cNvPr id="17" name="吹き出し: 四角形 16">
          <a:extLst>
            <a:ext uri="{FF2B5EF4-FFF2-40B4-BE49-F238E27FC236}">
              <a16:creationId xmlns:a16="http://schemas.microsoft.com/office/drawing/2014/main" id="{9088C149-DAFD-4490-BAA2-57A7A6B79613}"/>
            </a:ext>
          </a:extLst>
        </xdr:cNvPr>
        <xdr:cNvSpPr/>
      </xdr:nvSpPr>
      <xdr:spPr>
        <a:xfrm>
          <a:off x="19880036" y="9198427"/>
          <a:ext cx="4743785" cy="824595"/>
        </a:xfrm>
        <a:prstGeom prst="wedgeRectCallout">
          <a:avLst>
            <a:gd name="adj1" fmla="val 21803"/>
            <a:gd name="adj2" fmla="val 178011"/>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計は自動計算されます。</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ja-JP" altLang="ja-JP" sz="1400" b="0">
              <a:solidFill>
                <a:srgbClr val="0070C0"/>
              </a:solidFill>
              <a:effectLst/>
              <a:latin typeface="HG丸ｺﾞｼｯｸM-PRO" panose="020F0600000000000000" pitchFamily="50" charset="-128"/>
              <a:ea typeface="HG丸ｺﾞｼｯｸM-PRO" panose="020F0600000000000000" pitchFamily="50" charset="-128"/>
              <a:cs typeface="+mn-cs"/>
            </a:rPr>
            <a:t>国庫負担金額及び自己負担金①</a:t>
          </a:r>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はそれぞれ計の</a:t>
          </a:r>
          <a:r>
            <a:rPr kumimoji="1" lang="en-US" altLang="ja-JP" sz="1400" b="0">
              <a:solidFill>
                <a:srgbClr val="0070C0"/>
              </a:solidFill>
              <a:latin typeface="HG丸ｺﾞｼｯｸM-PRO" panose="020F0600000000000000" pitchFamily="50" charset="-128"/>
              <a:ea typeface="HG丸ｺﾞｼｯｸM-PRO" panose="020F0600000000000000" pitchFamily="50" charset="-128"/>
            </a:rPr>
            <a:t>1/2</a:t>
          </a:r>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の金額が自動計算されます。</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21</xdr:col>
      <xdr:colOff>174505</xdr:colOff>
      <xdr:row>30</xdr:row>
      <xdr:rowOff>68036</xdr:rowOff>
    </xdr:from>
    <xdr:to>
      <xdr:col>27</xdr:col>
      <xdr:colOff>244929</xdr:colOff>
      <xdr:row>34</xdr:row>
      <xdr:rowOff>296637</xdr:rowOff>
    </xdr:to>
    <xdr:sp macro="" textlink="">
      <xdr:nvSpPr>
        <xdr:cNvPr id="18" name="吹き出し: 四角形 17">
          <a:extLst>
            <a:ext uri="{FF2B5EF4-FFF2-40B4-BE49-F238E27FC236}">
              <a16:creationId xmlns:a16="http://schemas.microsoft.com/office/drawing/2014/main" id="{CDC287DC-8BC4-40B1-BD4E-42B7116FFCB9}"/>
            </a:ext>
          </a:extLst>
        </xdr:cNvPr>
        <xdr:cNvSpPr/>
      </xdr:nvSpPr>
      <xdr:spPr>
        <a:xfrm>
          <a:off x="22816791" y="7320643"/>
          <a:ext cx="4696852" cy="1276351"/>
        </a:xfrm>
        <a:prstGeom prst="wedgeRectCallout">
          <a:avLst>
            <a:gd name="adj1" fmla="val 20433"/>
            <a:gd name="adj2" fmla="val 238390"/>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0">
              <a:solidFill>
                <a:srgbClr val="0070C0"/>
              </a:solidFill>
              <a:latin typeface="HG丸ｺﾞｼｯｸM-PRO" panose="020F0600000000000000" pitchFamily="50" charset="-128"/>
              <a:ea typeface="HG丸ｺﾞｼｯｸM-PRO" panose="020F0600000000000000" pitchFamily="50" charset="-128"/>
            </a:rPr>
            <a:t>負担区分で「一部自己負担金」及び</a:t>
          </a:r>
          <a:r>
            <a:rPr kumimoji="1" lang="ja-JP" altLang="ja-JP" sz="1400" b="0">
              <a:solidFill>
                <a:srgbClr val="0070C0"/>
              </a:solidFill>
              <a:effectLst/>
              <a:latin typeface="HG丸ｺﾞｼｯｸM-PRO" panose="020F0600000000000000" pitchFamily="50" charset="-128"/>
              <a:ea typeface="HG丸ｺﾞｼｯｸM-PRO" panose="020F0600000000000000" pitchFamily="50" charset="-128"/>
              <a:cs typeface="+mn-cs"/>
            </a:rPr>
            <a:t>費目で「認証等取得必要経費」</a:t>
          </a:r>
          <a:r>
            <a:rPr kumimoji="1" lang="ja-JP" altLang="en-US" sz="1400" b="0">
              <a:solidFill>
                <a:srgbClr val="0070C0"/>
              </a:solidFill>
              <a:latin typeface="HG丸ｺﾞｼｯｸM-PRO" panose="020F0600000000000000" pitchFamily="50" charset="-128"/>
              <a:ea typeface="HG丸ｺﾞｼｯｸM-PRO" panose="020F0600000000000000" pitchFamily="50" charset="-128"/>
            </a:rPr>
            <a:t>を選択した場合、経費のうちで品目団体等で一部負担する金額を入力してください。</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algn="l"/>
          <a:r>
            <a:rPr kumimoji="1" lang="en-US" altLang="ja-JP" sz="1400" b="0">
              <a:solidFill>
                <a:srgbClr val="0070C0"/>
              </a:solidFill>
              <a:latin typeface="HG丸ｺﾞｼｯｸM-PRO" panose="020F0600000000000000" pitchFamily="50" charset="-128"/>
              <a:ea typeface="HG丸ｺﾞｼｯｸM-PRO" panose="020F0600000000000000" pitchFamily="50" charset="-128"/>
            </a:rPr>
            <a:t>※</a:t>
          </a:r>
          <a:r>
            <a:rPr kumimoji="1" lang="ja-JP" altLang="en-US" sz="1400" b="0">
              <a:solidFill>
                <a:srgbClr val="0070C0"/>
              </a:solidFill>
              <a:latin typeface="HG丸ｺﾞｼｯｸM-PRO" panose="020F0600000000000000" pitchFamily="50" charset="-128"/>
              <a:ea typeface="HG丸ｺﾞｼｯｸM-PRO" panose="020F0600000000000000" pitchFamily="50" charset="-128"/>
            </a:rPr>
            <a:t>入力が必要な場合、緑色になります。</a:t>
          </a:r>
        </a:p>
      </xdr:txBody>
    </xdr:sp>
    <xdr:clientData/>
  </xdr:twoCellAnchor>
  <xdr:twoCellAnchor>
    <xdr:from>
      <xdr:col>24</xdr:col>
      <xdr:colOff>226215</xdr:colOff>
      <xdr:row>47</xdr:row>
      <xdr:rowOff>236766</xdr:rowOff>
    </xdr:from>
    <xdr:to>
      <xdr:col>29</xdr:col>
      <xdr:colOff>1050808</xdr:colOff>
      <xdr:row>53</xdr:row>
      <xdr:rowOff>127908</xdr:rowOff>
    </xdr:to>
    <xdr:sp macro="" textlink="">
      <xdr:nvSpPr>
        <xdr:cNvPr id="20" name="吹き出し: 四角形 19">
          <a:extLst>
            <a:ext uri="{FF2B5EF4-FFF2-40B4-BE49-F238E27FC236}">
              <a16:creationId xmlns:a16="http://schemas.microsoft.com/office/drawing/2014/main" id="{696066A7-28C7-4A2F-9C30-3A7613E1A962}"/>
            </a:ext>
          </a:extLst>
        </xdr:cNvPr>
        <xdr:cNvSpPr/>
      </xdr:nvSpPr>
      <xdr:spPr>
        <a:xfrm>
          <a:off x="24827929" y="12510409"/>
          <a:ext cx="4103915" cy="1360713"/>
        </a:xfrm>
        <a:prstGeom prst="wedgeRectCallout">
          <a:avLst>
            <a:gd name="adj1" fmla="val 37002"/>
            <a:gd name="adj2" fmla="val -119595"/>
          </a:avLst>
        </a:prstGeom>
        <a:solidFill>
          <a:schemeClr val="bg1"/>
        </a:solidFill>
        <a:ln w="1905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a:solidFill>
                <a:srgbClr val="0070C0"/>
              </a:solidFill>
              <a:latin typeface="HG丸ｺﾞｼｯｸM-PRO" panose="020F0600000000000000" pitchFamily="50" charset="-128"/>
              <a:ea typeface="HG丸ｺﾞｼｯｸM-PRO" panose="020F0600000000000000" pitchFamily="50" charset="-128"/>
            </a:rPr>
            <a:t>税区分で「一部非課税」を選択した場合、</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a:solidFill>
                <a:srgbClr val="0070C0"/>
              </a:solidFill>
              <a:latin typeface="HG丸ｺﾞｼｯｸM-PRO" panose="020F0600000000000000" pitchFamily="50" charset="-128"/>
              <a:ea typeface="HG丸ｺﾞｼｯｸM-PRO" panose="020F0600000000000000" pitchFamily="50" charset="-128"/>
            </a:rPr>
            <a:t>品目団体等でお支払いする見込みの消費税額を入力してください。</a:t>
          </a:r>
          <a:endParaRPr kumimoji="1" lang="en-US" altLang="ja-JP" sz="1400" b="0">
            <a:solidFill>
              <a:srgbClr val="0070C0"/>
            </a:solidFill>
            <a:latin typeface="HG丸ｺﾞｼｯｸM-PRO" panose="020F0600000000000000" pitchFamily="50" charset="-128"/>
            <a:ea typeface="HG丸ｺﾞｼｯｸM-PRO" panose="020F06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a:solidFill>
                <a:srgbClr val="0070C0"/>
              </a:solidFill>
              <a:effectLst/>
              <a:latin typeface="HG丸ｺﾞｼｯｸM-PRO" panose="020F0600000000000000" pitchFamily="50" charset="-128"/>
              <a:ea typeface="HG丸ｺﾞｼｯｸM-PRO" panose="020F0600000000000000" pitchFamily="50" charset="-128"/>
              <a:cs typeface="+mn-cs"/>
            </a:rPr>
            <a:t>※</a:t>
          </a:r>
          <a:r>
            <a:rPr kumimoji="1" lang="ja-JP" altLang="ja-JP" sz="1400" b="0">
              <a:solidFill>
                <a:srgbClr val="0070C0"/>
              </a:solidFill>
              <a:effectLst/>
              <a:latin typeface="HG丸ｺﾞｼｯｸM-PRO" panose="020F0600000000000000" pitchFamily="50" charset="-128"/>
              <a:ea typeface="HG丸ｺﾞｼｯｸM-PRO" panose="020F0600000000000000" pitchFamily="50" charset="-128"/>
              <a:cs typeface="+mn-cs"/>
            </a:rPr>
            <a:t>入力が必要な場合、緑色になります。</a:t>
          </a:r>
          <a:endParaRPr lang="ja-JP" altLang="ja-JP" sz="1400" b="0">
            <a:solidFill>
              <a:srgbClr val="0070C0"/>
            </a:solidFill>
            <a:effectLst/>
            <a:latin typeface="HG丸ｺﾞｼｯｸM-PRO" panose="020F0600000000000000" pitchFamily="50" charset="-128"/>
            <a:ea typeface="HG丸ｺﾞｼｯｸM-PRO" panose="020F0600000000000000" pitchFamily="50"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49AB0-5314-4C87-B595-B3AC9545B486}">
  <sheetPr>
    <tabColor theme="7"/>
    <pageSetUpPr fitToPage="1"/>
  </sheetPr>
  <dimension ref="C1:F1"/>
  <sheetViews>
    <sheetView showGridLines="0" view="pageBreakPreview" topLeftCell="A10" zoomScale="70" zoomScaleNormal="90" zoomScaleSheetLayoutView="70" workbookViewId="0">
      <selection activeCell="H34" sqref="H34"/>
    </sheetView>
  </sheetViews>
  <sheetFormatPr defaultColWidth="8" defaultRowHeight="16.5" x14ac:dyDescent="0.4"/>
  <cols>
    <col min="1" max="2" width="8" style="100"/>
    <col min="3" max="6" width="8" style="101"/>
    <col min="7" max="16384" width="8" style="100"/>
  </cols>
  <sheetData/>
  <sheetProtection algorithmName="SHA-512" hashValue="xoaQb+1/Zx4XpXefvUxuzbyRwWKXg3tfwcnxEdz94FSBieOcl7H4Sv8ryUFi90lqttzLZpSh4H+bdDHSpd6BOg==" saltValue="OdoiC3CRS+9ehGr2zxOgaw==" spinCount="100000" sheet="1" objects="1" scenarios="1"/>
  <phoneticPr fontId="4"/>
  <printOptions horizontalCentered="1"/>
  <pageMargins left="0.25" right="0.25" top="0.75" bottom="0.75" header="0.3" footer="0.3"/>
  <pageSetup paperSize="9" scale="4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83B3A-A88F-468B-B623-1460425C980C}">
  <sheetPr>
    <pageSetUpPr fitToPage="1"/>
  </sheetPr>
  <dimension ref="A1:N29"/>
  <sheetViews>
    <sheetView showGridLines="0" view="pageBreakPreview" topLeftCell="A13" zoomScale="70" zoomScaleNormal="90" zoomScaleSheetLayoutView="70" workbookViewId="0">
      <selection activeCell="E20" sqref="E20"/>
    </sheetView>
  </sheetViews>
  <sheetFormatPr defaultColWidth="8" defaultRowHeight="16.5" x14ac:dyDescent="0.4"/>
  <cols>
    <col min="1" max="1" width="6.125" style="100" customWidth="1"/>
    <col min="2" max="2" width="21.75" style="100" customWidth="1"/>
    <col min="3" max="5" width="22.5" style="101" customWidth="1"/>
    <col min="6" max="6" width="50.875" style="100" customWidth="1"/>
    <col min="7" max="8" width="4" style="100" customWidth="1"/>
    <col min="9" max="16384" width="8" style="100"/>
  </cols>
  <sheetData>
    <row r="1" spans="1:8" ht="21" customHeight="1" x14ac:dyDescent="0.4">
      <c r="A1" s="100" t="s">
        <v>0</v>
      </c>
    </row>
    <row r="2" spans="1:8" ht="10.15" customHeight="1" x14ac:dyDescent="0.4"/>
    <row r="3" spans="1:8" ht="21" customHeight="1" x14ac:dyDescent="0.4">
      <c r="A3" s="265"/>
      <c r="C3" s="100"/>
      <c r="E3" s="102" t="s">
        <v>1</v>
      </c>
      <c r="F3" s="110"/>
      <c r="G3" s="216"/>
      <c r="H3" s="216" t="s">
        <v>2</v>
      </c>
    </row>
    <row r="4" spans="1:8" ht="10.15" customHeight="1" x14ac:dyDescent="0.4"/>
    <row r="5" spans="1:8" ht="21" customHeight="1" x14ac:dyDescent="0.4">
      <c r="A5" s="265" t="s">
        <v>3</v>
      </c>
      <c r="C5" s="100"/>
    </row>
    <row r="6" spans="1:8" ht="7.15" customHeight="1" x14ac:dyDescent="0.4">
      <c r="B6" s="265"/>
      <c r="C6" s="100"/>
    </row>
    <row r="7" spans="1:8" ht="28.15" customHeight="1" x14ac:dyDescent="0.4">
      <c r="A7" s="277" t="s">
        <v>4</v>
      </c>
      <c r="B7" s="277"/>
      <c r="C7" s="277"/>
      <c r="D7" s="277"/>
      <c r="E7" s="277"/>
      <c r="F7" s="277"/>
    </row>
    <row r="8" spans="1:8" ht="7.15" customHeight="1" x14ac:dyDescent="0.4">
      <c r="B8" s="265"/>
      <c r="C8" s="100"/>
    </row>
    <row r="9" spans="1:8" ht="21" customHeight="1" x14ac:dyDescent="0.4">
      <c r="F9" s="266" t="s">
        <v>5</v>
      </c>
    </row>
    <row r="10" spans="1:8" ht="21" customHeight="1" x14ac:dyDescent="0.4">
      <c r="A10" s="278" t="s">
        <v>6</v>
      </c>
      <c r="B10" s="278"/>
      <c r="C10" s="279" t="s">
        <v>7</v>
      </c>
      <c r="D10" s="279" t="s">
        <v>8</v>
      </c>
      <c r="E10" s="279"/>
      <c r="F10" s="278" t="s">
        <v>9</v>
      </c>
    </row>
    <row r="11" spans="1:8" ht="35.25" customHeight="1" x14ac:dyDescent="0.4">
      <c r="A11" s="278"/>
      <c r="B11" s="278"/>
      <c r="C11" s="279"/>
      <c r="D11" s="103" t="s">
        <v>10</v>
      </c>
      <c r="E11" s="103" t="s">
        <v>11</v>
      </c>
      <c r="F11" s="278"/>
    </row>
    <row r="12" spans="1:8" ht="99.95" customHeight="1" x14ac:dyDescent="0.4">
      <c r="A12" s="267" t="s">
        <v>12</v>
      </c>
      <c r="B12" s="268" t="s">
        <v>13</v>
      </c>
      <c r="C12" s="104">
        <f>'１．輸出ターゲット国・地域や新たな輸出国・地域の開拓に向けた市'!T26</f>
        <v>0</v>
      </c>
      <c r="D12" s="104">
        <f>'１．輸出ターゲット国・地域や新たな輸出国・地域の開拓に向けた市'!V26</f>
        <v>0</v>
      </c>
      <c r="E12" s="104">
        <f>'１．輸出ターゲット国・地域や新たな輸出国・地域の開拓に向けた市'!X26</f>
        <v>0</v>
      </c>
      <c r="F12" s="218"/>
    </row>
    <row r="13" spans="1:8" ht="99.95" customHeight="1" x14ac:dyDescent="0.4">
      <c r="A13" s="274" t="s">
        <v>14</v>
      </c>
      <c r="B13" s="269" t="s">
        <v>15</v>
      </c>
      <c r="C13" s="104">
        <f>C14+C15</f>
        <v>0</v>
      </c>
      <c r="D13" s="104">
        <f>D14+D15</f>
        <v>0</v>
      </c>
      <c r="E13" s="104">
        <f>E14+E15</f>
        <v>0</v>
      </c>
      <c r="F13" s="218"/>
    </row>
    <row r="14" spans="1:8" ht="99.95" customHeight="1" x14ac:dyDescent="0.4">
      <c r="A14" s="275"/>
      <c r="B14" s="269" t="s">
        <v>374</v>
      </c>
      <c r="C14" s="104">
        <f>'２（１）．業界統一規格の策定や国内事業者の水平連携に向けた体制'!T26</f>
        <v>0</v>
      </c>
      <c r="D14" s="104">
        <f>'２（１）．業界統一規格の策定や国内事業者の水平連携に向けた体制'!V26</f>
        <v>0</v>
      </c>
      <c r="E14" s="104">
        <f>'２（１）．業界統一規格の策定や国内事業者の水平連携に向けた体制'!X26</f>
        <v>0</v>
      </c>
      <c r="F14" s="218"/>
    </row>
    <row r="15" spans="1:8" ht="99.95" customHeight="1" x14ac:dyDescent="0.4">
      <c r="A15" s="276"/>
      <c r="B15" s="269" t="s">
        <v>375</v>
      </c>
      <c r="C15" s="104">
        <f>'２（２）．業界統一規格等の現場導入に向けた認証取得等支援'!T21</f>
        <v>0</v>
      </c>
      <c r="D15" s="104">
        <f>'２（２）．業界統一規格等の現場導入に向けた認証取得等支援'!V21</f>
        <v>0</v>
      </c>
      <c r="E15" s="104">
        <f>'２（２）．業界統一規格等の現場導入に向けた認証取得等支援'!X21</f>
        <v>0</v>
      </c>
      <c r="F15" s="218"/>
    </row>
    <row r="16" spans="1:8" ht="99.95" customHeight="1" x14ac:dyDescent="0.4">
      <c r="A16" s="267" t="s">
        <v>16</v>
      </c>
      <c r="B16" s="269" t="s">
        <v>17</v>
      </c>
      <c r="C16" s="104">
        <f>'３．海外におけるジャパンブランドの確立・販路開拓活動'!T26</f>
        <v>0</v>
      </c>
      <c r="D16" s="104">
        <f>'３．海外におけるジャパンブランドの確立・販路開拓活動'!V26</f>
        <v>0</v>
      </c>
      <c r="E16" s="104">
        <f>'３．海外におけるジャパンブランドの確立・販路開拓活動'!X26</f>
        <v>0</v>
      </c>
      <c r="F16" s="218"/>
    </row>
    <row r="17" spans="1:14" ht="99.95" customHeight="1" x14ac:dyDescent="0.4">
      <c r="A17" s="267" t="s">
        <v>18</v>
      </c>
      <c r="B17" s="269" t="s">
        <v>19</v>
      </c>
      <c r="C17" s="104">
        <f>'４．任意のチェックオフ制度の導入に向けた体制整備・運用'!T26</f>
        <v>0</v>
      </c>
      <c r="D17" s="104">
        <f>'４．任意のチェックオフ制度の導入に向けた体制整備・運用'!V26</f>
        <v>0</v>
      </c>
      <c r="E17" s="104">
        <f>'４．任意のチェックオフ制度の導入に向けた体制整備・運用'!X26</f>
        <v>0</v>
      </c>
      <c r="F17" s="218"/>
    </row>
    <row r="18" spans="1:14" ht="99.95" customHeight="1" x14ac:dyDescent="0.4">
      <c r="A18" s="267" t="s">
        <v>20</v>
      </c>
      <c r="B18" s="269" t="s">
        <v>21</v>
      </c>
      <c r="C18" s="104">
        <f>'５．品目団体の機能強化のための専門家・コンサルタント等による支'!T26</f>
        <v>0</v>
      </c>
      <c r="D18" s="104">
        <f>'５．品目団体の機能強化のための専門家・コンサルタント等による支'!V26</f>
        <v>0</v>
      </c>
      <c r="E18" s="104">
        <f>'５．品目団体の機能強化のための専門家・コンサルタント等による支'!X26</f>
        <v>0</v>
      </c>
      <c r="F18" s="218"/>
    </row>
    <row r="19" spans="1:14" ht="99.95" customHeight="1" thickBot="1" x14ac:dyDescent="0.45">
      <c r="A19" s="270" t="s">
        <v>22</v>
      </c>
      <c r="B19" s="271" t="s">
        <v>23</v>
      </c>
      <c r="C19" s="105">
        <f>'６．ジェトロ・JFOODOと連携した商流の開拓支援'!T26</f>
        <v>0</v>
      </c>
      <c r="D19" s="105">
        <f>'６．ジェトロ・JFOODOと連携した商流の開拓支援'!V26</f>
        <v>0</v>
      </c>
      <c r="E19" s="105">
        <f>'６．ジェトロ・JFOODOと連携した商流の開拓支援'!X26</f>
        <v>0</v>
      </c>
      <c r="F19" s="219"/>
    </row>
    <row r="20" spans="1:14" ht="67.150000000000006" customHeight="1" thickTop="1" x14ac:dyDescent="0.4">
      <c r="A20" s="282" t="s">
        <v>24</v>
      </c>
      <c r="B20" s="283"/>
      <c r="C20" s="106">
        <f>SUM(C12,C13,C16,C17,C18,C19)</f>
        <v>0</v>
      </c>
      <c r="D20" s="106">
        <f>SUM(D12,D13,D16,D17,D18,D19)</f>
        <v>0</v>
      </c>
      <c r="E20" s="106">
        <f>SUM(E12,E13,E16,E17,E18,E19)</f>
        <v>0</v>
      </c>
      <c r="F20" s="109"/>
      <c r="G20" s="217"/>
      <c r="H20" s="280" t="s">
        <v>25</v>
      </c>
      <c r="I20" s="280"/>
      <c r="J20" s="280"/>
      <c r="K20" s="280"/>
      <c r="L20" s="280"/>
      <c r="M20" s="280"/>
      <c r="N20" s="280"/>
    </row>
    <row r="21" spans="1:14" x14ac:dyDescent="0.4">
      <c r="C21" s="107"/>
      <c r="D21" s="107"/>
      <c r="E21" s="107"/>
    </row>
    <row r="22" spans="1:14" x14ac:dyDescent="0.4">
      <c r="A22" s="100" t="s">
        <v>26</v>
      </c>
    </row>
    <row r="23" spans="1:14" ht="21" customHeight="1" x14ac:dyDescent="0.4">
      <c r="A23" s="272">
        <v>1</v>
      </c>
      <c r="B23" s="273" t="s">
        <v>27</v>
      </c>
      <c r="C23" s="108"/>
      <c r="D23" s="108"/>
      <c r="E23" s="108"/>
      <c r="F23" s="273"/>
    </row>
    <row r="24" spans="1:14" ht="18" customHeight="1" x14ac:dyDescent="0.4">
      <c r="A24" s="272">
        <v>2</v>
      </c>
      <c r="B24" s="273" t="s">
        <v>28</v>
      </c>
      <c r="C24" s="108"/>
      <c r="D24" s="108"/>
      <c r="E24" s="108"/>
      <c r="F24" s="273"/>
    </row>
    <row r="25" spans="1:14" ht="30.6" customHeight="1" x14ac:dyDescent="0.4">
      <c r="A25" s="272">
        <v>3</v>
      </c>
      <c r="B25" s="281" t="s">
        <v>29</v>
      </c>
      <c r="C25" s="281"/>
      <c r="D25" s="281"/>
      <c r="E25" s="281"/>
      <c r="F25" s="281"/>
    </row>
    <row r="26" spans="1:14" ht="22.15" customHeight="1" x14ac:dyDescent="0.4">
      <c r="A26" s="272">
        <v>4</v>
      </c>
      <c r="B26" s="273" t="s">
        <v>30</v>
      </c>
      <c r="C26" s="108"/>
      <c r="D26" s="108"/>
      <c r="E26" s="108"/>
      <c r="F26" s="273"/>
    </row>
    <row r="27" spans="1:14" ht="33.6" customHeight="1" x14ac:dyDescent="0.4">
      <c r="A27" s="272">
        <v>5</v>
      </c>
      <c r="B27" s="281" t="s">
        <v>31</v>
      </c>
      <c r="C27" s="281"/>
      <c r="D27" s="281"/>
      <c r="E27" s="281"/>
      <c r="F27" s="281"/>
    </row>
    <row r="28" spans="1:14" ht="25.9" customHeight="1" x14ac:dyDescent="0.4">
      <c r="A28" s="272">
        <v>6</v>
      </c>
      <c r="B28" s="281" t="s">
        <v>32</v>
      </c>
      <c r="C28" s="281"/>
      <c r="D28" s="281"/>
      <c r="E28" s="281"/>
      <c r="F28" s="281"/>
    </row>
    <row r="29" spans="1:14" ht="52.9" customHeight="1" x14ac:dyDescent="0.4">
      <c r="A29" s="272">
        <v>7</v>
      </c>
      <c r="B29" s="281" t="s">
        <v>33</v>
      </c>
      <c r="C29" s="281"/>
      <c r="D29" s="281"/>
      <c r="E29" s="281"/>
      <c r="F29" s="281"/>
    </row>
  </sheetData>
  <sheetProtection algorithmName="SHA-512" hashValue="b2PNFn55ZSViS0o3POMRDURJybh8uenhc8xCpJFrjumQYFxPKoye4v1cY7U4CQHMkvzB11eP1d4h+jVv6+b8CA==" saltValue="gsTx9UVvexOunnRI+FWotg==" spinCount="100000" sheet="1" objects="1" scenarios="1"/>
  <mergeCells count="12">
    <mergeCell ref="H20:N20"/>
    <mergeCell ref="B25:F25"/>
    <mergeCell ref="B27:F27"/>
    <mergeCell ref="B28:F28"/>
    <mergeCell ref="B29:F29"/>
    <mergeCell ref="A20:B20"/>
    <mergeCell ref="A13:A15"/>
    <mergeCell ref="A7:F7"/>
    <mergeCell ref="A10:B11"/>
    <mergeCell ref="C10:C11"/>
    <mergeCell ref="D10:E10"/>
    <mergeCell ref="F10:F11"/>
  </mergeCells>
  <phoneticPr fontId="4"/>
  <conditionalFormatting sqref="F3">
    <cfRule type="expression" dxfId="28" priority="2">
      <formula>$F$3=""</formula>
    </cfRule>
  </conditionalFormatting>
  <conditionalFormatting sqref="F20">
    <cfRule type="expression" dxfId="27" priority="1">
      <formula>$F$20=""</formula>
    </cfRule>
  </conditionalFormatting>
  <dataValidations count="2">
    <dataValidation type="list" allowBlank="1" showInputMessage="1" sqref="F3" xr:uid="{8A3E5BC3-D556-4789-9E5D-15E282B0D342}">
      <formula1>"（一社）全日本菓子輸出促進協議会,（一社）日本木材輸出振興協会,（一社）日本真珠振興会,日本酒造組合中央会,（一社）全日本コメ・コメ関連食品輸出促進協議会,（一社）全国花き輸出拡大協議会,（一社）日本青果物輸出促進協議会,（公社）日本茶業中央会,（一社）全日本錦鯉振興会,全国醤油工業協同組合連合会,全国味噌工業協同組合連合会,(一社）日本ほたて貝輸出振興協会, （一社）日本養殖魚類輸出推進協会,（一社）日本畜産物輸出促進協会,全日本カレー工業協同組合 "</formula1>
    </dataValidation>
    <dataValidation type="list" allowBlank="1" showInputMessage="1" showErrorMessage="1" sqref="F20" xr:uid="{45A8E1D0-9369-4A42-87E3-ECDE5504C44C}">
      <formula1>"減額した金額,該当なし,含税額"</formula1>
    </dataValidation>
  </dataValidations>
  <pageMargins left="0.7" right="0.7" top="0.75" bottom="0.75" header="0.3" footer="0.3"/>
  <pageSetup paperSize="9" scale="5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E266A-1698-48FC-979E-C52A67A2E597}">
  <sheetPr>
    <tabColor rgb="FFFFFF00"/>
  </sheetPr>
  <dimension ref="A1:B17"/>
  <sheetViews>
    <sheetView showGridLines="0" topLeftCell="A4" zoomScale="85" zoomScaleNormal="85" zoomScaleSheetLayoutView="70" workbookViewId="0">
      <selection activeCell="B5" sqref="B5"/>
    </sheetView>
  </sheetViews>
  <sheetFormatPr defaultColWidth="9" defaultRowHeight="15.75" x14ac:dyDescent="0.4"/>
  <cols>
    <col min="1" max="1" width="20.75" style="115" customWidth="1"/>
    <col min="2" max="2" width="119.875" style="111" customWidth="1"/>
    <col min="3" max="16384" width="9" style="111"/>
  </cols>
  <sheetData>
    <row r="1" spans="1:2" ht="213" customHeight="1" x14ac:dyDescent="0.4">
      <c r="A1" s="284" t="s">
        <v>34</v>
      </c>
      <c r="B1" s="285"/>
    </row>
    <row r="2" spans="1:2" ht="16.5" x14ac:dyDescent="0.4">
      <c r="A2" s="112" t="s">
        <v>35</v>
      </c>
      <c r="B2" s="112" t="s">
        <v>36</v>
      </c>
    </row>
    <row r="3" spans="1:2" ht="104.25" customHeight="1" x14ac:dyDescent="0.4">
      <c r="A3" s="113" t="s">
        <v>37</v>
      </c>
      <c r="B3" s="114" t="s">
        <v>38</v>
      </c>
    </row>
    <row r="4" spans="1:2" ht="152.25" customHeight="1" x14ac:dyDescent="0.4">
      <c r="A4" s="113" t="s">
        <v>39</v>
      </c>
      <c r="B4" s="114" t="s">
        <v>40</v>
      </c>
    </row>
    <row r="5" spans="1:2" ht="303" customHeight="1" x14ac:dyDescent="0.4">
      <c r="A5" s="113" t="s">
        <v>41</v>
      </c>
      <c r="B5" s="114" t="s">
        <v>42</v>
      </c>
    </row>
    <row r="6" spans="1:2" ht="284.25" customHeight="1" x14ac:dyDescent="0.4">
      <c r="A6" s="113" t="s">
        <v>43</v>
      </c>
      <c r="B6" s="114" t="s">
        <v>44</v>
      </c>
    </row>
    <row r="7" spans="1:2" ht="86.25" customHeight="1" x14ac:dyDescent="0.4">
      <c r="A7" s="113" t="s">
        <v>45</v>
      </c>
      <c r="B7" s="114" t="s">
        <v>46</v>
      </c>
    </row>
    <row r="8" spans="1:2" ht="66.75" customHeight="1" x14ac:dyDescent="0.4">
      <c r="A8" s="113" t="s">
        <v>47</v>
      </c>
      <c r="B8" s="114" t="s">
        <v>48</v>
      </c>
    </row>
    <row r="9" spans="1:2" ht="46.5" customHeight="1" x14ac:dyDescent="0.4">
      <c r="A9" s="113" t="s">
        <v>49</v>
      </c>
      <c r="B9" s="114" t="s">
        <v>50</v>
      </c>
    </row>
    <row r="10" spans="1:2" ht="52.5" customHeight="1" x14ac:dyDescent="0.4">
      <c r="A10" s="113" t="s">
        <v>51</v>
      </c>
      <c r="B10" s="114" t="s">
        <v>52</v>
      </c>
    </row>
    <row r="11" spans="1:2" ht="85.5" customHeight="1" x14ac:dyDescent="0.4">
      <c r="A11" s="113" t="s">
        <v>53</v>
      </c>
      <c r="B11" s="114" t="s">
        <v>54</v>
      </c>
    </row>
    <row r="12" spans="1:2" ht="73.5" customHeight="1" x14ac:dyDescent="0.4">
      <c r="A12" s="113" t="s">
        <v>55</v>
      </c>
      <c r="B12" s="114" t="s">
        <v>56</v>
      </c>
    </row>
    <row r="13" spans="1:2" ht="163.5" customHeight="1" x14ac:dyDescent="0.4">
      <c r="A13" s="113" t="s">
        <v>57</v>
      </c>
      <c r="B13" s="114" t="s">
        <v>58</v>
      </c>
    </row>
    <row r="14" spans="1:2" ht="127.5" customHeight="1" x14ac:dyDescent="0.4">
      <c r="A14" s="113" t="s">
        <v>59</v>
      </c>
      <c r="B14" s="114" t="s">
        <v>60</v>
      </c>
    </row>
    <row r="15" spans="1:2" ht="58.5" customHeight="1" x14ac:dyDescent="0.4">
      <c r="A15" s="113" t="s">
        <v>61</v>
      </c>
      <c r="B15" s="114" t="s">
        <v>62</v>
      </c>
    </row>
    <row r="16" spans="1:2" ht="63" customHeight="1" x14ac:dyDescent="0.4">
      <c r="A16" s="113" t="s">
        <v>63</v>
      </c>
      <c r="B16" s="114" t="s">
        <v>64</v>
      </c>
    </row>
    <row r="17" spans="1:2" ht="76.5" customHeight="1" x14ac:dyDescent="0.4">
      <c r="A17" s="113" t="s">
        <v>65</v>
      </c>
      <c r="B17" s="114" t="s">
        <v>66</v>
      </c>
    </row>
  </sheetData>
  <sheetProtection algorithmName="SHA-512" hashValue="b9gWcD0+VAj2s7j+/u5S51PRcDA09NSuGmQ9CGdrKKVvrWbA/yRpJ8HmEUDO/pCTDFOwY/An4xXuoGToRbDUWg==" saltValue="MJod60QNS+wNBmRLxTkUnA==" spinCount="100000" sheet="1" objects="1" scenarios="1"/>
  <mergeCells count="1">
    <mergeCell ref="A1:B1"/>
  </mergeCells>
  <phoneticPr fontId="4"/>
  <pageMargins left="0.7" right="0.7" top="0.75" bottom="0.75" header="0.3" footer="0.3"/>
  <pageSetup paperSize="9" scale="57"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A5E58-F42A-400A-9720-1692FB5B803E}">
  <sheetPr>
    <tabColor rgb="FF0070C0"/>
    <pageSetUpPr fitToPage="1"/>
  </sheetPr>
  <dimension ref="A1:AQ693"/>
  <sheetViews>
    <sheetView view="pageBreakPreview" zoomScale="60" zoomScaleNormal="40" workbookViewId="0">
      <selection activeCell="G39" sqref="G39:G40"/>
    </sheetView>
  </sheetViews>
  <sheetFormatPr defaultColWidth="10.125" defaultRowHeight="19.5" x14ac:dyDescent="0.4"/>
  <cols>
    <col min="1" max="1" width="1.75" style="25" customWidth="1"/>
    <col min="2" max="2" width="5.25" style="25" bestFit="1" customWidth="1"/>
    <col min="3" max="3" width="6.75" style="25" bestFit="1" customWidth="1"/>
    <col min="4" max="4" width="30" style="25" customWidth="1"/>
    <col min="5" max="5" width="20" style="25" customWidth="1"/>
    <col min="6" max="6" width="45" style="25" customWidth="1"/>
    <col min="7" max="7" width="53.5" style="25" customWidth="1"/>
    <col min="8" max="8" width="19.5" style="25" bestFit="1" customWidth="1"/>
    <col min="9" max="9" width="14.25" style="26" bestFit="1" customWidth="1"/>
    <col min="10" max="10" width="20" style="26" customWidth="1"/>
    <col min="11" max="11" width="6.375" style="25" customWidth="1"/>
    <col min="12" max="12" width="5.5" style="26" customWidth="1"/>
    <col min="13" max="13" width="5.25" style="26" customWidth="1"/>
    <col min="14" max="14" width="7.625" style="25" customWidth="1"/>
    <col min="15" max="15" width="5.125" style="25" customWidth="1"/>
    <col min="16" max="16" width="5.375" style="26" customWidth="1"/>
    <col min="17" max="17" width="7.625" style="25" customWidth="1"/>
    <col min="18" max="18" width="5.5" style="25" customWidth="1"/>
    <col min="19" max="19" width="4.375" style="26" bestFit="1" customWidth="1"/>
    <col min="20" max="20" width="21.5" style="26" bestFit="1" customWidth="1"/>
    <col min="21" max="21" width="4.375" style="25" bestFit="1" customWidth="1"/>
    <col min="22" max="22" width="20.375" style="25" bestFit="1" customWidth="1"/>
    <col min="23" max="23" width="4.375" style="25" bestFit="1" customWidth="1"/>
    <col min="24" max="24" width="16.125" style="25" bestFit="1" customWidth="1"/>
    <col min="25" max="25" width="4.375" style="25" bestFit="1" customWidth="1"/>
    <col min="26" max="26" width="16.5" style="25" customWidth="1"/>
    <col min="27" max="27" width="4.375" style="25" bestFit="1" customWidth="1"/>
    <col min="28" max="28" width="13.875" style="25" customWidth="1"/>
    <col min="29" max="29" width="4.375" style="25" bestFit="1" customWidth="1"/>
    <col min="30" max="30" width="9.125" style="25" customWidth="1"/>
    <col min="31" max="31" width="9.375" style="25" customWidth="1"/>
    <col min="32" max="32" width="3.125" style="25" customWidth="1"/>
    <col min="33" max="33" width="10.125" style="25"/>
    <col min="34" max="34" width="7.625" style="25" customWidth="1"/>
    <col min="35" max="16384" width="10.125" style="25"/>
  </cols>
  <sheetData>
    <row r="1" spans="1:29" x14ac:dyDescent="0.4">
      <c r="A1" s="348" t="s">
        <v>67</v>
      </c>
      <c r="B1" s="348"/>
      <c r="C1" s="348"/>
      <c r="D1" s="348"/>
      <c r="E1" s="348"/>
    </row>
    <row r="2" spans="1:29" ht="30.75" customHeight="1" x14ac:dyDescent="0.4">
      <c r="A2" s="116"/>
      <c r="B2" s="116"/>
      <c r="C2" s="116"/>
      <c r="D2" s="102" t="s">
        <v>1</v>
      </c>
      <c r="E2" s="349" t="s">
        <v>68</v>
      </c>
      <c r="F2" s="350"/>
    </row>
    <row r="3" spans="1:29" x14ac:dyDescent="0.4">
      <c r="A3" s="116"/>
      <c r="B3" s="116"/>
      <c r="C3" s="116"/>
      <c r="D3" s="116"/>
      <c r="E3" s="116"/>
    </row>
    <row r="4" spans="1:29" ht="24" x14ac:dyDescent="0.4">
      <c r="A4" s="351" t="s">
        <v>69</v>
      </c>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117"/>
    </row>
    <row r="5" spans="1:29" ht="15" customHeight="1" thickBot="1" x14ac:dyDescent="0.45"/>
    <row r="6" spans="1:29" ht="16.5" customHeight="1" thickBot="1" x14ac:dyDescent="0.45">
      <c r="B6" s="353" t="s">
        <v>70</v>
      </c>
      <c r="C6" s="354"/>
      <c r="D6" s="354"/>
      <c r="E6" s="354"/>
      <c r="F6" s="354"/>
      <c r="G6" s="355"/>
      <c r="N6" s="356" t="s">
        <v>71</v>
      </c>
      <c r="O6" s="357"/>
      <c r="P6" s="357"/>
      <c r="Q6" s="357"/>
      <c r="R6" s="357"/>
      <c r="S6" s="358"/>
      <c r="T6" s="362" t="s">
        <v>72</v>
      </c>
      <c r="U6" s="27"/>
      <c r="V6" s="26"/>
      <c r="Y6" s="26"/>
    </row>
    <row r="7" spans="1:29" ht="16.5" customHeight="1" x14ac:dyDescent="0.4">
      <c r="B7" s="364" t="s">
        <v>73</v>
      </c>
      <c r="C7" s="365"/>
      <c r="D7" s="365"/>
      <c r="E7" s="365"/>
      <c r="F7" s="365"/>
      <c r="G7" s="366"/>
      <c r="N7" s="359"/>
      <c r="O7" s="360"/>
      <c r="P7" s="360"/>
      <c r="Q7" s="360"/>
      <c r="R7" s="360"/>
      <c r="S7" s="361"/>
      <c r="T7" s="363"/>
    </row>
    <row r="8" spans="1:29" ht="19.5" customHeight="1" x14ac:dyDescent="0.4">
      <c r="B8" s="367"/>
      <c r="C8" s="368"/>
      <c r="D8" s="368"/>
      <c r="E8" s="368"/>
      <c r="F8" s="368"/>
      <c r="G8" s="369"/>
      <c r="M8" s="118"/>
      <c r="N8" s="119"/>
      <c r="O8" s="27"/>
      <c r="P8" s="27"/>
      <c r="Q8" s="27"/>
      <c r="S8" s="25"/>
      <c r="T8" s="25"/>
    </row>
    <row r="9" spans="1:29" ht="19.5" customHeight="1" thickBot="1" x14ac:dyDescent="0.45">
      <c r="B9" s="367"/>
      <c r="C9" s="368"/>
      <c r="D9" s="368"/>
      <c r="E9" s="368"/>
      <c r="F9" s="368"/>
      <c r="G9" s="369"/>
      <c r="N9" s="28" t="s">
        <v>74</v>
      </c>
      <c r="O9" s="27"/>
      <c r="P9" s="25"/>
      <c r="T9" s="25"/>
    </row>
    <row r="10" spans="1:29" ht="19.5" customHeight="1" x14ac:dyDescent="0.4">
      <c r="B10" s="367"/>
      <c r="C10" s="368"/>
      <c r="D10" s="368"/>
      <c r="E10" s="368"/>
      <c r="F10" s="368"/>
      <c r="G10" s="369"/>
      <c r="N10" s="325" t="s">
        <v>75</v>
      </c>
      <c r="O10" s="326"/>
      <c r="P10" s="326"/>
      <c r="Q10" s="326"/>
      <c r="R10" s="326"/>
      <c r="S10" s="342"/>
      <c r="T10" s="319" t="s">
        <v>76</v>
      </c>
      <c r="U10" s="320"/>
      <c r="V10" s="323" t="s">
        <v>77</v>
      </c>
      <c r="W10" s="323"/>
      <c r="X10" s="323"/>
      <c r="Y10" s="324"/>
      <c r="Z10" s="325" t="s">
        <v>78</v>
      </c>
      <c r="AA10" s="326"/>
      <c r="AB10" s="120"/>
    </row>
    <row r="11" spans="1:29" ht="20.25" thickBot="1" x14ac:dyDescent="0.45">
      <c r="B11" s="367"/>
      <c r="C11" s="368"/>
      <c r="D11" s="368"/>
      <c r="E11" s="368"/>
      <c r="F11" s="368"/>
      <c r="G11" s="369"/>
      <c r="N11" s="327"/>
      <c r="O11" s="328"/>
      <c r="P11" s="328"/>
      <c r="Q11" s="328"/>
      <c r="R11" s="328"/>
      <c r="S11" s="344"/>
      <c r="T11" s="321"/>
      <c r="U11" s="322"/>
      <c r="V11" s="329" t="s">
        <v>79</v>
      </c>
      <c r="W11" s="330"/>
      <c r="X11" s="331" t="s">
        <v>80</v>
      </c>
      <c r="Y11" s="332"/>
      <c r="Z11" s="327"/>
      <c r="AA11" s="328"/>
      <c r="AB11" s="296"/>
      <c r="AC11" s="297"/>
    </row>
    <row r="12" spans="1:29" ht="17.25" customHeight="1" x14ac:dyDescent="0.4">
      <c r="B12" s="367"/>
      <c r="C12" s="368"/>
      <c r="D12" s="368"/>
      <c r="E12" s="368"/>
      <c r="F12" s="368"/>
      <c r="G12" s="369"/>
      <c r="N12" s="373" t="s">
        <v>37</v>
      </c>
      <c r="O12" s="374"/>
      <c r="P12" s="374"/>
      <c r="Q12" s="374"/>
      <c r="R12" s="374"/>
      <c r="S12" s="375"/>
      <c r="T12" s="85">
        <f t="shared" ref="T12:T25" si="0">SUMIF($E$41:$E$90,N12,$T$41:$T$90)</f>
        <v>150000</v>
      </c>
      <c r="U12" s="22" t="s">
        <v>81</v>
      </c>
      <c r="V12" s="29">
        <f t="shared" ref="V12:V25" si="1">SUMIFS($V$41:$V$90,$E$41:$E$90,$N12)</f>
        <v>150000</v>
      </c>
      <c r="W12" s="30" t="s">
        <v>81</v>
      </c>
      <c r="X12" s="31">
        <f>SUMIFS($X$41:$X$90,$E$41:$E$90,$N12)</f>
        <v>0</v>
      </c>
      <c r="Y12" s="22" t="s">
        <v>81</v>
      </c>
      <c r="Z12" s="29">
        <f t="shared" ref="Z12:Z25" si="2">SUMIFS($Z$41:$Z$90,$E$41:$E$90,$N12)</f>
        <v>0</v>
      </c>
      <c r="AA12" s="30" t="s">
        <v>81</v>
      </c>
      <c r="AB12" s="121"/>
    </row>
    <row r="13" spans="1:29" ht="17.25" customHeight="1" x14ac:dyDescent="0.4">
      <c r="B13" s="367"/>
      <c r="C13" s="368"/>
      <c r="D13" s="368"/>
      <c r="E13" s="368"/>
      <c r="F13" s="368"/>
      <c r="G13" s="369"/>
      <c r="N13" s="345" t="s">
        <v>39</v>
      </c>
      <c r="O13" s="346"/>
      <c r="P13" s="346"/>
      <c r="Q13" s="346"/>
      <c r="R13" s="346"/>
      <c r="S13" s="347"/>
      <c r="T13" s="19">
        <f t="shared" si="0"/>
        <v>1170000</v>
      </c>
      <c r="U13" s="23" t="s">
        <v>81</v>
      </c>
      <c r="V13" s="32">
        <f t="shared" si="1"/>
        <v>1170000</v>
      </c>
      <c r="W13" s="33" t="s">
        <v>81</v>
      </c>
      <c r="X13" s="34">
        <f t="shared" ref="X13:X25" si="3">SUMIFS($X$41:$X$90,$E$41:$E$90,$N13)</f>
        <v>0</v>
      </c>
      <c r="Y13" s="23" t="s">
        <v>81</v>
      </c>
      <c r="Z13" s="32">
        <f t="shared" si="2"/>
        <v>117000</v>
      </c>
      <c r="AA13" s="33" t="s">
        <v>81</v>
      </c>
      <c r="AB13" s="121"/>
    </row>
    <row r="14" spans="1:29" ht="17.25" customHeight="1" x14ac:dyDescent="0.4">
      <c r="B14" s="367"/>
      <c r="C14" s="368"/>
      <c r="D14" s="368"/>
      <c r="E14" s="368"/>
      <c r="F14" s="368"/>
      <c r="G14" s="369"/>
      <c r="N14" s="345" t="s">
        <v>41</v>
      </c>
      <c r="O14" s="346"/>
      <c r="P14" s="346"/>
      <c r="Q14" s="346"/>
      <c r="R14" s="346"/>
      <c r="S14" s="347"/>
      <c r="T14" s="19">
        <f t="shared" si="0"/>
        <v>0</v>
      </c>
      <c r="U14" s="23" t="s">
        <v>81</v>
      </c>
      <c r="V14" s="32">
        <f t="shared" si="1"/>
        <v>0</v>
      </c>
      <c r="W14" s="33" t="s">
        <v>81</v>
      </c>
      <c r="X14" s="34">
        <f t="shared" si="3"/>
        <v>0</v>
      </c>
      <c r="Y14" s="23" t="s">
        <v>81</v>
      </c>
      <c r="Z14" s="32">
        <f t="shared" si="2"/>
        <v>0</v>
      </c>
      <c r="AA14" s="33" t="s">
        <v>81</v>
      </c>
      <c r="AB14" s="121"/>
    </row>
    <row r="15" spans="1:29" ht="17.25" customHeight="1" x14ac:dyDescent="0.4">
      <c r="B15" s="367"/>
      <c r="C15" s="368"/>
      <c r="D15" s="368"/>
      <c r="E15" s="368"/>
      <c r="F15" s="368"/>
      <c r="G15" s="369"/>
      <c r="N15" s="345" t="s">
        <v>43</v>
      </c>
      <c r="O15" s="346"/>
      <c r="P15" s="346"/>
      <c r="Q15" s="346"/>
      <c r="R15" s="346"/>
      <c r="S15" s="347"/>
      <c r="T15" s="19">
        <f t="shared" si="0"/>
        <v>9200000</v>
      </c>
      <c r="U15" s="23" t="s">
        <v>81</v>
      </c>
      <c r="V15" s="32">
        <f t="shared" si="1"/>
        <v>8410000</v>
      </c>
      <c r="W15" s="33" t="s">
        <v>81</v>
      </c>
      <c r="X15" s="34">
        <f t="shared" si="3"/>
        <v>790000</v>
      </c>
      <c r="Y15" s="23" t="s">
        <v>81</v>
      </c>
      <c r="Z15" s="32">
        <f t="shared" si="2"/>
        <v>542000</v>
      </c>
      <c r="AA15" s="33" t="s">
        <v>81</v>
      </c>
      <c r="AB15" s="121"/>
    </row>
    <row r="16" spans="1:29" ht="17.25" customHeight="1" x14ac:dyDescent="0.4">
      <c r="B16" s="367"/>
      <c r="C16" s="368"/>
      <c r="D16" s="368"/>
      <c r="E16" s="368"/>
      <c r="F16" s="368"/>
      <c r="G16" s="369"/>
      <c r="N16" s="345" t="s">
        <v>45</v>
      </c>
      <c r="O16" s="346"/>
      <c r="P16" s="346"/>
      <c r="Q16" s="346"/>
      <c r="R16" s="346"/>
      <c r="S16" s="347"/>
      <c r="T16" s="19">
        <f t="shared" si="0"/>
        <v>0</v>
      </c>
      <c r="U16" s="23" t="s">
        <v>81</v>
      </c>
      <c r="V16" s="32">
        <f t="shared" si="1"/>
        <v>0</v>
      </c>
      <c r="W16" s="33" t="s">
        <v>81</v>
      </c>
      <c r="X16" s="34">
        <f t="shared" si="3"/>
        <v>0</v>
      </c>
      <c r="Y16" s="23" t="s">
        <v>81</v>
      </c>
      <c r="Z16" s="32">
        <f t="shared" si="2"/>
        <v>0</v>
      </c>
      <c r="AA16" s="33" t="s">
        <v>81</v>
      </c>
      <c r="AB16" s="121"/>
    </row>
    <row r="17" spans="2:30" ht="17.25" customHeight="1" x14ac:dyDescent="0.4">
      <c r="B17" s="367"/>
      <c r="C17" s="368"/>
      <c r="D17" s="368"/>
      <c r="E17" s="368"/>
      <c r="F17" s="368"/>
      <c r="G17" s="369"/>
      <c r="N17" s="345" t="s">
        <v>47</v>
      </c>
      <c r="O17" s="346"/>
      <c r="P17" s="346"/>
      <c r="Q17" s="346"/>
      <c r="R17" s="346"/>
      <c r="S17" s="347"/>
      <c r="T17" s="19">
        <f t="shared" si="0"/>
        <v>0</v>
      </c>
      <c r="U17" s="23" t="s">
        <v>81</v>
      </c>
      <c r="V17" s="32">
        <f t="shared" si="1"/>
        <v>0</v>
      </c>
      <c r="W17" s="33" t="s">
        <v>81</v>
      </c>
      <c r="X17" s="34">
        <f t="shared" si="3"/>
        <v>0</v>
      </c>
      <c r="Y17" s="23" t="s">
        <v>81</v>
      </c>
      <c r="Z17" s="32">
        <f t="shared" si="2"/>
        <v>0</v>
      </c>
      <c r="AA17" s="33" t="s">
        <v>81</v>
      </c>
      <c r="AB17" s="121"/>
    </row>
    <row r="18" spans="2:30" ht="17.25" customHeight="1" x14ac:dyDescent="0.4">
      <c r="B18" s="367"/>
      <c r="C18" s="368"/>
      <c r="D18" s="368"/>
      <c r="E18" s="368"/>
      <c r="F18" s="368"/>
      <c r="G18" s="369"/>
      <c r="N18" s="345" t="s">
        <v>49</v>
      </c>
      <c r="O18" s="346"/>
      <c r="P18" s="346"/>
      <c r="Q18" s="346"/>
      <c r="R18" s="346"/>
      <c r="S18" s="347"/>
      <c r="T18" s="19">
        <f t="shared" si="0"/>
        <v>0</v>
      </c>
      <c r="U18" s="23" t="s">
        <v>81</v>
      </c>
      <c r="V18" s="32">
        <f t="shared" si="1"/>
        <v>0</v>
      </c>
      <c r="W18" s="33" t="s">
        <v>81</v>
      </c>
      <c r="X18" s="34">
        <f t="shared" si="3"/>
        <v>0</v>
      </c>
      <c r="Y18" s="23" t="s">
        <v>81</v>
      </c>
      <c r="Z18" s="32">
        <f t="shared" si="2"/>
        <v>0</v>
      </c>
      <c r="AA18" s="33" t="s">
        <v>81</v>
      </c>
      <c r="AB18" s="121"/>
    </row>
    <row r="19" spans="2:30" ht="17.25" customHeight="1" x14ac:dyDescent="0.4">
      <c r="B19" s="367"/>
      <c r="C19" s="368"/>
      <c r="D19" s="368"/>
      <c r="E19" s="368"/>
      <c r="F19" s="368"/>
      <c r="G19" s="369"/>
      <c r="N19" s="345" t="s">
        <v>51</v>
      </c>
      <c r="O19" s="346"/>
      <c r="P19" s="346"/>
      <c r="Q19" s="346"/>
      <c r="R19" s="346"/>
      <c r="S19" s="347"/>
      <c r="T19" s="19">
        <f t="shared" si="0"/>
        <v>0</v>
      </c>
      <c r="U19" s="23" t="s">
        <v>81</v>
      </c>
      <c r="V19" s="32">
        <f t="shared" si="1"/>
        <v>0</v>
      </c>
      <c r="W19" s="33" t="s">
        <v>81</v>
      </c>
      <c r="X19" s="34">
        <f t="shared" si="3"/>
        <v>0</v>
      </c>
      <c r="Y19" s="23" t="s">
        <v>81</v>
      </c>
      <c r="Z19" s="32">
        <f t="shared" si="2"/>
        <v>0</v>
      </c>
      <c r="AA19" s="33" t="s">
        <v>81</v>
      </c>
      <c r="AB19" s="121"/>
    </row>
    <row r="20" spans="2:30" ht="17.25" customHeight="1" x14ac:dyDescent="0.4">
      <c r="B20" s="367"/>
      <c r="C20" s="368"/>
      <c r="D20" s="368"/>
      <c r="E20" s="368"/>
      <c r="F20" s="368"/>
      <c r="G20" s="369"/>
      <c r="N20" s="345" t="s">
        <v>82</v>
      </c>
      <c r="O20" s="346"/>
      <c r="P20" s="346"/>
      <c r="Q20" s="346"/>
      <c r="R20" s="346"/>
      <c r="S20" s="347"/>
      <c r="T20" s="19">
        <f t="shared" si="0"/>
        <v>0</v>
      </c>
      <c r="U20" s="23" t="s">
        <v>81</v>
      </c>
      <c r="V20" s="32">
        <f t="shared" si="1"/>
        <v>0</v>
      </c>
      <c r="W20" s="33" t="s">
        <v>81</v>
      </c>
      <c r="X20" s="34">
        <f t="shared" si="3"/>
        <v>0</v>
      </c>
      <c r="Y20" s="23" t="s">
        <v>81</v>
      </c>
      <c r="Z20" s="32">
        <f t="shared" si="2"/>
        <v>0</v>
      </c>
      <c r="AA20" s="33" t="s">
        <v>81</v>
      </c>
      <c r="AB20" s="121"/>
    </row>
    <row r="21" spans="2:30" ht="17.25" customHeight="1" x14ac:dyDescent="0.4">
      <c r="B21" s="367"/>
      <c r="C21" s="368"/>
      <c r="D21" s="368"/>
      <c r="E21" s="368"/>
      <c r="F21" s="368"/>
      <c r="G21" s="369"/>
      <c r="N21" s="345" t="s">
        <v>55</v>
      </c>
      <c r="O21" s="346"/>
      <c r="P21" s="346"/>
      <c r="Q21" s="346"/>
      <c r="R21" s="346"/>
      <c r="S21" s="347"/>
      <c r="T21" s="19">
        <f t="shared" si="0"/>
        <v>112000</v>
      </c>
      <c r="U21" s="23" t="s">
        <v>81</v>
      </c>
      <c r="V21" s="32">
        <f t="shared" si="1"/>
        <v>112000</v>
      </c>
      <c r="W21" s="33" t="s">
        <v>81</v>
      </c>
      <c r="X21" s="34">
        <f t="shared" si="3"/>
        <v>0</v>
      </c>
      <c r="Y21" s="23" t="s">
        <v>81</v>
      </c>
      <c r="Z21" s="32">
        <f t="shared" si="2"/>
        <v>19600</v>
      </c>
      <c r="AA21" s="33" t="s">
        <v>81</v>
      </c>
      <c r="AB21" s="121"/>
    </row>
    <row r="22" spans="2:30" ht="17.25" customHeight="1" x14ac:dyDescent="0.4">
      <c r="B22" s="367"/>
      <c r="C22" s="368"/>
      <c r="D22" s="368"/>
      <c r="E22" s="368"/>
      <c r="F22" s="368"/>
      <c r="G22" s="369"/>
      <c r="N22" s="345" t="s">
        <v>57</v>
      </c>
      <c r="O22" s="346"/>
      <c r="P22" s="346"/>
      <c r="Q22" s="346"/>
      <c r="R22" s="346"/>
      <c r="S22" s="347"/>
      <c r="T22" s="19">
        <f t="shared" si="0"/>
        <v>0</v>
      </c>
      <c r="U22" s="23" t="s">
        <v>81</v>
      </c>
      <c r="V22" s="32">
        <f t="shared" si="1"/>
        <v>0</v>
      </c>
      <c r="W22" s="33" t="s">
        <v>81</v>
      </c>
      <c r="X22" s="34">
        <f t="shared" si="3"/>
        <v>0</v>
      </c>
      <c r="Y22" s="23" t="s">
        <v>81</v>
      </c>
      <c r="Z22" s="32">
        <f t="shared" si="2"/>
        <v>0</v>
      </c>
      <c r="AA22" s="33" t="s">
        <v>81</v>
      </c>
      <c r="AB22" s="121"/>
    </row>
    <row r="23" spans="2:30" ht="17.25" customHeight="1" x14ac:dyDescent="0.4">
      <c r="B23" s="367"/>
      <c r="C23" s="368"/>
      <c r="D23" s="368"/>
      <c r="E23" s="368"/>
      <c r="F23" s="368"/>
      <c r="G23" s="369"/>
      <c r="N23" s="345" t="s">
        <v>59</v>
      </c>
      <c r="O23" s="346"/>
      <c r="P23" s="346"/>
      <c r="Q23" s="346"/>
      <c r="R23" s="346"/>
      <c r="S23" s="347"/>
      <c r="T23" s="19">
        <f t="shared" si="0"/>
        <v>0</v>
      </c>
      <c r="U23" s="23" t="s">
        <v>81</v>
      </c>
      <c r="V23" s="32">
        <f t="shared" si="1"/>
        <v>0</v>
      </c>
      <c r="W23" s="33" t="s">
        <v>81</v>
      </c>
      <c r="X23" s="34">
        <f t="shared" si="3"/>
        <v>0</v>
      </c>
      <c r="Y23" s="23" t="s">
        <v>81</v>
      </c>
      <c r="Z23" s="32">
        <f t="shared" si="2"/>
        <v>0</v>
      </c>
      <c r="AA23" s="33" t="s">
        <v>81</v>
      </c>
      <c r="AB23" s="121"/>
    </row>
    <row r="24" spans="2:30" ht="17.25" customHeight="1" x14ac:dyDescent="0.4">
      <c r="B24" s="367"/>
      <c r="C24" s="368"/>
      <c r="D24" s="368"/>
      <c r="E24" s="368"/>
      <c r="F24" s="368"/>
      <c r="G24" s="369"/>
      <c r="N24" s="333" t="s">
        <v>61</v>
      </c>
      <c r="O24" s="334"/>
      <c r="P24" s="334"/>
      <c r="Q24" s="334"/>
      <c r="R24" s="334"/>
      <c r="S24" s="335"/>
      <c r="T24" s="19">
        <f t="shared" si="0"/>
        <v>19300000</v>
      </c>
      <c r="U24" s="23" t="s">
        <v>81</v>
      </c>
      <c r="V24" s="32">
        <f t="shared" si="1"/>
        <v>19300000</v>
      </c>
      <c r="W24" s="33" t="s">
        <v>81</v>
      </c>
      <c r="X24" s="34">
        <f t="shared" si="3"/>
        <v>0</v>
      </c>
      <c r="Y24" s="23" t="s">
        <v>81</v>
      </c>
      <c r="Z24" s="32">
        <f t="shared" si="2"/>
        <v>1930000</v>
      </c>
      <c r="AA24" s="33" t="s">
        <v>81</v>
      </c>
      <c r="AB24" s="121"/>
    </row>
    <row r="25" spans="2:30" ht="17.25" customHeight="1" thickBot="1" x14ac:dyDescent="0.45">
      <c r="B25" s="367"/>
      <c r="C25" s="368"/>
      <c r="D25" s="368"/>
      <c r="E25" s="368"/>
      <c r="F25" s="368"/>
      <c r="G25" s="369"/>
      <c r="N25" s="336" t="s">
        <v>65</v>
      </c>
      <c r="O25" s="337"/>
      <c r="P25" s="337"/>
      <c r="Q25" s="337"/>
      <c r="R25" s="337"/>
      <c r="S25" s="338"/>
      <c r="T25" s="20">
        <f t="shared" si="0"/>
        <v>24000</v>
      </c>
      <c r="U25" s="24" t="s">
        <v>81</v>
      </c>
      <c r="V25" s="35">
        <f t="shared" si="1"/>
        <v>24000</v>
      </c>
      <c r="W25" s="36" t="s">
        <v>81</v>
      </c>
      <c r="X25" s="37">
        <f t="shared" si="3"/>
        <v>0</v>
      </c>
      <c r="Y25" s="24" t="s">
        <v>81</v>
      </c>
      <c r="Z25" s="35">
        <f t="shared" si="2"/>
        <v>2400</v>
      </c>
      <c r="AA25" s="36" t="s">
        <v>81</v>
      </c>
      <c r="AB25" s="121"/>
    </row>
    <row r="26" spans="2:30" ht="22.5" customHeight="1" thickBot="1" x14ac:dyDescent="0.45">
      <c r="B26" s="367"/>
      <c r="C26" s="368"/>
      <c r="D26" s="368"/>
      <c r="E26" s="368"/>
      <c r="F26" s="368"/>
      <c r="G26" s="369"/>
      <c r="N26" s="311" t="s">
        <v>83</v>
      </c>
      <c r="O26" s="312"/>
      <c r="P26" s="312"/>
      <c r="Q26" s="312"/>
      <c r="R26" s="312"/>
      <c r="S26" s="313"/>
      <c r="T26" s="40">
        <f>SUM(T12:T25)</f>
        <v>29956000</v>
      </c>
      <c r="U26" s="38" t="s">
        <v>81</v>
      </c>
      <c r="V26" s="97">
        <f>SUM(V12:V25)</f>
        <v>29166000</v>
      </c>
      <c r="W26" s="39" t="s">
        <v>81</v>
      </c>
      <c r="X26" s="40">
        <f>SUM(X12:X25)</f>
        <v>790000</v>
      </c>
      <c r="Y26" s="38" t="s">
        <v>81</v>
      </c>
      <c r="Z26" s="97">
        <f>SUM(Z12:Z25)</f>
        <v>2611000</v>
      </c>
      <c r="AA26" s="39" t="s">
        <v>81</v>
      </c>
      <c r="AB26" s="122"/>
    </row>
    <row r="27" spans="2:30" x14ac:dyDescent="0.4">
      <c r="B27" s="367"/>
      <c r="C27" s="368"/>
      <c r="D27" s="368"/>
      <c r="E27" s="368"/>
      <c r="F27" s="368"/>
      <c r="G27" s="369"/>
      <c r="M27" s="118"/>
      <c r="N27" s="26"/>
      <c r="R27" s="26"/>
      <c r="T27" s="25"/>
      <c r="V27" s="26"/>
      <c r="Y27" s="26"/>
      <c r="Z27" s="26"/>
      <c r="AC27" s="26"/>
    </row>
    <row r="28" spans="2:30" ht="19.5" customHeight="1" thickBot="1" x14ac:dyDescent="0.45">
      <c r="B28" s="367"/>
      <c r="C28" s="368"/>
      <c r="D28" s="368"/>
      <c r="E28" s="368"/>
      <c r="F28" s="368"/>
      <c r="G28" s="369"/>
      <c r="N28" s="28" t="s">
        <v>84</v>
      </c>
      <c r="R28" s="26"/>
      <c r="T28" s="25"/>
      <c r="V28" s="26"/>
      <c r="Y28" s="26"/>
      <c r="Z28" s="26"/>
      <c r="AC28" s="26"/>
    </row>
    <row r="29" spans="2:30" ht="19.5" customHeight="1" x14ac:dyDescent="0.4">
      <c r="B29" s="367"/>
      <c r="C29" s="368"/>
      <c r="D29" s="368"/>
      <c r="E29" s="368"/>
      <c r="F29" s="368"/>
      <c r="G29" s="369"/>
      <c r="N29" s="339" t="s">
        <v>85</v>
      </c>
      <c r="O29" s="341" t="s">
        <v>86</v>
      </c>
      <c r="P29" s="326"/>
      <c r="Q29" s="326"/>
      <c r="R29" s="326"/>
      <c r="S29" s="342"/>
      <c r="T29" s="319" t="s">
        <v>76</v>
      </c>
      <c r="U29" s="320"/>
      <c r="V29" s="323" t="s">
        <v>77</v>
      </c>
      <c r="W29" s="323"/>
      <c r="X29" s="323"/>
      <c r="Y29" s="324"/>
      <c r="Z29" s="325" t="s">
        <v>78</v>
      </c>
      <c r="AA29" s="326"/>
      <c r="AB29" s="120"/>
    </row>
    <row r="30" spans="2:30" ht="20.25" thickBot="1" x14ac:dyDescent="0.45">
      <c r="B30" s="367"/>
      <c r="C30" s="368"/>
      <c r="D30" s="368"/>
      <c r="E30" s="368"/>
      <c r="F30" s="368"/>
      <c r="G30" s="369"/>
      <c r="N30" s="340"/>
      <c r="O30" s="343"/>
      <c r="P30" s="328"/>
      <c r="Q30" s="328"/>
      <c r="R30" s="328"/>
      <c r="S30" s="344"/>
      <c r="T30" s="321"/>
      <c r="U30" s="322"/>
      <c r="V30" s="329" t="s">
        <v>79</v>
      </c>
      <c r="W30" s="330"/>
      <c r="X30" s="331" t="s">
        <v>80</v>
      </c>
      <c r="Y30" s="332"/>
      <c r="Z30" s="327"/>
      <c r="AA30" s="328"/>
      <c r="AB30" s="296"/>
      <c r="AC30" s="297"/>
    </row>
    <row r="31" spans="2:30" ht="24" customHeight="1" x14ac:dyDescent="0.4">
      <c r="B31" s="367"/>
      <c r="C31" s="368"/>
      <c r="D31" s="368"/>
      <c r="E31" s="368"/>
      <c r="F31" s="368"/>
      <c r="G31" s="369"/>
      <c r="N31" s="41">
        <v>1</v>
      </c>
      <c r="O31" s="298" t="str">
        <f>IFERROR(VLOOKUP($N31,$C$41:$D$90,2,FALSE),"")</f>
        <v>市場調査</v>
      </c>
      <c r="P31" s="299"/>
      <c r="Q31" s="299"/>
      <c r="R31" s="299"/>
      <c r="S31" s="300"/>
      <c r="T31" s="42">
        <f>IF(O31="","",SUMIF($C$41:$C$90,$N31,$T$41:$T$90))</f>
        <v>25309000</v>
      </c>
      <c r="U31" s="43" t="s">
        <v>81</v>
      </c>
      <c r="V31" s="44">
        <f>IF(O31="","",SUMIF($C$41:$C$90,$N31,$V$41:$V$90))</f>
        <v>24879000</v>
      </c>
      <c r="W31" s="45" t="s">
        <v>81</v>
      </c>
      <c r="X31" s="46">
        <f>IF(O31="","",SUMIF($C$41:$C$90,$N31,$X$41:$X$90))</f>
        <v>430000</v>
      </c>
      <c r="Y31" s="47" t="s">
        <v>81</v>
      </c>
      <c r="Z31" s="44">
        <f>IF(T31="","",SUMIF($C$41:$C$90,$N31,$Z$41:$Z$90))</f>
        <v>1820300</v>
      </c>
      <c r="AA31" s="45" t="s">
        <v>81</v>
      </c>
      <c r="AB31" s="121"/>
    </row>
    <row r="32" spans="2:30" ht="24" customHeight="1" x14ac:dyDescent="0.4">
      <c r="B32" s="367"/>
      <c r="C32" s="368"/>
      <c r="D32" s="368"/>
      <c r="E32" s="368"/>
      <c r="F32" s="368"/>
      <c r="G32" s="369"/>
      <c r="N32" s="48">
        <v>2</v>
      </c>
      <c r="O32" s="305" t="str">
        <f>IFERROR(VLOOKUP($N32,$C$41:$D$90,2,FALSE),"")</f>
        <v>規制調査</v>
      </c>
      <c r="P32" s="306"/>
      <c r="Q32" s="306"/>
      <c r="R32" s="306"/>
      <c r="S32" s="307"/>
      <c r="T32" s="49">
        <f>IF(O32="","",SUMIF($C$41:$C$90,$N32,$T$41:$T$90))</f>
        <v>4647000</v>
      </c>
      <c r="U32" s="23" t="s">
        <v>81</v>
      </c>
      <c r="V32" s="32">
        <f>IF(O32="","",SUMIF($C$41:$C$90,$N32,$V$41:$V$90))</f>
        <v>4287000</v>
      </c>
      <c r="W32" s="33" t="s">
        <v>81</v>
      </c>
      <c r="X32" s="34">
        <f>IF(O32="","",SUMIF($C$41:$C$90,$N32,$X$41:$X$90))</f>
        <v>360000</v>
      </c>
      <c r="Y32" s="23" t="s">
        <v>81</v>
      </c>
      <c r="Z32" s="32">
        <f>IF(T32="","",SUMIF($C$41:$C$90,$N32,$Z$41:$Z$90))</f>
        <v>790700</v>
      </c>
      <c r="AA32" s="33" t="s">
        <v>81</v>
      </c>
      <c r="AB32" s="121"/>
      <c r="AD32" s="111"/>
    </row>
    <row r="33" spans="2:35" ht="24" customHeight="1" x14ac:dyDescent="0.4">
      <c r="B33" s="367"/>
      <c r="C33" s="368"/>
      <c r="D33" s="368"/>
      <c r="E33" s="368"/>
      <c r="F33" s="368"/>
      <c r="G33" s="369"/>
      <c r="N33" s="50">
        <v>3</v>
      </c>
      <c r="O33" s="305" t="str">
        <f>IFERROR(VLOOKUP($N33,$C$41:$D$90,2,FALSE),"")</f>
        <v/>
      </c>
      <c r="P33" s="306"/>
      <c r="Q33" s="306"/>
      <c r="R33" s="306"/>
      <c r="S33" s="307"/>
      <c r="T33" s="51" t="str">
        <f>IF(O33="","",SUMIF($C$41:$C$90,$N33,$T$41:$T$90))</f>
        <v/>
      </c>
      <c r="U33" s="43" t="s">
        <v>81</v>
      </c>
      <c r="V33" s="29" t="str">
        <f>IF(O33="","",SUMIF($C$41:$C$90,$N33,$V$41:$V$90))</f>
        <v/>
      </c>
      <c r="W33" s="57" t="s">
        <v>81</v>
      </c>
      <c r="X33" s="55" t="str">
        <f>IF(O33="","",SUMIF($C$41:$C$90,$N33,$X$41:$X$90))</f>
        <v/>
      </c>
      <c r="Y33" s="58" t="s">
        <v>81</v>
      </c>
      <c r="Z33" s="54" t="str">
        <f>IF(T33="","",SUMIF($C$41:$C$90,$N33,$Z$41:$Z$90))</f>
        <v/>
      </c>
      <c r="AA33" s="57" t="s">
        <v>81</v>
      </c>
      <c r="AB33" s="121"/>
      <c r="AD33" s="111"/>
    </row>
    <row r="34" spans="2:35" ht="24" customHeight="1" x14ac:dyDescent="0.4">
      <c r="B34" s="367"/>
      <c r="C34" s="368"/>
      <c r="D34" s="368"/>
      <c r="E34" s="368"/>
      <c r="F34" s="368"/>
      <c r="G34" s="369"/>
      <c r="N34" s="50">
        <v>4</v>
      </c>
      <c r="O34" s="305" t="str">
        <f>IFERROR(VLOOKUP($N34,$C$41:$D$90,2,FALSE),"")</f>
        <v/>
      </c>
      <c r="P34" s="306"/>
      <c r="Q34" s="306"/>
      <c r="R34" s="306"/>
      <c r="S34" s="307"/>
      <c r="T34" s="51" t="str">
        <f>IF(O34="","",SUMIF($C$41:$C$90,$N34,$T$41:$T$90))</f>
        <v/>
      </c>
      <c r="U34" s="43" t="s">
        <v>81</v>
      </c>
      <c r="V34" s="29" t="str">
        <f>IF(O34="","",SUMIF($C$41:$C$90,$N34,$V$41:$V$90))</f>
        <v/>
      </c>
      <c r="W34" s="33" t="s">
        <v>81</v>
      </c>
      <c r="X34" s="34" t="str">
        <f>IF(O34="","",SUMIF($C$41:$C$90,$N34,$X$41:$X$90))</f>
        <v/>
      </c>
      <c r="Y34" s="23" t="s">
        <v>81</v>
      </c>
      <c r="Z34" s="32" t="str">
        <f>IF(T34="","",SUMIF($C$41:$C$90,$N34,$Z$41:$Z$90))</f>
        <v/>
      </c>
      <c r="AA34" s="33" t="s">
        <v>81</v>
      </c>
      <c r="AB34" s="121"/>
      <c r="AD34" s="111"/>
    </row>
    <row r="35" spans="2:35" ht="24" customHeight="1" thickBot="1" x14ac:dyDescent="0.45">
      <c r="B35" s="367"/>
      <c r="C35" s="368"/>
      <c r="D35" s="368"/>
      <c r="E35" s="368"/>
      <c r="F35" s="368"/>
      <c r="G35" s="369"/>
      <c r="K35" s="26"/>
      <c r="N35" s="50">
        <v>5</v>
      </c>
      <c r="O35" s="308" t="str">
        <f>IFERROR(VLOOKUP($N35,$C$41:$D$90,2,FALSE),"")</f>
        <v/>
      </c>
      <c r="P35" s="309"/>
      <c r="Q35" s="309"/>
      <c r="R35" s="309"/>
      <c r="S35" s="310"/>
      <c r="T35" s="51" t="str">
        <f>IF(O35="","",SUMIF($C$41:$C$90,$N35,$T$41:$T$90))</f>
        <v/>
      </c>
      <c r="U35" s="43" t="s">
        <v>81</v>
      </c>
      <c r="V35" s="29" t="str">
        <f>IF(O35="","",SUMIF($C$41:$C$90,$N35,$V$41:$V$90))</f>
        <v/>
      </c>
      <c r="W35" s="52" t="s">
        <v>81</v>
      </c>
      <c r="X35" s="31" t="str">
        <f>IF(O35="","",SUMIF($C$41:$C$90,$N35,$X$41:$X$90))</f>
        <v/>
      </c>
      <c r="Y35" s="56" t="s">
        <v>81</v>
      </c>
      <c r="Z35" s="29" t="str">
        <f>IF(T35="","",SUMIF($C$41:$C$90,$N35,$Z$41:$Z$90))</f>
        <v/>
      </c>
      <c r="AA35" s="52" t="s">
        <v>81</v>
      </c>
      <c r="AB35" s="121"/>
      <c r="AD35" s="111"/>
    </row>
    <row r="36" spans="2:35" ht="22.5" customHeight="1" thickBot="1" x14ac:dyDescent="0.45">
      <c r="B36" s="370"/>
      <c r="C36" s="371"/>
      <c r="D36" s="371"/>
      <c r="E36" s="371"/>
      <c r="F36" s="371"/>
      <c r="G36" s="372"/>
      <c r="N36" s="311" t="s">
        <v>87</v>
      </c>
      <c r="O36" s="312"/>
      <c r="P36" s="312"/>
      <c r="Q36" s="312"/>
      <c r="R36" s="312"/>
      <c r="S36" s="313"/>
      <c r="T36" s="53">
        <f>SUM(T31:T35)</f>
        <v>29956000</v>
      </c>
      <c r="U36" s="38" t="s">
        <v>81</v>
      </c>
      <c r="V36" s="53">
        <f>SUM(V31:V35)</f>
        <v>29166000</v>
      </c>
      <c r="W36" s="39" t="s">
        <v>81</v>
      </c>
      <c r="X36" s="53">
        <f>SUM(X31:X35)</f>
        <v>790000</v>
      </c>
      <c r="Y36" s="38" t="s">
        <v>81</v>
      </c>
      <c r="Z36" s="53">
        <f>SUM(Z31:Z35)</f>
        <v>2611000</v>
      </c>
      <c r="AA36" s="39" t="s">
        <v>81</v>
      </c>
      <c r="AB36" s="123"/>
      <c r="AD36" s="111"/>
    </row>
    <row r="37" spans="2:35" ht="16.5" customHeight="1" thickBot="1" x14ac:dyDescent="0.45">
      <c r="D37" s="124"/>
      <c r="E37" s="124"/>
      <c r="F37" s="124"/>
      <c r="G37" s="124"/>
      <c r="H37" s="124"/>
      <c r="J37" s="116"/>
      <c r="K37" s="116"/>
      <c r="L37" s="125"/>
      <c r="M37" s="125"/>
      <c r="N37" s="125"/>
      <c r="O37" s="26"/>
      <c r="Q37" s="116"/>
      <c r="R37" s="116"/>
      <c r="S37" s="116"/>
      <c r="T37" s="116"/>
      <c r="U37" s="126"/>
      <c r="V37" s="111"/>
      <c r="W37" s="126"/>
      <c r="X37" s="111"/>
      <c r="Y37" s="126"/>
      <c r="Z37" s="111"/>
      <c r="AA37" s="126"/>
      <c r="AB37" s="111"/>
      <c r="AC37" s="126"/>
      <c r="AD37" s="111"/>
      <c r="AE37" s="111"/>
      <c r="AF37" s="111"/>
      <c r="AG37" s="111"/>
      <c r="AH37" s="111"/>
      <c r="AI37" s="111"/>
    </row>
    <row r="38" spans="2:35" ht="24.75" thickBot="1" x14ac:dyDescent="0.45">
      <c r="B38" s="314" t="s">
        <v>88</v>
      </c>
      <c r="C38" s="315"/>
      <c r="D38" s="315"/>
      <c r="E38" s="315"/>
      <c r="F38" s="315"/>
      <c r="G38" s="315"/>
      <c r="H38" s="315"/>
      <c r="I38" s="315"/>
      <c r="J38" s="315"/>
      <c r="K38" s="315"/>
      <c r="L38" s="315"/>
      <c r="M38" s="315"/>
      <c r="N38" s="315"/>
      <c r="O38" s="315"/>
      <c r="P38" s="315"/>
      <c r="Q38" s="315"/>
      <c r="R38" s="315"/>
      <c r="S38" s="315"/>
      <c r="T38" s="315"/>
      <c r="U38" s="315"/>
      <c r="V38" s="315"/>
      <c r="W38" s="315"/>
      <c r="X38" s="315"/>
      <c r="Y38" s="315"/>
      <c r="Z38" s="315"/>
      <c r="AA38" s="315"/>
      <c r="AB38" s="315"/>
      <c r="AC38" s="316"/>
      <c r="AD38" s="111"/>
      <c r="AE38" s="111"/>
      <c r="AF38" s="111"/>
      <c r="AG38" s="111"/>
      <c r="AH38" s="111"/>
      <c r="AI38" s="111"/>
    </row>
    <row r="39" spans="2:35" ht="27.75" customHeight="1" x14ac:dyDescent="0.4">
      <c r="B39" s="301" t="s">
        <v>89</v>
      </c>
      <c r="C39" s="286" t="s">
        <v>90</v>
      </c>
      <c r="D39" s="287"/>
      <c r="E39" s="288"/>
      <c r="F39" s="303" t="s">
        <v>91</v>
      </c>
      <c r="G39" s="317" t="s">
        <v>92</v>
      </c>
      <c r="H39" s="289" t="s">
        <v>77</v>
      </c>
      <c r="I39" s="303" t="s">
        <v>93</v>
      </c>
      <c r="J39" s="289" t="s">
        <v>94</v>
      </c>
      <c r="K39" s="289"/>
      <c r="L39" s="289"/>
      <c r="M39" s="289" t="s">
        <v>95</v>
      </c>
      <c r="N39" s="289"/>
      <c r="O39" s="289"/>
      <c r="P39" s="289" t="s">
        <v>95</v>
      </c>
      <c r="Q39" s="289"/>
      <c r="R39" s="289"/>
      <c r="S39" s="289"/>
      <c r="T39" s="286" t="s">
        <v>96</v>
      </c>
      <c r="U39" s="287"/>
      <c r="V39" s="287"/>
      <c r="W39" s="287"/>
      <c r="X39" s="287"/>
      <c r="Y39" s="288"/>
      <c r="Z39" s="289" t="s">
        <v>97</v>
      </c>
      <c r="AA39" s="289"/>
      <c r="AB39" s="289"/>
      <c r="AC39" s="290"/>
      <c r="AD39" s="111"/>
      <c r="AE39" s="111"/>
      <c r="AF39" s="111"/>
      <c r="AG39" s="111"/>
      <c r="AH39" s="111"/>
      <c r="AI39" s="111"/>
    </row>
    <row r="40" spans="2:35" s="26" customFormat="1" ht="42" customHeight="1" thickBot="1" x14ac:dyDescent="0.45">
      <c r="B40" s="302"/>
      <c r="C40" s="127" t="s">
        <v>98</v>
      </c>
      <c r="D40" s="128" t="s">
        <v>86</v>
      </c>
      <c r="E40" s="128" t="s">
        <v>75</v>
      </c>
      <c r="F40" s="304"/>
      <c r="G40" s="318"/>
      <c r="H40" s="291"/>
      <c r="I40" s="291"/>
      <c r="J40" s="291"/>
      <c r="K40" s="291"/>
      <c r="L40" s="291"/>
      <c r="M40" s="129" t="s">
        <v>99</v>
      </c>
      <c r="N40" s="127" t="s">
        <v>100</v>
      </c>
      <c r="O40" s="291"/>
      <c r="P40" s="129" t="s">
        <v>99</v>
      </c>
      <c r="Q40" s="127" t="s">
        <v>100</v>
      </c>
      <c r="R40" s="291"/>
      <c r="S40" s="291"/>
      <c r="T40" s="291" t="s">
        <v>101</v>
      </c>
      <c r="U40" s="291"/>
      <c r="V40" s="292" t="s">
        <v>102</v>
      </c>
      <c r="W40" s="293"/>
      <c r="X40" s="292" t="s">
        <v>103</v>
      </c>
      <c r="Y40" s="293"/>
      <c r="Z40" s="294" t="s">
        <v>78</v>
      </c>
      <c r="AA40" s="294"/>
      <c r="AB40" s="294" t="s">
        <v>104</v>
      </c>
      <c r="AC40" s="295"/>
      <c r="AD40" s="111"/>
      <c r="AE40" s="111"/>
      <c r="AF40" s="111"/>
      <c r="AG40" s="111"/>
      <c r="AH40" s="111"/>
      <c r="AI40" s="111"/>
    </row>
    <row r="41" spans="2:35" x14ac:dyDescent="0.4">
      <c r="B41" s="130">
        <v>1</v>
      </c>
      <c r="C41" s="131">
        <v>1</v>
      </c>
      <c r="D41" s="132" t="s">
        <v>105</v>
      </c>
      <c r="E41" s="133" t="s">
        <v>106</v>
      </c>
      <c r="F41" s="134" t="s">
        <v>107</v>
      </c>
      <c r="G41" s="135" t="s">
        <v>108</v>
      </c>
      <c r="H41" s="136" t="s">
        <v>109</v>
      </c>
      <c r="I41" s="136" t="s">
        <v>72</v>
      </c>
      <c r="J41" s="137">
        <v>16800000</v>
      </c>
      <c r="K41" s="138" t="s">
        <v>110</v>
      </c>
      <c r="L41" s="138" t="s">
        <v>111</v>
      </c>
      <c r="M41" s="139">
        <v>1</v>
      </c>
      <c r="N41" s="140" t="s">
        <v>112</v>
      </c>
      <c r="O41" s="138" t="s">
        <v>111</v>
      </c>
      <c r="P41" s="139"/>
      <c r="Q41" s="140"/>
      <c r="R41" s="141" t="s">
        <v>113</v>
      </c>
      <c r="S41" s="138" t="s">
        <v>114</v>
      </c>
      <c r="T41" s="142">
        <f>PRODUCT(J41,M41,P41)</f>
        <v>16800000</v>
      </c>
      <c r="U41" s="143" t="s">
        <v>81</v>
      </c>
      <c r="V41" s="144">
        <f t="shared" ref="V41:V72" si="4">IF(E41="","",T41-X41)</f>
        <v>16800000</v>
      </c>
      <c r="W41" s="143" t="s">
        <v>81</v>
      </c>
      <c r="X41" s="145"/>
      <c r="Y41" s="143" t="s">
        <v>81</v>
      </c>
      <c r="Z41" s="144" cm="1">
        <f t="array" ref="Z41">IF($T41=0,"",ROUNDDOWN(_xlfn.IFS($I41="課税",$T41*0.1,$I41="軽減",$T41*0.8,$I41="一部非課税",$AB41,I41="非課税",0),0))</f>
        <v>1680000</v>
      </c>
      <c r="AA41" s="143" t="s">
        <v>81</v>
      </c>
      <c r="AB41" s="145"/>
      <c r="AC41" s="22" t="s">
        <v>81</v>
      </c>
      <c r="AD41" s="111"/>
      <c r="AE41" s="111"/>
      <c r="AF41" s="111"/>
      <c r="AG41" s="111"/>
      <c r="AH41" s="111"/>
      <c r="AI41" s="111"/>
    </row>
    <row r="42" spans="2:35" x14ac:dyDescent="0.4">
      <c r="B42" s="146">
        <v>2</v>
      </c>
      <c r="C42" s="147">
        <v>1</v>
      </c>
      <c r="D42" s="148" t="s">
        <v>105</v>
      </c>
      <c r="E42" s="149" t="s">
        <v>115</v>
      </c>
      <c r="F42" s="147" t="s">
        <v>116</v>
      </c>
      <c r="G42" s="150" t="s">
        <v>117</v>
      </c>
      <c r="H42" s="151" t="s">
        <v>118</v>
      </c>
      <c r="I42" s="151" t="s">
        <v>119</v>
      </c>
      <c r="J42" s="152">
        <v>580000</v>
      </c>
      <c r="K42" s="153" t="s">
        <v>81</v>
      </c>
      <c r="L42" s="153" t="s">
        <v>111</v>
      </c>
      <c r="M42" s="154">
        <v>1</v>
      </c>
      <c r="N42" s="155" t="s">
        <v>120</v>
      </c>
      <c r="O42" s="153" t="s">
        <v>111</v>
      </c>
      <c r="P42" s="154">
        <v>1</v>
      </c>
      <c r="Q42" s="155" t="s">
        <v>121</v>
      </c>
      <c r="R42" s="156" t="s">
        <v>113</v>
      </c>
      <c r="S42" s="153" t="s">
        <v>114</v>
      </c>
      <c r="T42" s="157">
        <f>PRODUCT(J42,M42,P42)</f>
        <v>580000</v>
      </c>
      <c r="U42" s="158" t="s">
        <v>81</v>
      </c>
      <c r="V42" s="159">
        <f t="shared" si="4"/>
        <v>530000</v>
      </c>
      <c r="W42" s="158" t="s">
        <v>81</v>
      </c>
      <c r="X42" s="160">
        <v>50000</v>
      </c>
      <c r="Y42" s="158" t="s">
        <v>81</v>
      </c>
      <c r="Z42" s="159" cm="1">
        <f t="array" ref="Z42">IF($T42=0,"",ROUNDDOWN(_xlfn.IFS($I42="課税",$T42*0.1,$I42="軽減",$T42*0.8,$I42="一部非課税",$AB42,I42="非課税",0),0))</f>
        <v>4000</v>
      </c>
      <c r="AA42" s="158" t="s">
        <v>81</v>
      </c>
      <c r="AB42" s="160">
        <v>4000</v>
      </c>
      <c r="AC42" s="23" t="s">
        <v>81</v>
      </c>
      <c r="AD42" s="111"/>
      <c r="AE42" s="111"/>
      <c r="AF42" s="111"/>
      <c r="AG42" s="111"/>
      <c r="AH42" s="111"/>
      <c r="AI42" s="111"/>
    </row>
    <row r="43" spans="2:35" x14ac:dyDescent="0.4">
      <c r="B43" s="146">
        <v>3</v>
      </c>
      <c r="C43" s="147">
        <v>1</v>
      </c>
      <c r="D43" s="148" t="s">
        <v>105</v>
      </c>
      <c r="E43" s="149" t="s">
        <v>115</v>
      </c>
      <c r="F43" s="147" t="s">
        <v>116</v>
      </c>
      <c r="G43" s="150" t="s">
        <v>122</v>
      </c>
      <c r="H43" s="151" t="s">
        <v>118</v>
      </c>
      <c r="I43" s="151" t="s">
        <v>119</v>
      </c>
      <c r="J43" s="152">
        <v>350000</v>
      </c>
      <c r="K43" s="153" t="s">
        <v>81</v>
      </c>
      <c r="L43" s="153" t="s">
        <v>111</v>
      </c>
      <c r="M43" s="154">
        <v>2</v>
      </c>
      <c r="N43" s="155" t="s">
        <v>120</v>
      </c>
      <c r="O43" s="153" t="s">
        <v>111</v>
      </c>
      <c r="P43" s="154">
        <v>1</v>
      </c>
      <c r="Q43" s="155" t="s">
        <v>121</v>
      </c>
      <c r="R43" s="156" t="s">
        <v>113</v>
      </c>
      <c r="S43" s="153" t="s">
        <v>114</v>
      </c>
      <c r="T43" s="157">
        <f>PRODUCT(J43,M43,P43)</f>
        <v>700000</v>
      </c>
      <c r="U43" s="158" t="s">
        <v>81</v>
      </c>
      <c r="V43" s="159">
        <f t="shared" si="4"/>
        <v>620000</v>
      </c>
      <c r="W43" s="158" t="s">
        <v>81</v>
      </c>
      <c r="X43" s="160">
        <v>80000</v>
      </c>
      <c r="Y43" s="158" t="s">
        <v>81</v>
      </c>
      <c r="Z43" s="159" cm="1">
        <f t="array" ref="Z43">IF($T43=0,"",ROUNDDOWN(_xlfn.IFS($I43="課税",$T43*0.1,$I43="軽減",$T43*0.8,$I43="一部非課税",$AB43,I43="非課税",0),0))</f>
        <v>6000</v>
      </c>
      <c r="AA43" s="158" t="s">
        <v>81</v>
      </c>
      <c r="AB43" s="160">
        <v>6000</v>
      </c>
      <c r="AC43" s="23" t="s">
        <v>81</v>
      </c>
      <c r="AD43" s="111"/>
      <c r="AE43" s="111"/>
      <c r="AF43" s="111"/>
      <c r="AG43" s="111"/>
      <c r="AH43" s="111"/>
      <c r="AI43" s="111"/>
    </row>
    <row r="44" spans="2:35" x14ac:dyDescent="0.4">
      <c r="B44" s="146">
        <v>4</v>
      </c>
      <c r="C44" s="147">
        <v>1</v>
      </c>
      <c r="D44" s="148" t="s">
        <v>105</v>
      </c>
      <c r="E44" s="149" t="s">
        <v>115</v>
      </c>
      <c r="F44" s="147" t="s">
        <v>116</v>
      </c>
      <c r="G44" s="150" t="s">
        <v>123</v>
      </c>
      <c r="H44" s="151" t="s">
        <v>118</v>
      </c>
      <c r="I44" s="151" t="s">
        <v>119</v>
      </c>
      <c r="J44" s="152">
        <v>780000</v>
      </c>
      <c r="K44" s="153" t="s">
        <v>81</v>
      </c>
      <c r="L44" s="153" t="s">
        <v>111</v>
      </c>
      <c r="M44" s="154">
        <v>3</v>
      </c>
      <c r="N44" s="155" t="s">
        <v>120</v>
      </c>
      <c r="O44" s="153" t="s">
        <v>111</v>
      </c>
      <c r="P44" s="154">
        <v>2</v>
      </c>
      <c r="Q44" s="155" t="s">
        <v>121</v>
      </c>
      <c r="R44" s="156" t="s">
        <v>113</v>
      </c>
      <c r="S44" s="153" t="s">
        <v>114</v>
      </c>
      <c r="T44" s="157">
        <f>PRODUCT(J44,M44,P44)</f>
        <v>4680000</v>
      </c>
      <c r="U44" s="158" t="s">
        <v>81</v>
      </c>
      <c r="V44" s="159">
        <f t="shared" si="4"/>
        <v>4380000</v>
      </c>
      <c r="W44" s="158" t="s">
        <v>81</v>
      </c>
      <c r="X44" s="160">
        <v>300000</v>
      </c>
      <c r="Y44" s="158" t="s">
        <v>81</v>
      </c>
      <c r="Z44" s="159" cm="1">
        <f t="array" ref="Z44">IF($T44=0,"",ROUNDDOWN(_xlfn.IFS($I44="課税",$T44*0.1,$I44="軽減",$T44*0.8,$I44="一部非課税",$AB44,I44="非課税",0),0))</f>
        <v>30000</v>
      </c>
      <c r="AA44" s="158" t="s">
        <v>81</v>
      </c>
      <c r="AB44" s="160">
        <v>30000</v>
      </c>
      <c r="AC44" s="23" t="s">
        <v>81</v>
      </c>
      <c r="AD44" s="111"/>
      <c r="AE44" s="111"/>
      <c r="AF44" s="111"/>
      <c r="AG44" s="111"/>
      <c r="AH44" s="111"/>
      <c r="AI44" s="111"/>
    </row>
    <row r="45" spans="2:35" x14ac:dyDescent="0.4">
      <c r="B45" s="146">
        <v>5</v>
      </c>
      <c r="C45" s="147">
        <v>1</v>
      </c>
      <c r="D45" s="148" t="s">
        <v>105</v>
      </c>
      <c r="E45" s="149" t="s">
        <v>115</v>
      </c>
      <c r="F45" s="147" t="s">
        <v>116</v>
      </c>
      <c r="G45" s="150" t="s">
        <v>124</v>
      </c>
      <c r="H45" s="151" t="s">
        <v>109</v>
      </c>
      <c r="I45" s="151" t="s">
        <v>119</v>
      </c>
      <c r="J45" s="152">
        <v>250000</v>
      </c>
      <c r="K45" s="153" t="s">
        <v>81</v>
      </c>
      <c r="L45" s="153" t="s">
        <v>111</v>
      </c>
      <c r="M45" s="154">
        <v>3</v>
      </c>
      <c r="N45" s="155" t="s">
        <v>120</v>
      </c>
      <c r="O45" s="153" t="s">
        <v>111</v>
      </c>
      <c r="P45" s="154">
        <v>2</v>
      </c>
      <c r="Q45" s="155" t="s">
        <v>121</v>
      </c>
      <c r="R45" s="156" t="s">
        <v>113</v>
      </c>
      <c r="S45" s="153" t="s">
        <v>114</v>
      </c>
      <c r="T45" s="157">
        <f>PRODUCT(J45,M45,P45)</f>
        <v>1500000</v>
      </c>
      <c r="U45" s="158" t="s">
        <v>81</v>
      </c>
      <c r="V45" s="159">
        <f t="shared" si="4"/>
        <v>1500000</v>
      </c>
      <c r="W45" s="158" t="s">
        <v>81</v>
      </c>
      <c r="X45" s="160"/>
      <c r="Y45" s="158" t="s">
        <v>81</v>
      </c>
      <c r="Z45" s="159" cm="1">
        <f t="array" ref="Z45">IF($T45=0,"",ROUNDDOWN(_xlfn.IFS($I45="課税",$T45*0.1,$I45="軽減",$T45*0.8,$I45="一部非課税",$AB45,I45="非課税",0),0))</f>
        <v>2000</v>
      </c>
      <c r="AA45" s="158" t="s">
        <v>81</v>
      </c>
      <c r="AB45" s="160">
        <v>2000</v>
      </c>
      <c r="AC45" s="23" t="s">
        <v>81</v>
      </c>
      <c r="AD45" s="111"/>
      <c r="AE45" s="111"/>
      <c r="AF45" s="111"/>
      <c r="AG45" s="111"/>
      <c r="AH45" s="111"/>
      <c r="AI45" s="111"/>
    </row>
    <row r="46" spans="2:35" x14ac:dyDescent="0.4">
      <c r="B46" s="146">
        <v>6</v>
      </c>
      <c r="C46" s="147">
        <v>1</v>
      </c>
      <c r="D46" s="148" t="s">
        <v>105</v>
      </c>
      <c r="E46" s="149" t="s">
        <v>125</v>
      </c>
      <c r="F46" s="147" t="s">
        <v>116</v>
      </c>
      <c r="G46" s="150"/>
      <c r="H46" s="151" t="s">
        <v>109</v>
      </c>
      <c r="I46" s="151" t="s">
        <v>126</v>
      </c>
      <c r="J46" s="152">
        <v>1500</v>
      </c>
      <c r="K46" s="153" t="s">
        <v>81</v>
      </c>
      <c r="L46" s="153" t="s">
        <v>111</v>
      </c>
      <c r="M46" s="154">
        <v>50</v>
      </c>
      <c r="N46" s="155" t="s">
        <v>127</v>
      </c>
      <c r="O46" s="153" t="s">
        <v>111</v>
      </c>
      <c r="P46" s="154">
        <v>2</v>
      </c>
      <c r="Q46" s="155" t="s">
        <v>120</v>
      </c>
      <c r="R46" s="156" t="s">
        <v>113</v>
      </c>
      <c r="S46" s="153" t="s">
        <v>114</v>
      </c>
      <c r="T46" s="157">
        <f t="shared" ref="T46:T90" si="5">PRODUCT(J46,M46,P46)</f>
        <v>150000</v>
      </c>
      <c r="U46" s="158" t="s">
        <v>81</v>
      </c>
      <c r="V46" s="159">
        <f t="shared" si="4"/>
        <v>150000</v>
      </c>
      <c r="W46" s="158" t="s">
        <v>81</v>
      </c>
      <c r="X46" s="160"/>
      <c r="Y46" s="158" t="s">
        <v>81</v>
      </c>
      <c r="Z46" s="159" cm="1">
        <f t="array" ref="Z46">IF($T46=0,"",ROUNDDOWN(_xlfn.IFS($I46="課税",$T46*0.1,$I46="軽減",$T46*0.8,$I46="一部非課税",$AB46,I46="非課税",0),0))</f>
        <v>0</v>
      </c>
      <c r="AA46" s="158" t="s">
        <v>81</v>
      </c>
      <c r="AB46" s="160"/>
      <c r="AC46" s="23" t="s">
        <v>81</v>
      </c>
      <c r="AD46" s="111"/>
      <c r="AE46" s="111"/>
      <c r="AF46" s="111"/>
      <c r="AG46" s="111"/>
      <c r="AH46" s="111"/>
      <c r="AI46" s="111"/>
    </row>
    <row r="47" spans="2:35" x14ac:dyDescent="0.4">
      <c r="B47" s="146">
        <v>7</v>
      </c>
      <c r="C47" s="147">
        <v>1</v>
      </c>
      <c r="D47" s="148" t="s">
        <v>105</v>
      </c>
      <c r="E47" s="149" t="s">
        <v>39</v>
      </c>
      <c r="F47" s="161" t="s">
        <v>128</v>
      </c>
      <c r="G47" s="150" t="s">
        <v>129</v>
      </c>
      <c r="H47" s="151" t="s">
        <v>109</v>
      </c>
      <c r="I47" s="151" t="s">
        <v>72</v>
      </c>
      <c r="J47" s="152">
        <v>55000</v>
      </c>
      <c r="K47" s="153" t="s">
        <v>81</v>
      </c>
      <c r="L47" s="153" t="s">
        <v>111</v>
      </c>
      <c r="M47" s="154">
        <v>5</v>
      </c>
      <c r="N47" s="155" t="s">
        <v>130</v>
      </c>
      <c r="O47" s="153" t="s">
        <v>111</v>
      </c>
      <c r="P47" s="154">
        <v>3</v>
      </c>
      <c r="Q47" s="155" t="s">
        <v>120</v>
      </c>
      <c r="R47" s="156" t="s">
        <v>113</v>
      </c>
      <c r="S47" s="153" t="s">
        <v>114</v>
      </c>
      <c r="T47" s="157">
        <f t="shared" si="5"/>
        <v>825000</v>
      </c>
      <c r="U47" s="158" t="s">
        <v>81</v>
      </c>
      <c r="V47" s="159">
        <f t="shared" si="4"/>
        <v>825000</v>
      </c>
      <c r="W47" s="158" t="s">
        <v>81</v>
      </c>
      <c r="X47" s="160"/>
      <c r="Y47" s="158" t="s">
        <v>81</v>
      </c>
      <c r="Z47" s="159" cm="1">
        <f t="array" ref="Z47">IF($T47=0,"",ROUNDDOWN(_xlfn.IFS($I47="課税",$T47*0.1,$I47="軽減",$T47*0.8,$I47="一部非課税",$AB47,I47="非課税",0),0))</f>
        <v>82500</v>
      </c>
      <c r="AA47" s="158" t="s">
        <v>81</v>
      </c>
      <c r="AB47" s="160"/>
      <c r="AC47" s="23" t="s">
        <v>81</v>
      </c>
      <c r="AD47" s="111"/>
      <c r="AE47" s="111"/>
      <c r="AF47" s="111"/>
      <c r="AG47" s="111"/>
      <c r="AH47" s="111"/>
      <c r="AI47" s="111"/>
    </row>
    <row r="48" spans="2:35" x14ac:dyDescent="0.4">
      <c r="B48" s="146">
        <v>8</v>
      </c>
      <c r="C48" s="147">
        <v>1</v>
      </c>
      <c r="D48" s="148" t="s">
        <v>105</v>
      </c>
      <c r="E48" s="149" t="s">
        <v>55</v>
      </c>
      <c r="F48" s="161" t="s">
        <v>131</v>
      </c>
      <c r="G48" s="150"/>
      <c r="H48" s="151" t="s">
        <v>109</v>
      </c>
      <c r="I48" s="151" t="s">
        <v>72</v>
      </c>
      <c r="J48" s="152">
        <v>50000</v>
      </c>
      <c r="K48" s="153" t="s">
        <v>81</v>
      </c>
      <c r="L48" s="153" t="s">
        <v>111</v>
      </c>
      <c r="M48" s="154">
        <v>1</v>
      </c>
      <c r="N48" s="155" t="s">
        <v>132</v>
      </c>
      <c r="O48" s="153" t="s">
        <v>111</v>
      </c>
      <c r="P48" s="154"/>
      <c r="Q48" s="155"/>
      <c r="R48" s="156" t="s">
        <v>113</v>
      </c>
      <c r="S48" s="153" t="s">
        <v>114</v>
      </c>
      <c r="T48" s="157">
        <f t="shared" si="5"/>
        <v>50000</v>
      </c>
      <c r="U48" s="158" t="s">
        <v>81</v>
      </c>
      <c r="V48" s="159">
        <f t="shared" si="4"/>
        <v>50000</v>
      </c>
      <c r="W48" s="158" t="s">
        <v>81</v>
      </c>
      <c r="X48" s="160"/>
      <c r="Y48" s="158" t="s">
        <v>81</v>
      </c>
      <c r="Z48" s="159" cm="1">
        <f t="array" ref="Z48">IF($T48=0,"",ROUNDDOWN(_xlfn.IFS($I48="課税",$T48*0.1,$I48="軽減",$T48*0.8,$I48="一部非課税",$AB48,I48="非課税",0),0))</f>
        <v>5000</v>
      </c>
      <c r="AA48" s="158" t="s">
        <v>81</v>
      </c>
      <c r="AB48" s="160"/>
      <c r="AC48" s="23" t="s">
        <v>81</v>
      </c>
      <c r="AD48" s="111"/>
      <c r="AE48" s="111"/>
      <c r="AF48" s="111"/>
      <c r="AG48" s="111"/>
      <c r="AH48" s="111"/>
      <c r="AI48" s="111"/>
    </row>
    <row r="49" spans="2:35" x14ac:dyDescent="0.4">
      <c r="B49" s="146">
        <v>9</v>
      </c>
      <c r="C49" s="147">
        <v>1</v>
      </c>
      <c r="D49" s="148" t="s">
        <v>105</v>
      </c>
      <c r="E49" s="149" t="s">
        <v>55</v>
      </c>
      <c r="F49" s="161" t="s">
        <v>133</v>
      </c>
      <c r="G49" s="150"/>
      <c r="H49" s="151" t="s">
        <v>109</v>
      </c>
      <c r="I49" s="151" t="s">
        <v>134</v>
      </c>
      <c r="J49" s="152">
        <v>12000</v>
      </c>
      <c r="K49" s="153" t="s">
        <v>81</v>
      </c>
      <c r="L49" s="153" t="s">
        <v>111</v>
      </c>
      <c r="M49" s="154">
        <v>1</v>
      </c>
      <c r="N49" s="155" t="s">
        <v>112</v>
      </c>
      <c r="O49" s="153" t="s">
        <v>111</v>
      </c>
      <c r="P49" s="154"/>
      <c r="Q49" s="155"/>
      <c r="R49" s="156" t="s">
        <v>113</v>
      </c>
      <c r="S49" s="153" t="s">
        <v>114</v>
      </c>
      <c r="T49" s="157">
        <f t="shared" si="5"/>
        <v>12000</v>
      </c>
      <c r="U49" s="158" t="s">
        <v>81</v>
      </c>
      <c r="V49" s="159">
        <f t="shared" si="4"/>
        <v>12000</v>
      </c>
      <c r="W49" s="158" t="s">
        <v>81</v>
      </c>
      <c r="X49" s="160"/>
      <c r="Y49" s="158" t="s">
        <v>81</v>
      </c>
      <c r="Z49" s="159" cm="1">
        <f t="array" ref="Z49">IF($T49=0,"",ROUNDDOWN(_xlfn.IFS($I49="課税",$T49*0.1,$I49="軽減",$T49*0.8,$I49="一部非課税",$AB49,I49="非課税",0),0))</f>
        <v>9600</v>
      </c>
      <c r="AA49" s="158" t="s">
        <v>81</v>
      </c>
      <c r="AB49" s="160"/>
      <c r="AC49" s="23" t="s">
        <v>81</v>
      </c>
      <c r="AD49" s="111"/>
      <c r="AE49" s="111"/>
      <c r="AF49" s="111"/>
      <c r="AG49" s="111"/>
      <c r="AH49" s="111"/>
      <c r="AI49" s="111"/>
    </row>
    <row r="50" spans="2:35" x14ac:dyDescent="0.4">
      <c r="B50" s="146">
        <v>10</v>
      </c>
      <c r="C50" s="147">
        <v>1</v>
      </c>
      <c r="D50" s="148" t="s">
        <v>105</v>
      </c>
      <c r="E50" s="149" t="s">
        <v>135</v>
      </c>
      <c r="F50" s="161" t="s">
        <v>136</v>
      </c>
      <c r="G50" s="150"/>
      <c r="H50" s="151" t="s">
        <v>109</v>
      </c>
      <c r="I50" s="151" t="s">
        <v>72</v>
      </c>
      <c r="J50" s="152">
        <v>12000</v>
      </c>
      <c r="K50" s="153" t="s">
        <v>81</v>
      </c>
      <c r="L50" s="153" t="s">
        <v>111</v>
      </c>
      <c r="M50" s="154">
        <v>1</v>
      </c>
      <c r="N50" s="155" t="s">
        <v>112</v>
      </c>
      <c r="O50" s="153" t="s">
        <v>111</v>
      </c>
      <c r="P50" s="154"/>
      <c r="Q50" s="155"/>
      <c r="R50" s="156" t="s">
        <v>113</v>
      </c>
      <c r="S50" s="153" t="s">
        <v>114</v>
      </c>
      <c r="T50" s="157">
        <f t="shared" si="5"/>
        <v>12000</v>
      </c>
      <c r="U50" s="158" t="s">
        <v>81</v>
      </c>
      <c r="V50" s="159">
        <f t="shared" si="4"/>
        <v>12000</v>
      </c>
      <c r="W50" s="158" t="s">
        <v>81</v>
      </c>
      <c r="X50" s="160"/>
      <c r="Y50" s="158" t="s">
        <v>81</v>
      </c>
      <c r="Z50" s="159" cm="1">
        <f t="array" ref="Z50">IF($T50=0,"",ROUNDDOWN(_xlfn.IFS($I50="課税",$T50*0.1,$I50="軽減",$T50*0.8,$I50="一部非課税",$AB50,I50="非課税",0),0))</f>
        <v>1200</v>
      </c>
      <c r="AA50" s="158" t="s">
        <v>81</v>
      </c>
      <c r="AB50" s="160"/>
      <c r="AC50" s="23" t="s">
        <v>81</v>
      </c>
      <c r="AD50" s="111"/>
      <c r="AE50" s="111"/>
      <c r="AF50" s="111"/>
      <c r="AG50" s="111"/>
      <c r="AH50" s="111"/>
      <c r="AI50" s="111"/>
    </row>
    <row r="51" spans="2:35" x14ac:dyDescent="0.4">
      <c r="B51" s="146">
        <v>11</v>
      </c>
      <c r="C51" s="147">
        <v>2</v>
      </c>
      <c r="D51" s="148" t="s">
        <v>137</v>
      </c>
      <c r="E51" s="149" t="s">
        <v>106</v>
      </c>
      <c r="F51" s="161" t="s">
        <v>138</v>
      </c>
      <c r="G51" s="150" t="s">
        <v>139</v>
      </c>
      <c r="H51" s="151" t="s">
        <v>109</v>
      </c>
      <c r="I51" s="151" t="s">
        <v>72</v>
      </c>
      <c r="J51" s="152">
        <v>2500000</v>
      </c>
      <c r="K51" s="153" t="s">
        <v>81</v>
      </c>
      <c r="L51" s="153" t="s">
        <v>111</v>
      </c>
      <c r="M51" s="154">
        <v>1</v>
      </c>
      <c r="N51" s="155" t="s">
        <v>112</v>
      </c>
      <c r="O51" s="153" t="s">
        <v>111</v>
      </c>
      <c r="P51" s="154"/>
      <c r="Q51" s="155"/>
      <c r="R51" s="156" t="s">
        <v>113</v>
      </c>
      <c r="S51" s="153" t="s">
        <v>114</v>
      </c>
      <c r="T51" s="157">
        <f t="shared" si="5"/>
        <v>2500000</v>
      </c>
      <c r="U51" s="158" t="s">
        <v>81</v>
      </c>
      <c r="V51" s="159">
        <f t="shared" si="4"/>
        <v>2500000</v>
      </c>
      <c r="W51" s="158" t="s">
        <v>81</v>
      </c>
      <c r="X51" s="160"/>
      <c r="Y51" s="158" t="s">
        <v>81</v>
      </c>
      <c r="Z51" s="159" cm="1">
        <f t="array" ref="Z51">IF($T51=0,"",ROUNDDOWN(_xlfn.IFS($I51="課税",$T51*0.1,$I51="軽減",$T51*0.8,$I51="一部非課税",$AB51,I51="非課税",0),0))</f>
        <v>250000</v>
      </c>
      <c r="AA51" s="158" t="s">
        <v>81</v>
      </c>
      <c r="AB51" s="160"/>
      <c r="AC51" s="23" t="s">
        <v>81</v>
      </c>
      <c r="AD51" s="111"/>
      <c r="AE51" s="111"/>
      <c r="AF51" s="111"/>
      <c r="AG51" s="111"/>
      <c r="AH51" s="111"/>
      <c r="AI51" s="111"/>
    </row>
    <row r="52" spans="2:35" x14ac:dyDescent="0.4">
      <c r="B52" s="146">
        <v>12</v>
      </c>
      <c r="C52" s="147">
        <v>2</v>
      </c>
      <c r="D52" s="148" t="s">
        <v>137</v>
      </c>
      <c r="E52" s="149" t="s">
        <v>135</v>
      </c>
      <c r="F52" s="161" t="s">
        <v>136</v>
      </c>
      <c r="G52" s="150"/>
      <c r="H52" s="151" t="s">
        <v>109</v>
      </c>
      <c r="I52" s="151" t="s">
        <v>72</v>
      </c>
      <c r="J52" s="152">
        <v>12000</v>
      </c>
      <c r="K52" s="153" t="s">
        <v>81</v>
      </c>
      <c r="L52" s="153" t="s">
        <v>111</v>
      </c>
      <c r="M52" s="154">
        <v>1</v>
      </c>
      <c r="N52" s="155" t="s">
        <v>112</v>
      </c>
      <c r="O52" s="153" t="s">
        <v>111</v>
      </c>
      <c r="P52" s="154"/>
      <c r="Q52" s="155"/>
      <c r="R52" s="156" t="s">
        <v>113</v>
      </c>
      <c r="S52" s="153" t="s">
        <v>114</v>
      </c>
      <c r="T52" s="157">
        <f t="shared" si="5"/>
        <v>12000</v>
      </c>
      <c r="U52" s="158" t="s">
        <v>81</v>
      </c>
      <c r="V52" s="159">
        <f t="shared" si="4"/>
        <v>12000</v>
      </c>
      <c r="W52" s="158" t="s">
        <v>81</v>
      </c>
      <c r="X52" s="160"/>
      <c r="Y52" s="158" t="s">
        <v>81</v>
      </c>
      <c r="Z52" s="159" cm="1">
        <f t="array" ref="Z52">IF($T52=0,"",ROUNDDOWN(_xlfn.IFS($I52="課税",$T52*0.1,$I52="軽減",$T52*0.8,$I52="一部非課税",$AB52,I52="非課税",0),0))</f>
        <v>1200</v>
      </c>
      <c r="AA52" s="158" t="s">
        <v>81</v>
      </c>
      <c r="AB52" s="160"/>
      <c r="AC52" s="23" t="s">
        <v>81</v>
      </c>
      <c r="AD52" s="111"/>
      <c r="AE52" s="111"/>
      <c r="AF52" s="111"/>
      <c r="AG52" s="111"/>
      <c r="AH52" s="111"/>
      <c r="AI52" s="111"/>
    </row>
    <row r="53" spans="2:35" x14ac:dyDescent="0.4">
      <c r="B53" s="146">
        <v>13</v>
      </c>
      <c r="C53" s="147">
        <v>2</v>
      </c>
      <c r="D53" s="148" t="s">
        <v>137</v>
      </c>
      <c r="E53" s="149" t="s">
        <v>39</v>
      </c>
      <c r="F53" s="161" t="s">
        <v>128</v>
      </c>
      <c r="G53" s="150" t="s">
        <v>140</v>
      </c>
      <c r="H53" s="151" t="s">
        <v>109</v>
      </c>
      <c r="I53" s="151" t="s">
        <v>72</v>
      </c>
      <c r="J53" s="152">
        <v>55000</v>
      </c>
      <c r="K53" s="153" t="s">
        <v>81</v>
      </c>
      <c r="L53" s="153" t="s">
        <v>111</v>
      </c>
      <c r="M53" s="154">
        <v>3</v>
      </c>
      <c r="N53" s="155" t="s">
        <v>130</v>
      </c>
      <c r="O53" s="153" t="s">
        <v>111</v>
      </c>
      <c r="P53" s="154">
        <v>1</v>
      </c>
      <c r="Q53" s="155" t="s">
        <v>120</v>
      </c>
      <c r="R53" s="156" t="s">
        <v>113</v>
      </c>
      <c r="S53" s="153" t="s">
        <v>114</v>
      </c>
      <c r="T53" s="157">
        <f t="shared" si="5"/>
        <v>165000</v>
      </c>
      <c r="U53" s="158" t="s">
        <v>81</v>
      </c>
      <c r="V53" s="159">
        <f t="shared" si="4"/>
        <v>165000</v>
      </c>
      <c r="W53" s="158" t="s">
        <v>81</v>
      </c>
      <c r="X53" s="160"/>
      <c r="Y53" s="158" t="s">
        <v>81</v>
      </c>
      <c r="Z53" s="159" cm="1">
        <f t="array" ref="Z53">IF($T53=0,"",ROUNDDOWN(_xlfn.IFS($I53="課税",$T53*0.1,$I53="軽減",$T53*0.8,$I53="一部非課税",$AB53,I53="非課税",0),0))</f>
        <v>16500</v>
      </c>
      <c r="AA53" s="158" t="s">
        <v>81</v>
      </c>
      <c r="AB53" s="160"/>
      <c r="AC53" s="23" t="s">
        <v>81</v>
      </c>
      <c r="AD53" s="111"/>
      <c r="AE53" s="111"/>
      <c r="AF53" s="111"/>
      <c r="AG53" s="111"/>
      <c r="AH53" s="111"/>
      <c r="AI53" s="111"/>
    </row>
    <row r="54" spans="2:35" x14ac:dyDescent="0.4">
      <c r="B54" s="146">
        <v>14</v>
      </c>
      <c r="C54" s="147">
        <v>2</v>
      </c>
      <c r="D54" s="148" t="s">
        <v>137</v>
      </c>
      <c r="E54" s="149" t="s">
        <v>39</v>
      </c>
      <c r="F54" s="161" t="s">
        <v>128</v>
      </c>
      <c r="G54" s="150" t="s">
        <v>141</v>
      </c>
      <c r="H54" s="151" t="s">
        <v>109</v>
      </c>
      <c r="I54" s="151" t="s">
        <v>72</v>
      </c>
      <c r="J54" s="152">
        <v>30000</v>
      </c>
      <c r="K54" s="153" t="s">
        <v>81</v>
      </c>
      <c r="L54" s="153" t="s">
        <v>111</v>
      </c>
      <c r="M54" s="154">
        <v>3</v>
      </c>
      <c r="N54" s="155" t="s">
        <v>130</v>
      </c>
      <c r="O54" s="153" t="s">
        <v>111</v>
      </c>
      <c r="P54" s="154">
        <v>2</v>
      </c>
      <c r="Q54" s="155" t="s">
        <v>120</v>
      </c>
      <c r="R54" s="156" t="s">
        <v>113</v>
      </c>
      <c r="S54" s="153" t="s">
        <v>114</v>
      </c>
      <c r="T54" s="157">
        <f t="shared" si="5"/>
        <v>180000</v>
      </c>
      <c r="U54" s="158" t="s">
        <v>81</v>
      </c>
      <c r="V54" s="159">
        <f t="shared" si="4"/>
        <v>180000</v>
      </c>
      <c r="W54" s="158" t="s">
        <v>81</v>
      </c>
      <c r="X54" s="160"/>
      <c r="Y54" s="158" t="s">
        <v>81</v>
      </c>
      <c r="Z54" s="159" cm="1">
        <f t="array" ref="Z54">IF($T54=0,"",ROUNDDOWN(_xlfn.IFS($I54="課税",$T54*0.1,$I54="軽減",$T54*0.8,$I54="一部非課税",$AB54,I54="非課税",0),0))</f>
        <v>18000</v>
      </c>
      <c r="AA54" s="158" t="s">
        <v>81</v>
      </c>
      <c r="AB54" s="160"/>
      <c r="AC54" s="23" t="s">
        <v>81</v>
      </c>
      <c r="AD54" s="111"/>
      <c r="AE54" s="111"/>
      <c r="AF54" s="111"/>
      <c r="AG54" s="111"/>
      <c r="AH54" s="111"/>
      <c r="AI54" s="111"/>
    </row>
    <row r="55" spans="2:35" x14ac:dyDescent="0.4">
      <c r="B55" s="146">
        <v>15</v>
      </c>
      <c r="C55" s="147">
        <v>2</v>
      </c>
      <c r="D55" s="148" t="s">
        <v>137</v>
      </c>
      <c r="E55" s="149" t="s">
        <v>55</v>
      </c>
      <c r="F55" s="161" t="s">
        <v>142</v>
      </c>
      <c r="G55" s="150"/>
      <c r="H55" s="151" t="s">
        <v>109</v>
      </c>
      <c r="I55" s="151" t="s">
        <v>72</v>
      </c>
      <c r="J55" s="152">
        <v>50000</v>
      </c>
      <c r="K55" s="153" t="s">
        <v>81</v>
      </c>
      <c r="L55" s="153" t="s">
        <v>111</v>
      </c>
      <c r="M55" s="154">
        <v>1</v>
      </c>
      <c r="N55" s="155" t="s">
        <v>132</v>
      </c>
      <c r="O55" s="153" t="s">
        <v>111</v>
      </c>
      <c r="P55" s="154"/>
      <c r="Q55" s="155"/>
      <c r="R55" s="156" t="s">
        <v>113</v>
      </c>
      <c r="S55" s="153" t="s">
        <v>114</v>
      </c>
      <c r="T55" s="157">
        <f t="shared" si="5"/>
        <v>50000</v>
      </c>
      <c r="U55" s="158" t="s">
        <v>81</v>
      </c>
      <c r="V55" s="159">
        <f t="shared" si="4"/>
        <v>50000</v>
      </c>
      <c r="W55" s="158" t="s">
        <v>81</v>
      </c>
      <c r="X55" s="160"/>
      <c r="Y55" s="158" t="s">
        <v>81</v>
      </c>
      <c r="Z55" s="159" cm="1">
        <f t="array" ref="Z55">IF($T55=0,"",ROUNDDOWN(_xlfn.IFS($I55="課税",$T55*0.1,$I55="軽減",$T55*0.8,$I55="一部非課税",$AB55,I55="非課税",0),0))</f>
        <v>5000</v>
      </c>
      <c r="AA55" s="158" t="s">
        <v>81</v>
      </c>
      <c r="AB55" s="160"/>
      <c r="AC55" s="23" t="s">
        <v>81</v>
      </c>
      <c r="AD55" s="111"/>
      <c r="AE55" s="111"/>
      <c r="AF55" s="111"/>
      <c r="AG55" s="111"/>
      <c r="AH55" s="111"/>
      <c r="AI55" s="111"/>
    </row>
    <row r="56" spans="2:35" ht="39" x14ac:dyDescent="0.4">
      <c r="B56" s="146">
        <v>16</v>
      </c>
      <c r="C56" s="147">
        <v>2</v>
      </c>
      <c r="D56" s="148" t="s">
        <v>137</v>
      </c>
      <c r="E56" s="149" t="s">
        <v>115</v>
      </c>
      <c r="F56" s="147" t="s">
        <v>116</v>
      </c>
      <c r="G56" s="150" t="s">
        <v>143</v>
      </c>
      <c r="H56" s="151" t="s">
        <v>118</v>
      </c>
      <c r="I56" s="151" t="s">
        <v>119</v>
      </c>
      <c r="J56" s="152">
        <v>580000</v>
      </c>
      <c r="K56" s="153" t="s">
        <v>81</v>
      </c>
      <c r="L56" s="153" t="s">
        <v>111</v>
      </c>
      <c r="M56" s="154">
        <v>3</v>
      </c>
      <c r="N56" s="155" t="s">
        <v>120</v>
      </c>
      <c r="O56" s="153" t="s">
        <v>111</v>
      </c>
      <c r="P56" s="154">
        <v>1</v>
      </c>
      <c r="Q56" s="155" t="s">
        <v>121</v>
      </c>
      <c r="R56" s="156" t="s">
        <v>113</v>
      </c>
      <c r="S56" s="153" t="s">
        <v>114</v>
      </c>
      <c r="T56" s="157">
        <f t="shared" si="5"/>
        <v>1740000</v>
      </c>
      <c r="U56" s="158" t="s">
        <v>81</v>
      </c>
      <c r="V56" s="159">
        <f t="shared" si="4"/>
        <v>1380000</v>
      </c>
      <c r="W56" s="158" t="s">
        <v>81</v>
      </c>
      <c r="X56" s="160">
        <v>360000</v>
      </c>
      <c r="Y56" s="158" t="s">
        <v>81</v>
      </c>
      <c r="Z56" s="159" cm="1">
        <f t="array" ref="Z56">IF($T56=0,"",ROUNDDOWN(_xlfn.IFS($I56="課税",$T56*0.1,$I56="軽減",$T56*0.8,$I56="一部非課税",$AB56,I56="非課税",0),0))</f>
        <v>500000</v>
      </c>
      <c r="AA56" s="158" t="s">
        <v>81</v>
      </c>
      <c r="AB56" s="160">
        <v>500000</v>
      </c>
      <c r="AC56" s="23" t="s">
        <v>81</v>
      </c>
      <c r="AD56" s="111"/>
      <c r="AE56" s="111"/>
      <c r="AF56" s="111"/>
      <c r="AG56" s="111"/>
      <c r="AH56" s="111"/>
      <c r="AI56" s="111"/>
    </row>
    <row r="57" spans="2:35" x14ac:dyDescent="0.4">
      <c r="B57" s="146">
        <v>17</v>
      </c>
      <c r="C57" s="162"/>
      <c r="D57" s="163"/>
      <c r="E57" s="164"/>
      <c r="F57" s="162"/>
      <c r="G57" s="165"/>
      <c r="H57" s="166"/>
      <c r="I57" s="166"/>
      <c r="J57" s="167"/>
      <c r="K57" s="153" t="s">
        <v>81</v>
      </c>
      <c r="L57" s="153" t="s">
        <v>111</v>
      </c>
      <c r="M57" s="168"/>
      <c r="N57" s="169"/>
      <c r="O57" s="153" t="s">
        <v>111</v>
      </c>
      <c r="P57" s="168"/>
      <c r="Q57" s="169"/>
      <c r="R57" s="156" t="s">
        <v>113</v>
      </c>
      <c r="S57" s="153" t="s">
        <v>114</v>
      </c>
      <c r="T57" s="157">
        <f t="shared" si="5"/>
        <v>0</v>
      </c>
      <c r="U57" s="158" t="s">
        <v>81</v>
      </c>
      <c r="V57" s="159" t="str">
        <f t="shared" si="4"/>
        <v/>
      </c>
      <c r="W57" s="158" t="s">
        <v>81</v>
      </c>
      <c r="X57" s="170"/>
      <c r="Y57" s="158" t="s">
        <v>81</v>
      </c>
      <c r="Z57" s="159" t="str" cm="1">
        <f t="array" ref="Z57">IF($T57=0,"",ROUNDDOWN(_xlfn.IFS($I57="課税",$T57*0.1,$I57="軽減",$T57*0.8,$I57="一部非課税",$AB57,I57="非課税",0),0))</f>
        <v/>
      </c>
      <c r="AA57" s="158" t="s">
        <v>81</v>
      </c>
      <c r="AB57" s="170"/>
      <c r="AC57" s="23" t="s">
        <v>81</v>
      </c>
      <c r="AD57" s="111"/>
      <c r="AE57" s="111"/>
      <c r="AF57" s="111"/>
      <c r="AG57" s="111"/>
      <c r="AH57" s="111"/>
      <c r="AI57" s="111"/>
    </row>
    <row r="58" spans="2:35" x14ac:dyDescent="0.4">
      <c r="B58" s="146">
        <v>18</v>
      </c>
      <c r="C58" s="162"/>
      <c r="D58" s="163"/>
      <c r="E58" s="164"/>
      <c r="F58" s="171"/>
      <c r="G58" s="165"/>
      <c r="H58" s="166"/>
      <c r="I58" s="166"/>
      <c r="J58" s="167"/>
      <c r="K58" s="153" t="s">
        <v>81</v>
      </c>
      <c r="L58" s="153" t="s">
        <v>113</v>
      </c>
      <c r="M58" s="168"/>
      <c r="N58" s="169"/>
      <c r="O58" s="153" t="s">
        <v>111</v>
      </c>
      <c r="P58" s="168"/>
      <c r="Q58" s="169"/>
      <c r="R58" s="156" t="s">
        <v>113</v>
      </c>
      <c r="S58" s="153" t="s">
        <v>114</v>
      </c>
      <c r="T58" s="157">
        <f t="shared" si="5"/>
        <v>0</v>
      </c>
      <c r="U58" s="158" t="s">
        <v>81</v>
      </c>
      <c r="V58" s="159" t="str">
        <f t="shared" si="4"/>
        <v/>
      </c>
      <c r="W58" s="158" t="s">
        <v>81</v>
      </c>
      <c r="X58" s="170"/>
      <c r="Y58" s="158" t="s">
        <v>81</v>
      </c>
      <c r="Z58" s="159" t="str" cm="1">
        <f t="array" ref="Z58">IF($T58=0,"",ROUNDDOWN(_xlfn.IFS($I58="課税",$T58*0.1,$I58="軽減",$T58*0.8,$I58="一部非課税",$AB58,I58="非課税",0),0))</f>
        <v/>
      </c>
      <c r="AA58" s="158" t="s">
        <v>81</v>
      </c>
      <c r="AB58" s="170"/>
      <c r="AC58" s="23" t="s">
        <v>81</v>
      </c>
      <c r="AD58" s="111"/>
      <c r="AE58" s="111"/>
      <c r="AF58" s="111"/>
      <c r="AG58" s="111"/>
      <c r="AH58" s="111"/>
      <c r="AI58" s="111"/>
    </row>
    <row r="59" spans="2:35" x14ac:dyDescent="0.4">
      <c r="B59" s="146">
        <v>19</v>
      </c>
      <c r="C59" s="162"/>
      <c r="D59" s="163"/>
      <c r="E59" s="164"/>
      <c r="F59" s="171"/>
      <c r="G59" s="165"/>
      <c r="H59" s="166"/>
      <c r="I59" s="166"/>
      <c r="J59" s="167"/>
      <c r="K59" s="153" t="s">
        <v>81</v>
      </c>
      <c r="L59" s="153" t="s">
        <v>113</v>
      </c>
      <c r="M59" s="168"/>
      <c r="N59" s="169"/>
      <c r="O59" s="153" t="s">
        <v>111</v>
      </c>
      <c r="P59" s="168"/>
      <c r="Q59" s="169"/>
      <c r="R59" s="156" t="s">
        <v>113</v>
      </c>
      <c r="S59" s="153" t="s">
        <v>114</v>
      </c>
      <c r="T59" s="157">
        <f t="shared" si="5"/>
        <v>0</v>
      </c>
      <c r="U59" s="158" t="s">
        <v>81</v>
      </c>
      <c r="V59" s="159" t="str">
        <f t="shared" si="4"/>
        <v/>
      </c>
      <c r="W59" s="158" t="s">
        <v>81</v>
      </c>
      <c r="X59" s="170"/>
      <c r="Y59" s="158" t="s">
        <v>81</v>
      </c>
      <c r="Z59" s="159" t="str" cm="1">
        <f t="array" ref="Z59">IF($T59=0,"",ROUNDDOWN(_xlfn.IFS($I59="課税",$T59*0.1,$I59="軽減",$T59*0.8,$I59="一部非課税",$AB59,I59="非課税",0),0))</f>
        <v/>
      </c>
      <c r="AA59" s="158" t="s">
        <v>81</v>
      </c>
      <c r="AB59" s="170"/>
      <c r="AC59" s="23" t="s">
        <v>81</v>
      </c>
      <c r="AD59" s="111"/>
      <c r="AE59" s="111"/>
      <c r="AF59" s="111"/>
      <c r="AG59" s="111"/>
      <c r="AH59" s="111"/>
      <c r="AI59" s="111"/>
    </row>
    <row r="60" spans="2:35" x14ac:dyDescent="0.4">
      <c r="B60" s="146">
        <v>20</v>
      </c>
      <c r="C60" s="162"/>
      <c r="D60" s="163"/>
      <c r="E60" s="164"/>
      <c r="F60" s="171"/>
      <c r="G60" s="165"/>
      <c r="H60" s="166"/>
      <c r="I60" s="166"/>
      <c r="J60" s="167"/>
      <c r="K60" s="153" t="s">
        <v>81</v>
      </c>
      <c r="L60" s="153" t="s">
        <v>113</v>
      </c>
      <c r="M60" s="168"/>
      <c r="N60" s="169"/>
      <c r="O60" s="153" t="s">
        <v>111</v>
      </c>
      <c r="P60" s="168"/>
      <c r="Q60" s="169"/>
      <c r="R60" s="156" t="s">
        <v>113</v>
      </c>
      <c r="S60" s="153" t="s">
        <v>114</v>
      </c>
      <c r="T60" s="157">
        <f t="shared" si="5"/>
        <v>0</v>
      </c>
      <c r="U60" s="158" t="s">
        <v>81</v>
      </c>
      <c r="V60" s="159" t="str">
        <f t="shared" si="4"/>
        <v/>
      </c>
      <c r="W60" s="158" t="s">
        <v>81</v>
      </c>
      <c r="X60" s="170"/>
      <c r="Y60" s="158" t="s">
        <v>81</v>
      </c>
      <c r="Z60" s="159" t="str" cm="1">
        <f t="array" ref="Z60">IF($T60=0,"",ROUNDDOWN(_xlfn.IFS($I60="課税",$T60*0.1,$I60="軽減",$T60*0.8,$I60="一部非課税",$AB60,I60="非課税",0),0))</f>
        <v/>
      </c>
      <c r="AA60" s="158" t="s">
        <v>81</v>
      </c>
      <c r="AB60" s="170"/>
      <c r="AC60" s="23" t="s">
        <v>81</v>
      </c>
      <c r="AD60" s="111"/>
      <c r="AE60" s="111"/>
      <c r="AF60" s="111"/>
      <c r="AG60" s="111"/>
      <c r="AH60" s="111"/>
      <c r="AI60" s="111"/>
    </row>
    <row r="61" spans="2:35" x14ac:dyDescent="0.4">
      <c r="B61" s="146">
        <v>21</v>
      </c>
      <c r="C61" s="162"/>
      <c r="D61" s="163"/>
      <c r="E61" s="164"/>
      <c r="F61" s="171"/>
      <c r="G61" s="165"/>
      <c r="H61" s="166"/>
      <c r="I61" s="166"/>
      <c r="J61" s="167"/>
      <c r="K61" s="153" t="s">
        <v>81</v>
      </c>
      <c r="L61" s="153" t="s">
        <v>111</v>
      </c>
      <c r="M61" s="168"/>
      <c r="N61" s="169"/>
      <c r="O61" s="153" t="s">
        <v>111</v>
      </c>
      <c r="P61" s="168"/>
      <c r="Q61" s="169"/>
      <c r="R61" s="156" t="s">
        <v>113</v>
      </c>
      <c r="S61" s="153" t="s">
        <v>114</v>
      </c>
      <c r="T61" s="157">
        <f t="shared" si="5"/>
        <v>0</v>
      </c>
      <c r="U61" s="158" t="s">
        <v>81</v>
      </c>
      <c r="V61" s="159" t="str">
        <f t="shared" si="4"/>
        <v/>
      </c>
      <c r="W61" s="158" t="s">
        <v>81</v>
      </c>
      <c r="X61" s="159"/>
      <c r="Y61" s="158" t="s">
        <v>81</v>
      </c>
      <c r="Z61" s="159" t="str" cm="1">
        <f t="array" ref="Z61">IF($T61=0,"",ROUNDDOWN(_xlfn.IFS($I61="課税",$T61*0.1,$I61="軽減",$T61*0.8,$I61="一部非課税",$AB61,I61="非課税",0),0))</f>
        <v/>
      </c>
      <c r="AA61" s="158" t="s">
        <v>81</v>
      </c>
      <c r="AB61" s="159"/>
      <c r="AC61" s="23" t="s">
        <v>81</v>
      </c>
      <c r="AD61" s="111"/>
      <c r="AE61" s="111"/>
      <c r="AF61" s="111"/>
      <c r="AG61" s="111"/>
      <c r="AH61" s="111"/>
      <c r="AI61" s="111"/>
    </row>
    <row r="62" spans="2:35" x14ac:dyDescent="0.4">
      <c r="B62" s="146">
        <v>22</v>
      </c>
      <c r="C62" s="162"/>
      <c r="D62" s="163"/>
      <c r="E62" s="164"/>
      <c r="F62" s="171"/>
      <c r="G62" s="165"/>
      <c r="H62" s="166"/>
      <c r="I62" s="166"/>
      <c r="J62" s="167"/>
      <c r="K62" s="153" t="s">
        <v>81</v>
      </c>
      <c r="L62" s="153" t="s">
        <v>111</v>
      </c>
      <c r="M62" s="168"/>
      <c r="N62" s="169"/>
      <c r="O62" s="153" t="s">
        <v>111</v>
      </c>
      <c r="P62" s="168"/>
      <c r="Q62" s="169"/>
      <c r="R62" s="156" t="s">
        <v>113</v>
      </c>
      <c r="S62" s="153" t="s">
        <v>114</v>
      </c>
      <c r="T62" s="157">
        <f t="shared" si="5"/>
        <v>0</v>
      </c>
      <c r="U62" s="158" t="s">
        <v>81</v>
      </c>
      <c r="V62" s="159" t="str">
        <f t="shared" si="4"/>
        <v/>
      </c>
      <c r="W62" s="158" t="s">
        <v>81</v>
      </c>
      <c r="X62" s="159"/>
      <c r="Y62" s="158" t="s">
        <v>81</v>
      </c>
      <c r="Z62" s="159" t="str" cm="1">
        <f t="array" ref="Z62">IF($T62=0,"",ROUNDDOWN(_xlfn.IFS($I62="課税",$T62*0.1,$I62="軽減",$T62*0.8,$I62="一部非課税",$AB62,I62="非課税",0),0))</f>
        <v/>
      </c>
      <c r="AA62" s="158" t="s">
        <v>81</v>
      </c>
      <c r="AB62" s="159"/>
      <c r="AC62" s="23" t="s">
        <v>81</v>
      </c>
      <c r="AD62" s="111"/>
      <c r="AE62" s="111"/>
      <c r="AF62" s="111"/>
      <c r="AG62" s="111"/>
      <c r="AH62" s="111"/>
      <c r="AI62" s="111"/>
    </row>
    <row r="63" spans="2:35" x14ac:dyDescent="0.4">
      <c r="B63" s="146">
        <v>23</v>
      </c>
      <c r="C63" s="162"/>
      <c r="D63" s="163"/>
      <c r="E63" s="164"/>
      <c r="F63" s="171"/>
      <c r="G63" s="165"/>
      <c r="H63" s="166"/>
      <c r="I63" s="166"/>
      <c r="J63" s="167"/>
      <c r="K63" s="153" t="s">
        <v>81</v>
      </c>
      <c r="L63" s="153" t="s">
        <v>111</v>
      </c>
      <c r="M63" s="168"/>
      <c r="N63" s="169"/>
      <c r="O63" s="153" t="s">
        <v>111</v>
      </c>
      <c r="P63" s="168"/>
      <c r="Q63" s="169"/>
      <c r="R63" s="156" t="s">
        <v>113</v>
      </c>
      <c r="S63" s="153" t="s">
        <v>114</v>
      </c>
      <c r="T63" s="157">
        <f t="shared" si="5"/>
        <v>0</v>
      </c>
      <c r="U63" s="158" t="s">
        <v>81</v>
      </c>
      <c r="V63" s="159" t="str">
        <f t="shared" si="4"/>
        <v/>
      </c>
      <c r="W63" s="158" t="s">
        <v>81</v>
      </c>
      <c r="X63" s="159"/>
      <c r="Y63" s="158" t="s">
        <v>81</v>
      </c>
      <c r="Z63" s="159" t="str" cm="1">
        <f t="array" ref="Z63">IF($T63=0,"",ROUNDDOWN(_xlfn.IFS($I63="課税",$T63*0.1,$I63="軽減",$T63*0.8,$I63="一部非課税",$AB63,I63="非課税",0),0))</f>
        <v/>
      </c>
      <c r="AA63" s="158" t="s">
        <v>81</v>
      </c>
      <c r="AB63" s="159"/>
      <c r="AC63" s="23" t="s">
        <v>81</v>
      </c>
      <c r="AD63" s="111"/>
      <c r="AE63" s="111"/>
      <c r="AF63" s="111"/>
      <c r="AG63" s="111"/>
      <c r="AH63" s="111"/>
      <c r="AI63" s="111"/>
    </row>
    <row r="64" spans="2:35" x14ac:dyDescent="0.4">
      <c r="B64" s="146">
        <v>24</v>
      </c>
      <c r="C64" s="162"/>
      <c r="D64" s="163"/>
      <c r="E64" s="164"/>
      <c r="F64" s="171"/>
      <c r="G64" s="165"/>
      <c r="H64" s="166"/>
      <c r="I64" s="166"/>
      <c r="J64" s="167"/>
      <c r="K64" s="153" t="s">
        <v>81</v>
      </c>
      <c r="L64" s="153" t="s">
        <v>111</v>
      </c>
      <c r="M64" s="168"/>
      <c r="N64" s="169"/>
      <c r="O64" s="153" t="s">
        <v>111</v>
      </c>
      <c r="P64" s="168"/>
      <c r="Q64" s="169"/>
      <c r="R64" s="156" t="s">
        <v>113</v>
      </c>
      <c r="S64" s="153" t="s">
        <v>114</v>
      </c>
      <c r="T64" s="157">
        <f t="shared" si="5"/>
        <v>0</v>
      </c>
      <c r="U64" s="158" t="s">
        <v>81</v>
      </c>
      <c r="V64" s="159" t="str">
        <f t="shared" si="4"/>
        <v/>
      </c>
      <c r="W64" s="158" t="s">
        <v>81</v>
      </c>
      <c r="X64" s="159"/>
      <c r="Y64" s="158" t="s">
        <v>81</v>
      </c>
      <c r="Z64" s="159" t="str" cm="1">
        <f t="array" ref="Z64">IF($T64=0,"",ROUNDDOWN(_xlfn.IFS($I64="課税",$T64*0.1,$I64="軽減",$T64*0.8,$I64="一部非課税",$AB64,I64="非課税",0),0))</f>
        <v/>
      </c>
      <c r="AA64" s="158" t="s">
        <v>81</v>
      </c>
      <c r="AB64" s="159"/>
      <c r="AC64" s="23" t="s">
        <v>81</v>
      </c>
      <c r="AD64" s="111"/>
      <c r="AE64" s="111"/>
      <c r="AF64" s="111"/>
      <c r="AG64" s="111"/>
      <c r="AH64" s="111"/>
      <c r="AI64" s="111"/>
    </row>
    <row r="65" spans="2:35" x14ac:dyDescent="0.4">
      <c r="B65" s="146">
        <v>25</v>
      </c>
      <c r="C65" s="162"/>
      <c r="D65" s="163"/>
      <c r="E65" s="164"/>
      <c r="F65" s="171"/>
      <c r="G65" s="165"/>
      <c r="H65" s="166"/>
      <c r="I65" s="166"/>
      <c r="J65" s="167"/>
      <c r="K65" s="153" t="s">
        <v>81</v>
      </c>
      <c r="L65" s="153" t="s">
        <v>111</v>
      </c>
      <c r="M65" s="168"/>
      <c r="N65" s="169"/>
      <c r="O65" s="153" t="s">
        <v>111</v>
      </c>
      <c r="P65" s="168"/>
      <c r="Q65" s="169"/>
      <c r="R65" s="156" t="s">
        <v>113</v>
      </c>
      <c r="S65" s="153" t="s">
        <v>114</v>
      </c>
      <c r="T65" s="157">
        <f t="shared" si="5"/>
        <v>0</v>
      </c>
      <c r="U65" s="158" t="s">
        <v>81</v>
      </c>
      <c r="V65" s="159" t="str">
        <f t="shared" si="4"/>
        <v/>
      </c>
      <c r="W65" s="158" t="s">
        <v>81</v>
      </c>
      <c r="X65" s="159"/>
      <c r="Y65" s="158" t="s">
        <v>81</v>
      </c>
      <c r="Z65" s="159" t="str" cm="1">
        <f t="array" ref="Z65">IF($T65=0,"",ROUNDDOWN(_xlfn.IFS($I65="課税",$T65*0.1,$I65="軽減",$T65*0.8,$I65="一部非課税",$AB65,I65="非課税",0),0))</f>
        <v/>
      </c>
      <c r="AA65" s="158" t="s">
        <v>81</v>
      </c>
      <c r="AB65" s="159"/>
      <c r="AC65" s="23" t="s">
        <v>81</v>
      </c>
      <c r="AD65" s="111"/>
      <c r="AE65" s="111"/>
      <c r="AF65" s="111"/>
      <c r="AG65" s="111"/>
      <c r="AH65" s="111"/>
      <c r="AI65" s="111"/>
    </row>
    <row r="66" spans="2:35" x14ac:dyDescent="0.4">
      <c r="B66" s="146">
        <v>26</v>
      </c>
      <c r="C66" s="162"/>
      <c r="D66" s="163"/>
      <c r="E66" s="164"/>
      <c r="F66" s="171"/>
      <c r="G66" s="165"/>
      <c r="H66" s="166"/>
      <c r="I66" s="166"/>
      <c r="J66" s="167"/>
      <c r="K66" s="153" t="s">
        <v>81</v>
      </c>
      <c r="L66" s="153" t="s">
        <v>111</v>
      </c>
      <c r="M66" s="168"/>
      <c r="N66" s="169"/>
      <c r="O66" s="153" t="s">
        <v>111</v>
      </c>
      <c r="P66" s="168"/>
      <c r="Q66" s="169"/>
      <c r="R66" s="156" t="s">
        <v>113</v>
      </c>
      <c r="S66" s="153" t="s">
        <v>114</v>
      </c>
      <c r="T66" s="157">
        <f t="shared" si="5"/>
        <v>0</v>
      </c>
      <c r="U66" s="158" t="s">
        <v>81</v>
      </c>
      <c r="V66" s="159" t="str">
        <f t="shared" si="4"/>
        <v/>
      </c>
      <c r="W66" s="158" t="s">
        <v>81</v>
      </c>
      <c r="X66" s="159"/>
      <c r="Y66" s="158" t="s">
        <v>81</v>
      </c>
      <c r="Z66" s="159" t="str" cm="1">
        <f t="array" ref="Z66">IF($T66=0,"",ROUNDDOWN(_xlfn.IFS($I66="課税",$T66*0.1,$I66="軽減",$T66*0.8,$I66="一部非課税",$AB66,I66="非課税",0),0))</f>
        <v/>
      </c>
      <c r="AA66" s="158" t="s">
        <v>81</v>
      </c>
      <c r="AB66" s="159"/>
      <c r="AC66" s="23" t="s">
        <v>81</v>
      </c>
      <c r="AD66" s="111"/>
      <c r="AE66" s="111"/>
      <c r="AF66" s="111"/>
      <c r="AG66" s="111"/>
      <c r="AH66" s="111"/>
      <c r="AI66" s="111"/>
    </row>
    <row r="67" spans="2:35" x14ac:dyDescent="0.4">
      <c r="B67" s="146">
        <v>27</v>
      </c>
      <c r="C67" s="162"/>
      <c r="D67" s="163"/>
      <c r="E67" s="164"/>
      <c r="F67" s="171"/>
      <c r="G67" s="165"/>
      <c r="H67" s="166"/>
      <c r="I67" s="166"/>
      <c r="J67" s="167"/>
      <c r="K67" s="153" t="s">
        <v>81</v>
      </c>
      <c r="L67" s="153" t="s">
        <v>111</v>
      </c>
      <c r="M67" s="168"/>
      <c r="N67" s="169"/>
      <c r="O67" s="153" t="s">
        <v>111</v>
      </c>
      <c r="P67" s="168"/>
      <c r="Q67" s="169"/>
      <c r="R67" s="156" t="s">
        <v>113</v>
      </c>
      <c r="S67" s="153" t="s">
        <v>114</v>
      </c>
      <c r="T67" s="157">
        <f t="shared" si="5"/>
        <v>0</v>
      </c>
      <c r="U67" s="158" t="s">
        <v>81</v>
      </c>
      <c r="V67" s="159" t="str">
        <f t="shared" si="4"/>
        <v/>
      </c>
      <c r="W67" s="158" t="s">
        <v>81</v>
      </c>
      <c r="X67" s="159"/>
      <c r="Y67" s="158" t="s">
        <v>81</v>
      </c>
      <c r="Z67" s="159" t="str" cm="1">
        <f t="array" ref="Z67">IF($T67=0,"",ROUNDDOWN(_xlfn.IFS($I67="課税",$T67*0.1,$I67="軽減",$T67*0.8,$I67="一部非課税",$AB67,I67="非課税",0),0))</f>
        <v/>
      </c>
      <c r="AA67" s="158" t="s">
        <v>81</v>
      </c>
      <c r="AB67" s="159"/>
      <c r="AC67" s="23" t="s">
        <v>81</v>
      </c>
      <c r="AD67" s="111"/>
      <c r="AE67" s="111"/>
      <c r="AF67" s="111"/>
      <c r="AG67" s="111"/>
      <c r="AH67" s="111"/>
      <c r="AI67" s="111"/>
    </row>
    <row r="68" spans="2:35" x14ac:dyDescent="0.4">
      <c r="B68" s="146">
        <v>28</v>
      </c>
      <c r="C68" s="162"/>
      <c r="D68" s="163"/>
      <c r="E68" s="164"/>
      <c r="F68" s="171"/>
      <c r="G68" s="165"/>
      <c r="H68" s="166"/>
      <c r="I68" s="166"/>
      <c r="J68" s="167"/>
      <c r="K68" s="153" t="s">
        <v>81</v>
      </c>
      <c r="L68" s="153" t="s">
        <v>111</v>
      </c>
      <c r="M68" s="168"/>
      <c r="N68" s="169"/>
      <c r="O68" s="153" t="s">
        <v>111</v>
      </c>
      <c r="P68" s="168"/>
      <c r="Q68" s="169"/>
      <c r="R68" s="156" t="s">
        <v>113</v>
      </c>
      <c r="S68" s="153" t="s">
        <v>114</v>
      </c>
      <c r="T68" s="157">
        <f t="shared" si="5"/>
        <v>0</v>
      </c>
      <c r="U68" s="158" t="s">
        <v>81</v>
      </c>
      <c r="V68" s="159" t="str">
        <f t="shared" si="4"/>
        <v/>
      </c>
      <c r="W68" s="158" t="s">
        <v>81</v>
      </c>
      <c r="X68" s="159"/>
      <c r="Y68" s="158" t="s">
        <v>81</v>
      </c>
      <c r="Z68" s="159" t="str" cm="1">
        <f t="array" ref="Z68">IF($T68=0,"",ROUNDDOWN(_xlfn.IFS($I68="課税",$T68*0.1,$I68="軽減",$T68*0.8,$I68="一部非課税",$AB68,I68="非課税",0),0))</f>
        <v/>
      </c>
      <c r="AA68" s="158" t="s">
        <v>81</v>
      </c>
      <c r="AB68" s="159"/>
      <c r="AC68" s="23" t="s">
        <v>81</v>
      </c>
      <c r="AD68" s="111"/>
      <c r="AE68" s="111"/>
      <c r="AF68" s="111"/>
      <c r="AG68" s="111"/>
      <c r="AH68" s="111"/>
      <c r="AI68" s="111"/>
    </row>
    <row r="69" spans="2:35" x14ac:dyDescent="0.4">
      <c r="B69" s="146">
        <v>29</v>
      </c>
      <c r="C69" s="162"/>
      <c r="D69" s="163"/>
      <c r="E69" s="164"/>
      <c r="F69" s="171"/>
      <c r="G69" s="165"/>
      <c r="H69" s="166"/>
      <c r="I69" s="166"/>
      <c r="J69" s="167"/>
      <c r="K69" s="153" t="s">
        <v>81</v>
      </c>
      <c r="L69" s="153" t="s">
        <v>111</v>
      </c>
      <c r="M69" s="168"/>
      <c r="N69" s="169"/>
      <c r="O69" s="153" t="s">
        <v>111</v>
      </c>
      <c r="P69" s="168"/>
      <c r="Q69" s="169"/>
      <c r="R69" s="156" t="s">
        <v>113</v>
      </c>
      <c r="S69" s="153" t="s">
        <v>114</v>
      </c>
      <c r="T69" s="157">
        <f t="shared" si="5"/>
        <v>0</v>
      </c>
      <c r="U69" s="158" t="s">
        <v>81</v>
      </c>
      <c r="V69" s="159" t="str">
        <f t="shared" si="4"/>
        <v/>
      </c>
      <c r="W69" s="158" t="s">
        <v>81</v>
      </c>
      <c r="X69" s="159"/>
      <c r="Y69" s="158" t="s">
        <v>81</v>
      </c>
      <c r="Z69" s="159" t="str" cm="1">
        <f t="array" ref="Z69">IF($T69=0,"",ROUNDDOWN(_xlfn.IFS($I69="課税",$T69*0.1,$I69="軽減",$T69*0.8,$I69="一部非課税",$AB69,I69="非課税",0),0))</f>
        <v/>
      </c>
      <c r="AA69" s="158" t="s">
        <v>81</v>
      </c>
      <c r="AB69" s="159"/>
      <c r="AC69" s="23" t="s">
        <v>81</v>
      </c>
      <c r="AD69" s="111"/>
      <c r="AE69" s="111"/>
      <c r="AF69" s="111"/>
      <c r="AG69" s="111"/>
      <c r="AH69" s="111"/>
      <c r="AI69" s="111"/>
    </row>
    <row r="70" spans="2:35" x14ac:dyDescent="0.4">
      <c r="B70" s="146">
        <v>30</v>
      </c>
      <c r="C70" s="162"/>
      <c r="D70" s="163"/>
      <c r="E70" s="164"/>
      <c r="F70" s="171"/>
      <c r="G70" s="165"/>
      <c r="H70" s="166"/>
      <c r="I70" s="166"/>
      <c r="J70" s="167"/>
      <c r="K70" s="153" t="s">
        <v>81</v>
      </c>
      <c r="L70" s="153" t="s">
        <v>111</v>
      </c>
      <c r="M70" s="168"/>
      <c r="N70" s="169"/>
      <c r="O70" s="153" t="s">
        <v>111</v>
      </c>
      <c r="P70" s="168"/>
      <c r="Q70" s="169"/>
      <c r="R70" s="156" t="s">
        <v>113</v>
      </c>
      <c r="S70" s="153" t="s">
        <v>114</v>
      </c>
      <c r="T70" s="157">
        <f t="shared" si="5"/>
        <v>0</v>
      </c>
      <c r="U70" s="158" t="s">
        <v>81</v>
      </c>
      <c r="V70" s="159" t="str">
        <f t="shared" si="4"/>
        <v/>
      </c>
      <c r="W70" s="158" t="s">
        <v>81</v>
      </c>
      <c r="X70" s="159"/>
      <c r="Y70" s="158" t="s">
        <v>81</v>
      </c>
      <c r="Z70" s="159" t="str" cm="1">
        <f t="array" ref="Z70">IF($T70=0,"",ROUNDDOWN(_xlfn.IFS($I70="課税",$T70*0.1,$I70="軽減",$T70*0.8,$I70="一部非課税",$AB70,I70="非課税",0),0))</f>
        <v/>
      </c>
      <c r="AA70" s="158" t="s">
        <v>81</v>
      </c>
      <c r="AB70" s="159"/>
      <c r="AC70" s="23" t="s">
        <v>81</v>
      </c>
      <c r="AD70" s="111"/>
      <c r="AE70" s="111"/>
      <c r="AF70" s="111"/>
      <c r="AG70" s="111"/>
      <c r="AH70" s="111"/>
      <c r="AI70" s="111"/>
    </row>
    <row r="71" spans="2:35" x14ac:dyDescent="0.4">
      <c r="B71" s="146">
        <v>31</v>
      </c>
      <c r="C71" s="162"/>
      <c r="D71" s="163"/>
      <c r="E71" s="164"/>
      <c r="F71" s="171"/>
      <c r="G71" s="165"/>
      <c r="H71" s="166"/>
      <c r="I71" s="166"/>
      <c r="J71" s="167"/>
      <c r="K71" s="153" t="s">
        <v>81</v>
      </c>
      <c r="L71" s="153" t="s">
        <v>111</v>
      </c>
      <c r="M71" s="168"/>
      <c r="N71" s="169"/>
      <c r="O71" s="153" t="s">
        <v>111</v>
      </c>
      <c r="P71" s="168"/>
      <c r="Q71" s="169"/>
      <c r="R71" s="156" t="s">
        <v>113</v>
      </c>
      <c r="S71" s="153" t="s">
        <v>114</v>
      </c>
      <c r="T71" s="157">
        <f t="shared" si="5"/>
        <v>0</v>
      </c>
      <c r="U71" s="158" t="s">
        <v>81</v>
      </c>
      <c r="V71" s="159" t="str">
        <f t="shared" si="4"/>
        <v/>
      </c>
      <c r="W71" s="158" t="s">
        <v>81</v>
      </c>
      <c r="X71" s="159"/>
      <c r="Y71" s="158" t="s">
        <v>81</v>
      </c>
      <c r="Z71" s="159" t="str" cm="1">
        <f t="array" ref="Z71">IF($T71=0,"",ROUNDDOWN(_xlfn.IFS($I71="課税",$T71*0.1,$I71="軽減",$T71*0.8,$I71="一部非課税",$AB71,I71="非課税",0),0))</f>
        <v/>
      </c>
      <c r="AA71" s="158" t="s">
        <v>81</v>
      </c>
      <c r="AB71" s="159"/>
      <c r="AC71" s="23" t="s">
        <v>81</v>
      </c>
      <c r="AD71" s="111"/>
      <c r="AE71" s="111"/>
      <c r="AF71" s="111"/>
      <c r="AG71" s="111"/>
      <c r="AH71" s="111"/>
      <c r="AI71" s="111"/>
    </row>
    <row r="72" spans="2:35" x14ac:dyDescent="0.4">
      <c r="B72" s="146">
        <v>32</v>
      </c>
      <c r="C72" s="162"/>
      <c r="D72" s="163"/>
      <c r="E72" s="164"/>
      <c r="F72" s="171"/>
      <c r="G72" s="165"/>
      <c r="H72" s="166"/>
      <c r="I72" s="166"/>
      <c r="J72" s="167"/>
      <c r="K72" s="153" t="s">
        <v>81</v>
      </c>
      <c r="L72" s="153" t="s">
        <v>111</v>
      </c>
      <c r="M72" s="168"/>
      <c r="N72" s="169"/>
      <c r="O72" s="153" t="s">
        <v>111</v>
      </c>
      <c r="P72" s="168"/>
      <c r="Q72" s="169"/>
      <c r="R72" s="156" t="s">
        <v>113</v>
      </c>
      <c r="S72" s="153" t="s">
        <v>114</v>
      </c>
      <c r="T72" s="157">
        <f t="shared" si="5"/>
        <v>0</v>
      </c>
      <c r="U72" s="158" t="s">
        <v>81</v>
      </c>
      <c r="V72" s="159" t="str">
        <f t="shared" si="4"/>
        <v/>
      </c>
      <c r="W72" s="158" t="s">
        <v>81</v>
      </c>
      <c r="X72" s="159"/>
      <c r="Y72" s="158" t="s">
        <v>81</v>
      </c>
      <c r="Z72" s="159" t="str" cm="1">
        <f t="array" ref="Z72">IF($T72=0,"",ROUNDDOWN(_xlfn.IFS($I72="課税",$T72*0.1,$I72="軽減",$T72*0.8,$I72="一部非課税",$AB72,I72="非課税",0),0))</f>
        <v/>
      </c>
      <c r="AA72" s="158" t="s">
        <v>81</v>
      </c>
      <c r="AB72" s="159"/>
      <c r="AC72" s="23" t="s">
        <v>81</v>
      </c>
      <c r="AD72" s="111"/>
      <c r="AE72" s="111"/>
      <c r="AF72" s="111"/>
      <c r="AG72" s="111"/>
      <c r="AH72" s="111"/>
      <c r="AI72" s="111"/>
    </row>
    <row r="73" spans="2:35" x14ac:dyDescent="0.4">
      <c r="B73" s="146">
        <v>33</v>
      </c>
      <c r="C73" s="162"/>
      <c r="D73" s="163"/>
      <c r="E73" s="164"/>
      <c r="F73" s="171"/>
      <c r="G73" s="165"/>
      <c r="H73" s="166"/>
      <c r="I73" s="166"/>
      <c r="J73" s="167"/>
      <c r="K73" s="153" t="s">
        <v>81</v>
      </c>
      <c r="L73" s="153" t="s">
        <v>111</v>
      </c>
      <c r="M73" s="168"/>
      <c r="N73" s="169"/>
      <c r="O73" s="153" t="s">
        <v>111</v>
      </c>
      <c r="P73" s="168"/>
      <c r="Q73" s="169"/>
      <c r="R73" s="156" t="s">
        <v>113</v>
      </c>
      <c r="S73" s="153" t="s">
        <v>114</v>
      </c>
      <c r="T73" s="157">
        <f t="shared" si="5"/>
        <v>0</v>
      </c>
      <c r="U73" s="158" t="s">
        <v>81</v>
      </c>
      <c r="V73" s="159" t="str">
        <f t="shared" ref="V73:V90" si="6">IF(E73="","",T73-X73)</f>
        <v/>
      </c>
      <c r="W73" s="158" t="s">
        <v>81</v>
      </c>
      <c r="X73" s="159"/>
      <c r="Y73" s="158" t="s">
        <v>81</v>
      </c>
      <c r="Z73" s="159" t="str" cm="1">
        <f t="array" ref="Z73">IF($T73=0,"",ROUNDDOWN(_xlfn.IFS($I73="課税",$T73*0.1,$I73="軽減",$T73*0.8,$I73="一部非課税",$AB73,I73="非課税",0),0))</f>
        <v/>
      </c>
      <c r="AA73" s="158" t="s">
        <v>81</v>
      </c>
      <c r="AB73" s="159"/>
      <c r="AC73" s="23" t="s">
        <v>81</v>
      </c>
      <c r="AD73" s="111"/>
      <c r="AE73" s="111"/>
      <c r="AF73" s="111"/>
      <c r="AG73" s="111"/>
      <c r="AH73" s="111"/>
      <c r="AI73" s="111"/>
    </row>
    <row r="74" spans="2:35" x14ac:dyDescent="0.4">
      <c r="B74" s="146">
        <v>34</v>
      </c>
      <c r="C74" s="162"/>
      <c r="D74" s="163"/>
      <c r="E74" s="164"/>
      <c r="F74" s="171"/>
      <c r="G74" s="165"/>
      <c r="H74" s="166"/>
      <c r="I74" s="166"/>
      <c r="J74" s="167"/>
      <c r="K74" s="153" t="s">
        <v>81</v>
      </c>
      <c r="L74" s="153" t="s">
        <v>111</v>
      </c>
      <c r="M74" s="168"/>
      <c r="N74" s="169"/>
      <c r="O74" s="153" t="s">
        <v>111</v>
      </c>
      <c r="P74" s="168"/>
      <c r="Q74" s="169"/>
      <c r="R74" s="156" t="s">
        <v>113</v>
      </c>
      <c r="S74" s="153" t="s">
        <v>114</v>
      </c>
      <c r="T74" s="157">
        <f t="shared" si="5"/>
        <v>0</v>
      </c>
      <c r="U74" s="158" t="s">
        <v>81</v>
      </c>
      <c r="V74" s="159" t="str">
        <f t="shared" si="6"/>
        <v/>
      </c>
      <c r="W74" s="158" t="s">
        <v>81</v>
      </c>
      <c r="X74" s="159"/>
      <c r="Y74" s="158" t="s">
        <v>81</v>
      </c>
      <c r="Z74" s="159" t="str" cm="1">
        <f t="array" ref="Z74">IF($T74=0,"",ROUNDDOWN(_xlfn.IFS($I74="課税",$T74*0.1,$I74="軽減",$T74*0.8,$I74="一部非課税",$AB74,I74="非課税",0),0))</f>
        <v/>
      </c>
      <c r="AA74" s="158" t="s">
        <v>81</v>
      </c>
      <c r="AB74" s="159"/>
      <c r="AC74" s="23" t="s">
        <v>81</v>
      </c>
      <c r="AD74" s="111"/>
      <c r="AE74" s="111"/>
      <c r="AF74" s="111"/>
      <c r="AG74" s="111"/>
      <c r="AH74" s="111"/>
      <c r="AI74" s="111"/>
    </row>
    <row r="75" spans="2:35" x14ac:dyDescent="0.4">
      <c r="B75" s="146">
        <v>35</v>
      </c>
      <c r="C75" s="162"/>
      <c r="D75" s="163"/>
      <c r="E75" s="164"/>
      <c r="F75" s="171"/>
      <c r="G75" s="165"/>
      <c r="H75" s="166"/>
      <c r="I75" s="166"/>
      <c r="J75" s="167"/>
      <c r="K75" s="153" t="s">
        <v>81</v>
      </c>
      <c r="L75" s="153" t="s">
        <v>111</v>
      </c>
      <c r="M75" s="168"/>
      <c r="N75" s="169"/>
      <c r="O75" s="153" t="s">
        <v>111</v>
      </c>
      <c r="P75" s="168"/>
      <c r="Q75" s="169"/>
      <c r="R75" s="156" t="s">
        <v>113</v>
      </c>
      <c r="S75" s="153" t="s">
        <v>114</v>
      </c>
      <c r="T75" s="157">
        <f t="shared" si="5"/>
        <v>0</v>
      </c>
      <c r="U75" s="158" t="s">
        <v>81</v>
      </c>
      <c r="V75" s="159" t="str">
        <f t="shared" si="6"/>
        <v/>
      </c>
      <c r="W75" s="158" t="s">
        <v>81</v>
      </c>
      <c r="X75" s="159"/>
      <c r="Y75" s="158" t="s">
        <v>81</v>
      </c>
      <c r="Z75" s="159" t="str" cm="1">
        <f t="array" ref="Z75">IF($T75=0,"",ROUNDDOWN(_xlfn.IFS($I75="課税",$T75*0.1,$I75="軽減",$T75*0.8,$I75="一部非課税",$AB75,I75="非課税",0),0))</f>
        <v/>
      </c>
      <c r="AA75" s="158" t="s">
        <v>81</v>
      </c>
      <c r="AB75" s="159"/>
      <c r="AC75" s="23" t="s">
        <v>81</v>
      </c>
      <c r="AD75" s="111"/>
      <c r="AE75" s="111"/>
      <c r="AF75" s="111"/>
      <c r="AG75" s="111"/>
      <c r="AH75" s="111"/>
      <c r="AI75" s="111"/>
    </row>
    <row r="76" spans="2:35" x14ac:dyDescent="0.4">
      <c r="B76" s="146">
        <v>36</v>
      </c>
      <c r="C76" s="162"/>
      <c r="D76" s="163"/>
      <c r="E76" s="164"/>
      <c r="F76" s="171"/>
      <c r="G76" s="165"/>
      <c r="H76" s="166"/>
      <c r="I76" s="166"/>
      <c r="J76" s="167"/>
      <c r="K76" s="153" t="s">
        <v>81</v>
      </c>
      <c r="L76" s="153" t="s">
        <v>111</v>
      </c>
      <c r="M76" s="168"/>
      <c r="N76" s="169"/>
      <c r="O76" s="153" t="s">
        <v>111</v>
      </c>
      <c r="P76" s="168"/>
      <c r="Q76" s="169"/>
      <c r="R76" s="156" t="s">
        <v>113</v>
      </c>
      <c r="S76" s="153" t="s">
        <v>114</v>
      </c>
      <c r="T76" s="157">
        <f t="shared" si="5"/>
        <v>0</v>
      </c>
      <c r="U76" s="158" t="s">
        <v>81</v>
      </c>
      <c r="V76" s="159" t="str">
        <f t="shared" si="6"/>
        <v/>
      </c>
      <c r="W76" s="158" t="s">
        <v>81</v>
      </c>
      <c r="X76" s="159"/>
      <c r="Y76" s="158" t="s">
        <v>81</v>
      </c>
      <c r="Z76" s="159" t="str" cm="1">
        <f t="array" ref="Z76">IF($T76=0,"",ROUNDDOWN(_xlfn.IFS($I76="課税",$T76*0.1,$I76="軽減",$T76*0.8,$I76="一部非課税",$AB76,I76="非課税",0),0))</f>
        <v/>
      </c>
      <c r="AA76" s="158" t="s">
        <v>81</v>
      </c>
      <c r="AB76" s="159"/>
      <c r="AC76" s="23" t="s">
        <v>81</v>
      </c>
      <c r="AD76" s="111"/>
      <c r="AE76" s="111"/>
      <c r="AF76" s="111"/>
      <c r="AG76" s="111"/>
      <c r="AH76" s="111"/>
      <c r="AI76" s="111"/>
    </row>
    <row r="77" spans="2:35" x14ac:dyDescent="0.4">
      <c r="B77" s="146">
        <v>37</v>
      </c>
      <c r="C77" s="162"/>
      <c r="D77" s="163"/>
      <c r="E77" s="164"/>
      <c r="F77" s="171"/>
      <c r="G77" s="165"/>
      <c r="H77" s="166"/>
      <c r="I77" s="166"/>
      <c r="J77" s="167"/>
      <c r="K77" s="153" t="s">
        <v>81</v>
      </c>
      <c r="L77" s="153" t="s">
        <v>111</v>
      </c>
      <c r="M77" s="168"/>
      <c r="N77" s="169"/>
      <c r="O77" s="153" t="s">
        <v>111</v>
      </c>
      <c r="P77" s="168"/>
      <c r="Q77" s="169"/>
      <c r="R77" s="156" t="s">
        <v>113</v>
      </c>
      <c r="S77" s="153" t="s">
        <v>114</v>
      </c>
      <c r="T77" s="157">
        <f t="shared" si="5"/>
        <v>0</v>
      </c>
      <c r="U77" s="158" t="s">
        <v>81</v>
      </c>
      <c r="V77" s="159" t="str">
        <f t="shared" si="6"/>
        <v/>
      </c>
      <c r="W77" s="158" t="s">
        <v>81</v>
      </c>
      <c r="X77" s="159"/>
      <c r="Y77" s="158" t="s">
        <v>81</v>
      </c>
      <c r="Z77" s="159" t="str" cm="1">
        <f t="array" ref="Z77">IF($T77=0,"",ROUNDDOWN(_xlfn.IFS($I77="課税",$T77*0.1,$I77="軽減",$T77*0.8,$I77="一部非課税",$AB77,I77="非課税",0),0))</f>
        <v/>
      </c>
      <c r="AA77" s="158" t="s">
        <v>81</v>
      </c>
      <c r="AB77" s="159"/>
      <c r="AC77" s="23" t="s">
        <v>81</v>
      </c>
      <c r="AD77" s="111"/>
      <c r="AE77" s="111"/>
      <c r="AF77" s="111"/>
      <c r="AG77" s="111"/>
      <c r="AH77" s="111"/>
      <c r="AI77" s="111"/>
    </row>
    <row r="78" spans="2:35" x14ac:dyDescent="0.4">
      <c r="B78" s="146">
        <v>38</v>
      </c>
      <c r="C78" s="162"/>
      <c r="D78" s="163"/>
      <c r="E78" s="164"/>
      <c r="F78" s="171"/>
      <c r="G78" s="165"/>
      <c r="H78" s="166"/>
      <c r="I78" s="166"/>
      <c r="J78" s="167"/>
      <c r="K78" s="153" t="s">
        <v>81</v>
      </c>
      <c r="L78" s="153" t="s">
        <v>111</v>
      </c>
      <c r="M78" s="168"/>
      <c r="N78" s="169"/>
      <c r="O78" s="153" t="s">
        <v>111</v>
      </c>
      <c r="P78" s="168"/>
      <c r="Q78" s="169"/>
      <c r="R78" s="156" t="s">
        <v>113</v>
      </c>
      <c r="S78" s="153" t="s">
        <v>114</v>
      </c>
      <c r="T78" s="157">
        <f t="shared" si="5"/>
        <v>0</v>
      </c>
      <c r="U78" s="158" t="s">
        <v>81</v>
      </c>
      <c r="V78" s="159" t="str">
        <f t="shared" si="6"/>
        <v/>
      </c>
      <c r="W78" s="158" t="s">
        <v>81</v>
      </c>
      <c r="X78" s="159"/>
      <c r="Y78" s="158" t="s">
        <v>81</v>
      </c>
      <c r="Z78" s="159" t="str" cm="1">
        <f t="array" ref="Z78">IF($T78=0,"",ROUNDDOWN(_xlfn.IFS($I78="課税",$T78*0.1,$I78="軽減",$T78*0.8,$I78="一部非課税",$AB78,I78="非課税",0),0))</f>
        <v/>
      </c>
      <c r="AA78" s="158" t="s">
        <v>81</v>
      </c>
      <c r="AB78" s="159"/>
      <c r="AC78" s="23" t="s">
        <v>81</v>
      </c>
      <c r="AD78" s="111"/>
      <c r="AE78" s="111"/>
      <c r="AF78" s="111"/>
      <c r="AG78" s="111"/>
      <c r="AH78" s="111"/>
      <c r="AI78" s="111"/>
    </row>
    <row r="79" spans="2:35" x14ac:dyDescent="0.4">
      <c r="B79" s="146">
        <v>39</v>
      </c>
      <c r="C79" s="162"/>
      <c r="D79" s="163"/>
      <c r="E79" s="164"/>
      <c r="F79" s="171"/>
      <c r="G79" s="165"/>
      <c r="H79" s="166"/>
      <c r="I79" s="166"/>
      <c r="J79" s="167"/>
      <c r="K79" s="153" t="s">
        <v>81</v>
      </c>
      <c r="L79" s="153" t="s">
        <v>111</v>
      </c>
      <c r="M79" s="168"/>
      <c r="N79" s="169"/>
      <c r="O79" s="153" t="s">
        <v>111</v>
      </c>
      <c r="P79" s="168"/>
      <c r="Q79" s="169"/>
      <c r="R79" s="156" t="s">
        <v>113</v>
      </c>
      <c r="S79" s="153" t="s">
        <v>114</v>
      </c>
      <c r="T79" s="157">
        <f t="shared" si="5"/>
        <v>0</v>
      </c>
      <c r="U79" s="158" t="s">
        <v>81</v>
      </c>
      <c r="V79" s="159" t="str">
        <f t="shared" si="6"/>
        <v/>
      </c>
      <c r="W79" s="158" t="s">
        <v>81</v>
      </c>
      <c r="X79" s="159"/>
      <c r="Y79" s="158" t="s">
        <v>81</v>
      </c>
      <c r="Z79" s="159" t="str" cm="1">
        <f t="array" ref="Z79">IF($T79=0,"",ROUNDDOWN(_xlfn.IFS($I79="課税",$T79*0.1,$I79="軽減",$T79*0.8,$I79="一部非課税",$AB79,I79="非課税",0),0))</f>
        <v/>
      </c>
      <c r="AA79" s="158" t="s">
        <v>81</v>
      </c>
      <c r="AB79" s="159"/>
      <c r="AC79" s="23" t="s">
        <v>81</v>
      </c>
      <c r="AD79" s="111"/>
      <c r="AE79" s="111"/>
      <c r="AF79" s="111"/>
      <c r="AG79" s="111"/>
      <c r="AH79" s="111"/>
      <c r="AI79" s="111"/>
    </row>
    <row r="80" spans="2:35" x14ac:dyDescent="0.4">
      <c r="B80" s="146">
        <v>40</v>
      </c>
      <c r="C80" s="162"/>
      <c r="D80" s="163"/>
      <c r="E80" s="164"/>
      <c r="F80" s="171"/>
      <c r="G80" s="165"/>
      <c r="H80" s="166"/>
      <c r="I80" s="166"/>
      <c r="J80" s="167"/>
      <c r="K80" s="153" t="s">
        <v>81</v>
      </c>
      <c r="L80" s="153" t="s">
        <v>111</v>
      </c>
      <c r="M80" s="168"/>
      <c r="N80" s="169"/>
      <c r="O80" s="153" t="s">
        <v>111</v>
      </c>
      <c r="P80" s="168"/>
      <c r="Q80" s="169"/>
      <c r="R80" s="156" t="s">
        <v>113</v>
      </c>
      <c r="S80" s="153" t="s">
        <v>114</v>
      </c>
      <c r="T80" s="157">
        <f t="shared" si="5"/>
        <v>0</v>
      </c>
      <c r="U80" s="158" t="s">
        <v>81</v>
      </c>
      <c r="V80" s="159" t="str">
        <f t="shared" si="6"/>
        <v/>
      </c>
      <c r="W80" s="158" t="s">
        <v>81</v>
      </c>
      <c r="X80" s="159"/>
      <c r="Y80" s="158" t="s">
        <v>81</v>
      </c>
      <c r="Z80" s="159" t="str" cm="1">
        <f t="array" ref="Z80">IF($T80=0,"",ROUNDDOWN(_xlfn.IFS($I80="課税",$T80*0.1,$I80="軽減",$T80*0.8,$I80="一部非課税",$AB80,I80="非課税",0),0))</f>
        <v/>
      </c>
      <c r="AA80" s="158" t="s">
        <v>81</v>
      </c>
      <c r="AB80" s="159"/>
      <c r="AC80" s="23" t="s">
        <v>81</v>
      </c>
      <c r="AD80" s="111"/>
      <c r="AE80" s="111"/>
      <c r="AF80" s="111"/>
      <c r="AG80" s="111"/>
      <c r="AH80" s="111"/>
      <c r="AI80" s="111"/>
    </row>
    <row r="81" spans="2:35" x14ac:dyDescent="0.4">
      <c r="B81" s="146">
        <v>41</v>
      </c>
      <c r="C81" s="162"/>
      <c r="D81" s="163"/>
      <c r="E81" s="164"/>
      <c r="F81" s="171"/>
      <c r="G81" s="165"/>
      <c r="H81" s="166"/>
      <c r="I81" s="166"/>
      <c r="J81" s="167"/>
      <c r="K81" s="153" t="s">
        <v>81</v>
      </c>
      <c r="L81" s="153" t="s">
        <v>111</v>
      </c>
      <c r="M81" s="168"/>
      <c r="N81" s="169"/>
      <c r="O81" s="153" t="s">
        <v>111</v>
      </c>
      <c r="P81" s="168"/>
      <c r="Q81" s="169"/>
      <c r="R81" s="156" t="s">
        <v>113</v>
      </c>
      <c r="S81" s="153" t="s">
        <v>114</v>
      </c>
      <c r="T81" s="157">
        <f t="shared" si="5"/>
        <v>0</v>
      </c>
      <c r="U81" s="158" t="s">
        <v>81</v>
      </c>
      <c r="V81" s="159" t="str">
        <f t="shared" si="6"/>
        <v/>
      </c>
      <c r="W81" s="158" t="s">
        <v>81</v>
      </c>
      <c r="X81" s="159"/>
      <c r="Y81" s="158" t="s">
        <v>81</v>
      </c>
      <c r="Z81" s="159" t="str" cm="1">
        <f t="array" ref="Z81">IF($T81=0,"",ROUNDDOWN(_xlfn.IFS($I81="課税",$T81*0.1,$I81="軽減",$T81*0.8,$I81="一部非課税",$AB81,I81="非課税",0),0))</f>
        <v/>
      </c>
      <c r="AA81" s="158" t="s">
        <v>81</v>
      </c>
      <c r="AB81" s="159"/>
      <c r="AC81" s="23" t="s">
        <v>81</v>
      </c>
      <c r="AD81" s="111"/>
      <c r="AE81" s="111"/>
      <c r="AF81" s="111"/>
      <c r="AG81" s="111"/>
      <c r="AH81" s="111"/>
      <c r="AI81" s="111"/>
    </row>
    <row r="82" spans="2:35" x14ac:dyDescent="0.4">
      <c r="B82" s="146">
        <v>42</v>
      </c>
      <c r="C82" s="162"/>
      <c r="D82" s="163"/>
      <c r="E82" s="164"/>
      <c r="F82" s="171"/>
      <c r="G82" s="165"/>
      <c r="H82" s="166"/>
      <c r="I82" s="166"/>
      <c r="J82" s="167"/>
      <c r="K82" s="153" t="s">
        <v>81</v>
      </c>
      <c r="L82" s="153" t="s">
        <v>111</v>
      </c>
      <c r="M82" s="168"/>
      <c r="N82" s="169"/>
      <c r="O82" s="153" t="s">
        <v>111</v>
      </c>
      <c r="P82" s="168"/>
      <c r="Q82" s="169"/>
      <c r="R82" s="156" t="s">
        <v>113</v>
      </c>
      <c r="S82" s="153" t="s">
        <v>114</v>
      </c>
      <c r="T82" s="157">
        <f t="shared" si="5"/>
        <v>0</v>
      </c>
      <c r="U82" s="158" t="s">
        <v>81</v>
      </c>
      <c r="V82" s="159" t="str">
        <f t="shared" si="6"/>
        <v/>
      </c>
      <c r="W82" s="158" t="s">
        <v>81</v>
      </c>
      <c r="X82" s="159"/>
      <c r="Y82" s="158" t="s">
        <v>81</v>
      </c>
      <c r="Z82" s="159" t="str" cm="1">
        <f t="array" ref="Z82">IF($T82=0,"",ROUNDDOWN(_xlfn.IFS($I82="課税",$T82*0.1,$I82="軽減",$T82*0.8,$I82="一部非課税",$AB82,I82="非課税",0),0))</f>
        <v/>
      </c>
      <c r="AA82" s="158" t="s">
        <v>81</v>
      </c>
      <c r="AB82" s="159"/>
      <c r="AC82" s="23" t="s">
        <v>81</v>
      </c>
      <c r="AD82" s="111"/>
      <c r="AE82" s="111"/>
      <c r="AF82" s="111"/>
      <c r="AG82" s="111"/>
      <c r="AH82" s="111"/>
      <c r="AI82" s="111"/>
    </row>
    <row r="83" spans="2:35" x14ac:dyDescent="0.4">
      <c r="B83" s="146">
        <v>43</v>
      </c>
      <c r="C83" s="162"/>
      <c r="D83" s="163"/>
      <c r="E83" s="164"/>
      <c r="F83" s="171"/>
      <c r="G83" s="165"/>
      <c r="H83" s="166"/>
      <c r="I83" s="166"/>
      <c r="J83" s="167"/>
      <c r="K83" s="153" t="s">
        <v>81</v>
      </c>
      <c r="L83" s="153" t="s">
        <v>111</v>
      </c>
      <c r="M83" s="168"/>
      <c r="N83" s="169"/>
      <c r="O83" s="153" t="s">
        <v>111</v>
      </c>
      <c r="P83" s="168"/>
      <c r="Q83" s="169"/>
      <c r="R83" s="156" t="s">
        <v>113</v>
      </c>
      <c r="S83" s="153" t="s">
        <v>114</v>
      </c>
      <c r="T83" s="157">
        <f t="shared" si="5"/>
        <v>0</v>
      </c>
      <c r="U83" s="158" t="s">
        <v>81</v>
      </c>
      <c r="V83" s="159" t="str">
        <f t="shared" si="6"/>
        <v/>
      </c>
      <c r="W83" s="158" t="s">
        <v>81</v>
      </c>
      <c r="X83" s="159"/>
      <c r="Y83" s="158" t="s">
        <v>81</v>
      </c>
      <c r="Z83" s="159" t="str" cm="1">
        <f t="array" ref="Z83">IF($T83=0,"",ROUNDDOWN(_xlfn.IFS($I83="課税",$T83*0.1,$I83="軽減",$T83*0.8,$I83="一部非課税",$AB83,I83="非課税",0),0))</f>
        <v/>
      </c>
      <c r="AA83" s="158" t="s">
        <v>81</v>
      </c>
      <c r="AB83" s="159"/>
      <c r="AC83" s="23" t="s">
        <v>81</v>
      </c>
      <c r="AD83" s="111"/>
      <c r="AE83" s="111"/>
      <c r="AF83" s="111"/>
      <c r="AG83" s="111"/>
      <c r="AH83" s="111"/>
      <c r="AI83" s="111"/>
    </row>
    <row r="84" spans="2:35" x14ac:dyDescent="0.4">
      <c r="B84" s="146">
        <v>44</v>
      </c>
      <c r="C84" s="162"/>
      <c r="D84" s="163"/>
      <c r="E84" s="164"/>
      <c r="F84" s="171"/>
      <c r="G84" s="165"/>
      <c r="H84" s="166"/>
      <c r="I84" s="166"/>
      <c r="J84" s="167"/>
      <c r="K84" s="153" t="s">
        <v>81</v>
      </c>
      <c r="L84" s="153" t="s">
        <v>111</v>
      </c>
      <c r="M84" s="168"/>
      <c r="N84" s="169"/>
      <c r="O84" s="153" t="s">
        <v>111</v>
      </c>
      <c r="P84" s="168"/>
      <c r="Q84" s="169"/>
      <c r="R84" s="156" t="s">
        <v>113</v>
      </c>
      <c r="S84" s="153" t="s">
        <v>114</v>
      </c>
      <c r="T84" s="157">
        <f t="shared" si="5"/>
        <v>0</v>
      </c>
      <c r="U84" s="158" t="s">
        <v>81</v>
      </c>
      <c r="V84" s="159" t="str">
        <f t="shared" si="6"/>
        <v/>
      </c>
      <c r="W84" s="158" t="s">
        <v>81</v>
      </c>
      <c r="X84" s="159"/>
      <c r="Y84" s="158" t="s">
        <v>81</v>
      </c>
      <c r="Z84" s="159" t="str" cm="1">
        <f t="array" ref="Z84">IF($T84=0,"",ROUNDDOWN(_xlfn.IFS($I84="課税",$T84*0.1,$I84="軽減",$T84*0.8,$I84="一部非課税",$AB84,I84="非課税",0),0))</f>
        <v/>
      </c>
      <c r="AA84" s="158" t="s">
        <v>81</v>
      </c>
      <c r="AB84" s="159"/>
      <c r="AC84" s="23" t="s">
        <v>81</v>
      </c>
      <c r="AD84" s="111"/>
      <c r="AE84" s="111"/>
      <c r="AF84" s="111"/>
      <c r="AG84" s="111"/>
      <c r="AH84" s="111"/>
      <c r="AI84" s="111"/>
    </row>
    <row r="85" spans="2:35" x14ac:dyDescent="0.4">
      <c r="B85" s="146">
        <v>45</v>
      </c>
      <c r="C85" s="162"/>
      <c r="D85" s="163"/>
      <c r="E85" s="164"/>
      <c r="F85" s="171"/>
      <c r="G85" s="165"/>
      <c r="H85" s="166"/>
      <c r="I85" s="166"/>
      <c r="J85" s="167"/>
      <c r="K85" s="153" t="s">
        <v>81</v>
      </c>
      <c r="L85" s="153" t="s">
        <v>111</v>
      </c>
      <c r="M85" s="168"/>
      <c r="N85" s="169"/>
      <c r="O85" s="153" t="s">
        <v>111</v>
      </c>
      <c r="P85" s="168"/>
      <c r="Q85" s="169"/>
      <c r="R85" s="156" t="s">
        <v>113</v>
      </c>
      <c r="S85" s="153" t="s">
        <v>114</v>
      </c>
      <c r="T85" s="157">
        <f t="shared" si="5"/>
        <v>0</v>
      </c>
      <c r="U85" s="158" t="s">
        <v>81</v>
      </c>
      <c r="V85" s="159" t="str">
        <f t="shared" si="6"/>
        <v/>
      </c>
      <c r="W85" s="158" t="s">
        <v>81</v>
      </c>
      <c r="X85" s="159"/>
      <c r="Y85" s="158" t="s">
        <v>81</v>
      </c>
      <c r="Z85" s="159" t="str" cm="1">
        <f t="array" ref="Z85">IF($T85=0,"",ROUNDDOWN(_xlfn.IFS($I85="課税",$T85*0.1,$I85="軽減",$T85*0.8,$I85="一部非課税",$AB85,I85="非課税",0),0))</f>
        <v/>
      </c>
      <c r="AA85" s="158" t="s">
        <v>81</v>
      </c>
      <c r="AB85" s="159"/>
      <c r="AC85" s="23" t="s">
        <v>81</v>
      </c>
      <c r="AD85" s="111"/>
      <c r="AE85" s="111"/>
      <c r="AF85" s="111"/>
      <c r="AG85" s="111"/>
      <c r="AH85" s="111"/>
      <c r="AI85" s="111"/>
    </row>
    <row r="86" spans="2:35" x14ac:dyDescent="0.4">
      <c r="B86" s="146">
        <v>46</v>
      </c>
      <c r="C86" s="162"/>
      <c r="D86" s="163"/>
      <c r="E86" s="164"/>
      <c r="F86" s="171"/>
      <c r="G86" s="165"/>
      <c r="H86" s="166"/>
      <c r="I86" s="166"/>
      <c r="J86" s="167"/>
      <c r="K86" s="153" t="s">
        <v>81</v>
      </c>
      <c r="L86" s="153" t="s">
        <v>111</v>
      </c>
      <c r="M86" s="168"/>
      <c r="N86" s="169"/>
      <c r="O86" s="153" t="s">
        <v>111</v>
      </c>
      <c r="P86" s="168"/>
      <c r="Q86" s="169"/>
      <c r="R86" s="156" t="s">
        <v>113</v>
      </c>
      <c r="S86" s="153" t="s">
        <v>114</v>
      </c>
      <c r="T86" s="157">
        <f t="shared" si="5"/>
        <v>0</v>
      </c>
      <c r="U86" s="158" t="s">
        <v>81</v>
      </c>
      <c r="V86" s="159" t="str">
        <f t="shared" si="6"/>
        <v/>
      </c>
      <c r="W86" s="158" t="s">
        <v>81</v>
      </c>
      <c r="X86" s="159"/>
      <c r="Y86" s="158" t="s">
        <v>81</v>
      </c>
      <c r="Z86" s="159" t="str" cm="1">
        <f t="array" ref="Z86">IF($T86=0,"",ROUNDDOWN(_xlfn.IFS($I86="課税",$T86*0.1,$I86="軽減",$T86*0.8,$I86="一部非課税",$AB86,I86="非課税",0),0))</f>
        <v/>
      </c>
      <c r="AA86" s="158" t="s">
        <v>81</v>
      </c>
      <c r="AB86" s="159"/>
      <c r="AC86" s="23" t="s">
        <v>81</v>
      </c>
      <c r="AD86" s="111"/>
      <c r="AE86" s="111"/>
      <c r="AF86" s="111"/>
      <c r="AG86" s="111"/>
      <c r="AH86" s="111"/>
      <c r="AI86" s="111"/>
    </row>
    <row r="87" spans="2:35" x14ac:dyDescent="0.4">
      <c r="B87" s="146">
        <v>47</v>
      </c>
      <c r="C87" s="162"/>
      <c r="D87" s="163"/>
      <c r="E87" s="164"/>
      <c r="F87" s="171"/>
      <c r="G87" s="165"/>
      <c r="H87" s="166"/>
      <c r="I87" s="166"/>
      <c r="J87" s="167"/>
      <c r="K87" s="153" t="s">
        <v>81</v>
      </c>
      <c r="L87" s="153" t="s">
        <v>111</v>
      </c>
      <c r="M87" s="168"/>
      <c r="N87" s="169"/>
      <c r="O87" s="153" t="s">
        <v>111</v>
      </c>
      <c r="P87" s="168"/>
      <c r="Q87" s="169"/>
      <c r="R87" s="156" t="s">
        <v>113</v>
      </c>
      <c r="S87" s="153" t="s">
        <v>114</v>
      </c>
      <c r="T87" s="157">
        <f t="shared" si="5"/>
        <v>0</v>
      </c>
      <c r="U87" s="158" t="s">
        <v>81</v>
      </c>
      <c r="V87" s="159" t="str">
        <f t="shared" si="6"/>
        <v/>
      </c>
      <c r="W87" s="158" t="s">
        <v>81</v>
      </c>
      <c r="X87" s="159"/>
      <c r="Y87" s="158" t="s">
        <v>81</v>
      </c>
      <c r="Z87" s="159" t="str" cm="1">
        <f t="array" ref="Z87">IF($T87=0,"",ROUNDDOWN(_xlfn.IFS($I87="課税",$T87*0.1,$I87="軽減",$T87*0.8,$I87="一部非課税",$AB87,I87="非課税",0),0))</f>
        <v/>
      </c>
      <c r="AA87" s="158" t="s">
        <v>81</v>
      </c>
      <c r="AB87" s="159"/>
      <c r="AC87" s="23" t="s">
        <v>81</v>
      </c>
      <c r="AD87" s="111"/>
      <c r="AE87" s="111"/>
      <c r="AF87" s="111"/>
      <c r="AG87" s="111"/>
      <c r="AH87" s="111"/>
      <c r="AI87" s="111"/>
    </row>
    <row r="88" spans="2:35" x14ac:dyDescent="0.4">
      <c r="B88" s="146">
        <v>48</v>
      </c>
      <c r="C88" s="162"/>
      <c r="D88" s="163"/>
      <c r="E88" s="164"/>
      <c r="F88" s="171"/>
      <c r="G88" s="165"/>
      <c r="H88" s="166"/>
      <c r="I88" s="166"/>
      <c r="J88" s="167"/>
      <c r="K88" s="153" t="s">
        <v>81</v>
      </c>
      <c r="L88" s="153" t="s">
        <v>111</v>
      </c>
      <c r="M88" s="168"/>
      <c r="N88" s="169"/>
      <c r="O88" s="153" t="s">
        <v>111</v>
      </c>
      <c r="P88" s="168"/>
      <c r="Q88" s="169"/>
      <c r="R88" s="156" t="s">
        <v>113</v>
      </c>
      <c r="S88" s="153" t="s">
        <v>114</v>
      </c>
      <c r="T88" s="157">
        <f t="shared" si="5"/>
        <v>0</v>
      </c>
      <c r="U88" s="158" t="s">
        <v>81</v>
      </c>
      <c r="V88" s="159" t="str">
        <f t="shared" si="6"/>
        <v/>
      </c>
      <c r="W88" s="158" t="s">
        <v>81</v>
      </c>
      <c r="X88" s="159"/>
      <c r="Y88" s="158" t="s">
        <v>81</v>
      </c>
      <c r="Z88" s="159" t="str" cm="1">
        <f t="array" ref="Z88">IF($T88=0,"",ROUNDDOWN(_xlfn.IFS($I88="課税",$T88*0.1,$I88="軽減",$T88*0.8,$I88="一部非課税",$AB88,I88="非課税",0),0))</f>
        <v/>
      </c>
      <c r="AA88" s="158" t="s">
        <v>81</v>
      </c>
      <c r="AB88" s="159"/>
      <c r="AC88" s="23" t="s">
        <v>81</v>
      </c>
      <c r="AD88" s="111"/>
      <c r="AE88" s="111"/>
      <c r="AF88" s="111"/>
      <c r="AG88" s="111"/>
      <c r="AH88" s="111"/>
      <c r="AI88" s="111"/>
    </row>
    <row r="89" spans="2:35" x14ac:dyDescent="0.4">
      <c r="B89" s="146">
        <v>49</v>
      </c>
      <c r="C89" s="162"/>
      <c r="D89" s="163"/>
      <c r="E89" s="164"/>
      <c r="F89" s="171"/>
      <c r="G89" s="165"/>
      <c r="H89" s="166"/>
      <c r="I89" s="166"/>
      <c r="J89" s="167"/>
      <c r="K89" s="153" t="s">
        <v>81</v>
      </c>
      <c r="L89" s="153" t="s">
        <v>111</v>
      </c>
      <c r="M89" s="168"/>
      <c r="N89" s="169"/>
      <c r="O89" s="153" t="s">
        <v>111</v>
      </c>
      <c r="P89" s="168"/>
      <c r="Q89" s="169"/>
      <c r="R89" s="156" t="s">
        <v>113</v>
      </c>
      <c r="S89" s="153" t="s">
        <v>114</v>
      </c>
      <c r="T89" s="157">
        <f t="shared" si="5"/>
        <v>0</v>
      </c>
      <c r="U89" s="158" t="s">
        <v>81</v>
      </c>
      <c r="V89" s="159" t="str">
        <f t="shared" si="6"/>
        <v/>
      </c>
      <c r="W89" s="158" t="s">
        <v>81</v>
      </c>
      <c r="X89" s="159"/>
      <c r="Y89" s="158" t="s">
        <v>81</v>
      </c>
      <c r="Z89" s="159" t="str" cm="1">
        <f t="array" ref="Z89">IF($T89=0,"",ROUNDDOWN(_xlfn.IFS($I89="課税",$T89*0.1,$I89="軽減",$T89*0.8,$I89="一部非課税",$AB89,I89="非課税",0),0))</f>
        <v/>
      </c>
      <c r="AA89" s="158" t="s">
        <v>81</v>
      </c>
      <c r="AB89" s="159"/>
      <c r="AC89" s="23" t="s">
        <v>81</v>
      </c>
      <c r="AD89" s="111"/>
      <c r="AE89" s="111"/>
      <c r="AF89" s="111"/>
      <c r="AG89" s="111"/>
      <c r="AH89" s="111"/>
      <c r="AI89" s="111"/>
    </row>
    <row r="90" spans="2:35" ht="20.25" thickBot="1" x14ac:dyDescent="0.45">
      <c r="B90" s="172">
        <v>50</v>
      </c>
      <c r="C90" s="173"/>
      <c r="D90" s="174"/>
      <c r="E90" s="175"/>
      <c r="F90" s="176"/>
      <c r="G90" s="177"/>
      <c r="H90" s="178"/>
      <c r="I90" s="178"/>
      <c r="J90" s="179"/>
      <c r="K90" s="128" t="s">
        <v>81</v>
      </c>
      <c r="L90" s="128" t="s">
        <v>111</v>
      </c>
      <c r="M90" s="180"/>
      <c r="N90" s="181"/>
      <c r="O90" s="128" t="s">
        <v>111</v>
      </c>
      <c r="P90" s="180"/>
      <c r="Q90" s="181"/>
      <c r="R90" s="182" t="s">
        <v>113</v>
      </c>
      <c r="S90" s="128" t="s">
        <v>114</v>
      </c>
      <c r="T90" s="183">
        <f t="shared" si="5"/>
        <v>0</v>
      </c>
      <c r="U90" s="184" t="s">
        <v>81</v>
      </c>
      <c r="V90" s="185" t="str">
        <f t="shared" si="6"/>
        <v/>
      </c>
      <c r="W90" s="184" t="s">
        <v>81</v>
      </c>
      <c r="X90" s="185"/>
      <c r="Y90" s="184" t="s">
        <v>81</v>
      </c>
      <c r="Z90" s="185" t="str" cm="1">
        <f t="array" ref="Z90">IF($T90=0,"",ROUNDDOWN(_xlfn.IFS($I90="課税",$T90*0.1,$I90="軽減",$T90*0.8,$I90="一部非課税",$AB90,I90="非課税",0),0))</f>
        <v/>
      </c>
      <c r="AA90" s="184" t="s">
        <v>81</v>
      </c>
      <c r="AB90" s="185"/>
      <c r="AC90" s="24" t="s">
        <v>81</v>
      </c>
      <c r="AD90" s="111"/>
      <c r="AE90" s="111"/>
      <c r="AF90" s="111"/>
      <c r="AG90" s="111"/>
      <c r="AH90" s="111"/>
      <c r="AI90" s="111"/>
    </row>
    <row r="91" spans="2:35" x14ac:dyDescent="0.4">
      <c r="E91" s="111"/>
      <c r="F91" s="111"/>
      <c r="G91" s="111"/>
      <c r="H91" s="111"/>
      <c r="I91" s="186"/>
      <c r="J91" s="186"/>
      <c r="K91" s="187"/>
      <c r="L91" s="188"/>
      <c r="M91" s="188"/>
      <c r="N91" s="189"/>
      <c r="O91" s="187"/>
      <c r="P91" s="188"/>
      <c r="Q91" s="189"/>
      <c r="R91" s="187"/>
      <c r="S91" s="190"/>
      <c r="T91" s="188"/>
      <c r="U91" s="191"/>
      <c r="V91" s="111"/>
      <c r="W91" s="191"/>
      <c r="X91" s="192" t="str">
        <f t="shared" ref="X91:X154" si="7">IF(T91="","",T91-V91)</f>
        <v/>
      </c>
      <c r="Y91" s="191"/>
      <c r="Z91" s="111"/>
      <c r="AA91" s="191"/>
      <c r="AB91" s="192"/>
      <c r="AC91" s="191"/>
      <c r="AD91" s="111"/>
      <c r="AE91" s="111"/>
      <c r="AF91" s="111"/>
      <c r="AG91" s="111"/>
      <c r="AH91" s="111"/>
      <c r="AI91" s="111"/>
    </row>
    <row r="92" spans="2:35" x14ac:dyDescent="0.4">
      <c r="E92" s="111"/>
      <c r="F92" s="111"/>
      <c r="G92" s="111"/>
      <c r="H92" s="111"/>
      <c r="I92" s="27"/>
      <c r="J92" s="27"/>
      <c r="K92" s="27"/>
      <c r="L92" s="27"/>
      <c r="M92" s="27"/>
      <c r="N92" s="27"/>
      <c r="O92" s="27"/>
      <c r="P92" s="27"/>
      <c r="Q92" s="27"/>
      <c r="R92" s="27"/>
      <c r="S92" s="27"/>
      <c r="T92" s="27"/>
      <c r="U92" s="27"/>
      <c r="V92" s="111"/>
      <c r="W92" s="27"/>
      <c r="X92" s="192" t="str">
        <f t="shared" si="7"/>
        <v/>
      </c>
      <c r="Y92" s="27"/>
      <c r="Z92" s="111"/>
      <c r="AA92" s="27"/>
      <c r="AB92" s="192"/>
      <c r="AC92" s="27"/>
      <c r="AD92" s="111"/>
      <c r="AE92" s="111"/>
      <c r="AF92" s="111"/>
      <c r="AG92" s="111"/>
      <c r="AH92" s="111"/>
      <c r="AI92" s="111"/>
    </row>
    <row r="93" spans="2:35" x14ac:dyDescent="0.4">
      <c r="E93" s="111"/>
      <c r="F93" s="111"/>
      <c r="G93" s="111"/>
      <c r="H93" s="111"/>
      <c r="I93" s="27"/>
      <c r="J93" s="27"/>
      <c r="K93" s="27"/>
      <c r="L93" s="27"/>
      <c r="M93" s="27"/>
      <c r="N93" s="27"/>
      <c r="O93" s="27"/>
      <c r="P93" s="27"/>
      <c r="Q93" s="27"/>
      <c r="R93" s="27"/>
      <c r="S93" s="27"/>
      <c r="T93" s="27"/>
      <c r="U93" s="27"/>
      <c r="V93" s="27"/>
      <c r="W93" s="27"/>
      <c r="X93" s="192" t="str">
        <f t="shared" si="7"/>
        <v/>
      </c>
      <c r="Y93" s="27"/>
      <c r="Z93" s="27"/>
      <c r="AA93" s="27"/>
      <c r="AB93" s="192"/>
      <c r="AC93" s="27"/>
      <c r="AD93" s="27"/>
      <c r="AE93" s="27"/>
      <c r="AF93" s="27"/>
      <c r="AG93" s="27"/>
    </row>
    <row r="94" spans="2:35" x14ac:dyDescent="0.4">
      <c r="E94" s="111"/>
      <c r="F94" s="111"/>
      <c r="G94" s="111"/>
      <c r="H94" s="111"/>
      <c r="I94" s="27"/>
      <c r="J94" s="27"/>
      <c r="K94" s="27"/>
      <c r="L94" s="27"/>
      <c r="M94" s="27"/>
      <c r="N94" s="27"/>
      <c r="O94" s="27"/>
      <c r="P94" s="27"/>
      <c r="Q94" s="27"/>
      <c r="R94" s="27"/>
      <c r="S94" s="27"/>
      <c r="T94" s="27"/>
      <c r="U94" s="27"/>
      <c r="V94" s="27"/>
      <c r="W94" s="27"/>
      <c r="X94" s="192" t="str">
        <f t="shared" si="7"/>
        <v/>
      </c>
      <c r="Y94" s="27"/>
      <c r="Z94" s="27"/>
      <c r="AA94" s="27"/>
      <c r="AB94" s="192"/>
      <c r="AC94" s="27"/>
      <c r="AD94" s="27"/>
      <c r="AE94" s="27"/>
      <c r="AF94" s="27"/>
      <c r="AG94" s="27"/>
    </row>
    <row r="95" spans="2:35" x14ac:dyDescent="0.4">
      <c r="E95" s="111"/>
      <c r="F95" s="111"/>
      <c r="G95" s="111"/>
      <c r="H95" s="111"/>
      <c r="I95" s="27"/>
      <c r="J95" s="27"/>
      <c r="K95" s="27"/>
      <c r="L95" s="27"/>
      <c r="M95" s="27"/>
      <c r="N95" s="27"/>
      <c r="O95" s="27"/>
      <c r="P95" s="27"/>
      <c r="Q95" s="27"/>
      <c r="R95" s="27"/>
      <c r="S95" s="27"/>
      <c r="T95" s="27"/>
      <c r="U95" s="27"/>
      <c r="V95" s="27"/>
      <c r="W95" s="27"/>
      <c r="X95" s="192" t="str">
        <f t="shared" si="7"/>
        <v/>
      </c>
      <c r="Y95" s="27"/>
      <c r="Z95" s="27"/>
      <c r="AA95" s="27"/>
      <c r="AB95" s="192"/>
      <c r="AC95" s="27"/>
      <c r="AD95" s="27"/>
      <c r="AE95" s="27"/>
      <c r="AF95" s="27"/>
      <c r="AG95" s="27"/>
    </row>
    <row r="96" spans="2:35" x14ac:dyDescent="0.4">
      <c r="E96" s="27"/>
      <c r="F96" s="27"/>
      <c r="G96" s="27"/>
      <c r="H96" s="27"/>
      <c r="I96" s="27"/>
      <c r="J96" s="27"/>
      <c r="K96" s="27"/>
      <c r="L96" s="27"/>
      <c r="M96" s="27"/>
      <c r="N96" s="27"/>
      <c r="O96" s="27"/>
      <c r="P96" s="27"/>
      <c r="Q96" s="27"/>
      <c r="R96" s="27"/>
      <c r="S96" s="27"/>
      <c r="T96" s="27"/>
      <c r="U96" s="27"/>
      <c r="V96" s="27"/>
      <c r="W96" s="27"/>
      <c r="X96" s="192" t="str">
        <f t="shared" si="7"/>
        <v/>
      </c>
      <c r="Y96" s="27"/>
      <c r="Z96" s="27"/>
      <c r="AA96" s="27"/>
      <c r="AB96" s="192"/>
      <c r="AC96" s="27"/>
      <c r="AD96" s="27"/>
      <c r="AE96" s="27"/>
      <c r="AF96" s="27"/>
      <c r="AG96" s="27"/>
    </row>
    <row r="97" spans="5:34" x14ac:dyDescent="0.4">
      <c r="E97" s="27"/>
      <c r="F97" s="27"/>
      <c r="G97" s="27"/>
      <c r="H97" s="27"/>
      <c r="I97" s="27"/>
      <c r="J97" s="27"/>
      <c r="K97" s="27"/>
      <c r="L97" s="27"/>
      <c r="M97" s="27"/>
      <c r="N97" s="27"/>
      <c r="O97" s="27"/>
      <c r="P97" s="27"/>
      <c r="Q97" s="27"/>
      <c r="R97" s="27"/>
      <c r="S97" s="27"/>
      <c r="T97" s="27"/>
      <c r="U97" s="27"/>
      <c r="V97" s="27"/>
      <c r="W97" s="27"/>
      <c r="X97" s="192" t="str">
        <f t="shared" si="7"/>
        <v/>
      </c>
      <c r="Y97" s="27"/>
      <c r="Z97" s="27"/>
      <c r="AA97" s="27"/>
      <c r="AB97" s="192"/>
      <c r="AC97" s="27"/>
      <c r="AD97" s="27"/>
      <c r="AE97" s="27"/>
      <c r="AF97" s="27"/>
      <c r="AG97" s="27"/>
    </row>
    <row r="98" spans="5:34" x14ac:dyDescent="0.4">
      <c r="E98" s="27"/>
      <c r="F98" s="27"/>
      <c r="G98" s="27"/>
      <c r="H98" s="27"/>
      <c r="I98" s="27"/>
      <c r="J98" s="27"/>
      <c r="K98" s="27"/>
      <c r="L98" s="27"/>
      <c r="M98" s="27"/>
      <c r="N98" s="27"/>
      <c r="O98" s="27"/>
      <c r="P98" s="27"/>
      <c r="Q98" s="27"/>
      <c r="R98" s="27"/>
      <c r="S98" s="27"/>
      <c r="T98" s="27"/>
      <c r="U98" s="27"/>
      <c r="V98" s="27"/>
      <c r="W98" s="27"/>
      <c r="X98" s="192" t="str">
        <f t="shared" si="7"/>
        <v/>
      </c>
      <c r="Y98" s="27"/>
      <c r="Z98" s="27"/>
      <c r="AA98" s="27"/>
      <c r="AB98" s="192"/>
      <c r="AC98" s="27"/>
      <c r="AD98" s="27"/>
      <c r="AE98" s="27"/>
      <c r="AF98" s="27"/>
      <c r="AG98" s="27"/>
    </row>
    <row r="99" spans="5:34" x14ac:dyDescent="0.4">
      <c r="E99" s="27"/>
      <c r="F99" s="27"/>
      <c r="G99" s="27"/>
      <c r="H99" s="27"/>
      <c r="I99" s="27"/>
      <c r="J99" s="27"/>
      <c r="K99" s="27"/>
      <c r="L99" s="27"/>
      <c r="M99" s="27"/>
      <c r="N99" s="27"/>
      <c r="O99" s="27"/>
      <c r="P99" s="27"/>
      <c r="Q99" s="27"/>
      <c r="R99" s="27"/>
      <c r="S99" s="27"/>
      <c r="T99" s="27"/>
      <c r="U99" s="27"/>
      <c r="V99" s="27"/>
      <c r="W99" s="27"/>
      <c r="X99" s="192" t="str">
        <f t="shared" si="7"/>
        <v/>
      </c>
      <c r="Y99" s="27"/>
      <c r="Z99" s="27"/>
      <c r="AA99" s="27"/>
      <c r="AB99" s="192"/>
      <c r="AC99" s="27"/>
      <c r="AD99" s="27"/>
      <c r="AE99" s="27"/>
      <c r="AF99" s="27"/>
      <c r="AG99" s="27"/>
    </row>
    <row r="100" spans="5:34" x14ac:dyDescent="0.4">
      <c r="E100" s="27"/>
      <c r="F100" s="27"/>
      <c r="G100" s="27"/>
      <c r="H100" s="27"/>
      <c r="I100" s="27"/>
      <c r="J100" s="27"/>
      <c r="K100" s="27"/>
      <c r="L100" s="27"/>
      <c r="M100" s="27"/>
      <c r="N100" s="27"/>
      <c r="O100" s="27"/>
      <c r="P100" s="27"/>
      <c r="Q100" s="27"/>
      <c r="R100" s="27"/>
      <c r="S100" s="27"/>
      <c r="T100" s="27"/>
      <c r="U100" s="27"/>
      <c r="V100" s="27"/>
      <c r="W100" s="27"/>
      <c r="X100" s="192" t="str">
        <f t="shared" si="7"/>
        <v/>
      </c>
      <c r="Y100" s="27"/>
      <c r="Z100" s="27"/>
      <c r="AA100" s="27"/>
      <c r="AB100" s="192"/>
      <c r="AC100" s="27"/>
      <c r="AD100" s="27"/>
      <c r="AE100" s="27"/>
      <c r="AF100" s="27"/>
      <c r="AG100" s="27"/>
    </row>
    <row r="101" spans="5:34" x14ac:dyDescent="0.4">
      <c r="E101" s="27"/>
      <c r="F101" s="27"/>
      <c r="G101" s="27"/>
      <c r="H101" s="27"/>
      <c r="I101" s="27"/>
      <c r="J101" s="27"/>
      <c r="K101" s="27"/>
      <c r="L101" s="27"/>
      <c r="M101" s="27"/>
      <c r="N101" s="27"/>
      <c r="O101" s="27"/>
      <c r="P101" s="27"/>
      <c r="Q101" s="27"/>
      <c r="R101" s="27"/>
      <c r="S101" s="27"/>
      <c r="T101" s="27"/>
      <c r="U101" s="27"/>
      <c r="V101" s="27"/>
      <c r="W101" s="27"/>
      <c r="X101" s="192" t="str">
        <f t="shared" si="7"/>
        <v/>
      </c>
      <c r="Y101" s="27"/>
      <c r="Z101" s="27"/>
      <c r="AA101" s="27"/>
      <c r="AB101" s="192"/>
      <c r="AC101" s="27"/>
      <c r="AD101" s="27"/>
      <c r="AE101" s="27"/>
      <c r="AF101" s="27"/>
      <c r="AG101" s="27"/>
    </row>
    <row r="102" spans="5:34" x14ac:dyDescent="0.4">
      <c r="E102" s="27"/>
      <c r="F102" s="27"/>
      <c r="G102" s="27"/>
      <c r="H102" s="27"/>
      <c r="I102" s="27"/>
      <c r="J102" s="27"/>
      <c r="K102" s="27"/>
      <c r="L102" s="27"/>
      <c r="M102" s="27"/>
      <c r="N102" s="27"/>
      <c r="O102" s="27"/>
      <c r="P102" s="27"/>
      <c r="Q102" s="27"/>
      <c r="R102" s="27"/>
      <c r="S102" s="27"/>
      <c r="T102" s="27"/>
      <c r="U102" s="27"/>
      <c r="V102" s="27"/>
      <c r="W102" s="27"/>
      <c r="X102" s="192" t="str">
        <f t="shared" si="7"/>
        <v/>
      </c>
      <c r="Y102" s="27"/>
      <c r="Z102" s="27"/>
      <c r="AA102" s="27"/>
      <c r="AB102" s="192"/>
      <c r="AC102" s="27"/>
      <c r="AD102" s="27"/>
      <c r="AE102" s="27"/>
      <c r="AF102" s="27"/>
      <c r="AG102" s="27"/>
    </row>
    <row r="103" spans="5:34" x14ac:dyDescent="0.4">
      <c r="E103" s="27"/>
      <c r="F103" s="27"/>
      <c r="G103" s="27"/>
      <c r="H103" s="27"/>
      <c r="I103" s="27"/>
      <c r="J103" s="27"/>
      <c r="K103" s="27"/>
      <c r="L103" s="27"/>
      <c r="M103" s="27"/>
      <c r="N103" s="27"/>
      <c r="O103" s="27"/>
      <c r="P103" s="27"/>
      <c r="Q103" s="27"/>
      <c r="R103" s="27"/>
      <c r="S103" s="27"/>
      <c r="T103" s="27"/>
      <c r="U103" s="27"/>
      <c r="V103" s="27"/>
      <c r="W103" s="27"/>
      <c r="X103" s="192" t="str">
        <f t="shared" si="7"/>
        <v/>
      </c>
      <c r="Y103" s="27"/>
      <c r="Z103" s="27"/>
      <c r="AA103" s="27"/>
      <c r="AB103" s="192"/>
      <c r="AC103" s="27"/>
      <c r="AD103" s="27"/>
      <c r="AE103" s="27"/>
      <c r="AF103" s="27"/>
      <c r="AG103" s="27"/>
    </row>
    <row r="104" spans="5:34" x14ac:dyDescent="0.4">
      <c r="E104" s="27"/>
      <c r="F104" s="27"/>
      <c r="G104" s="27"/>
      <c r="H104" s="27"/>
      <c r="I104" s="27"/>
      <c r="J104" s="27"/>
      <c r="K104" s="27"/>
      <c r="L104" s="27"/>
      <c r="M104" s="27"/>
      <c r="N104" s="27"/>
      <c r="O104" s="27"/>
      <c r="P104" s="27"/>
      <c r="Q104" s="27"/>
      <c r="R104" s="27"/>
      <c r="S104" s="27"/>
      <c r="T104" s="27"/>
      <c r="U104" s="27"/>
      <c r="V104" s="27"/>
      <c r="W104" s="27"/>
      <c r="X104" s="192" t="str">
        <f t="shared" si="7"/>
        <v/>
      </c>
      <c r="Y104" s="27"/>
      <c r="Z104" s="27"/>
      <c r="AA104" s="27"/>
      <c r="AB104" s="192"/>
      <c r="AC104" s="27"/>
      <c r="AD104" s="27"/>
      <c r="AE104" s="27"/>
      <c r="AF104" s="27"/>
      <c r="AG104" s="27"/>
    </row>
    <row r="105" spans="5:34" x14ac:dyDescent="0.4">
      <c r="E105" s="27"/>
      <c r="F105" s="27"/>
      <c r="G105" s="27"/>
      <c r="H105" s="27"/>
      <c r="I105" s="27"/>
      <c r="J105" s="27"/>
      <c r="K105" s="27"/>
      <c r="L105" s="27"/>
      <c r="M105" s="27"/>
      <c r="N105" s="27"/>
      <c r="O105" s="27"/>
      <c r="P105" s="27"/>
      <c r="Q105" s="27"/>
      <c r="R105" s="27"/>
      <c r="S105" s="27"/>
      <c r="T105" s="27"/>
      <c r="U105" s="27"/>
      <c r="V105" s="27"/>
      <c r="W105" s="27"/>
      <c r="X105" s="192" t="str">
        <f t="shared" si="7"/>
        <v/>
      </c>
      <c r="Y105" s="27"/>
      <c r="Z105" s="27"/>
      <c r="AA105" s="27"/>
      <c r="AB105" s="192"/>
      <c r="AC105" s="27"/>
      <c r="AD105" s="27"/>
      <c r="AE105" s="27"/>
      <c r="AF105" s="27"/>
      <c r="AG105" s="27"/>
    </row>
    <row r="106" spans="5:34" x14ac:dyDescent="0.4">
      <c r="E106" s="193"/>
      <c r="F106" s="193"/>
      <c r="G106" s="193"/>
      <c r="H106" s="194"/>
      <c r="I106" s="194"/>
      <c r="J106" s="194"/>
      <c r="K106" s="194"/>
      <c r="L106" s="194"/>
      <c r="M106" s="194"/>
      <c r="N106" s="194"/>
      <c r="O106" s="194"/>
      <c r="P106" s="194"/>
      <c r="Q106" s="194"/>
      <c r="R106" s="194"/>
      <c r="S106" s="194"/>
      <c r="T106" s="194"/>
      <c r="U106" s="195"/>
      <c r="V106" s="27"/>
      <c r="W106" s="195"/>
      <c r="X106" s="192" t="str">
        <f t="shared" si="7"/>
        <v/>
      </c>
      <c r="Y106" s="195"/>
      <c r="Z106" s="27"/>
      <c r="AA106" s="195"/>
      <c r="AB106" s="192"/>
      <c r="AC106" s="195"/>
      <c r="AD106" s="27"/>
      <c r="AE106" s="27"/>
      <c r="AF106" s="27"/>
      <c r="AG106" s="27"/>
    </row>
    <row r="107" spans="5:34" x14ac:dyDescent="0.4">
      <c r="X107" s="192" t="str">
        <f t="shared" si="7"/>
        <v/>
      </c>
      <c r="AB107" s="192"/>
    </row>
    <row r="108" spans="5:34" x14ac:dyDescent="0.4">
      <c r="X108" s="192" t="str">
        <f t="shared" si="7"/>
        <v/>
      </c>
      <c r="AB108" s="192"/>
    </row>
    <row r="109" spans="5:34" x14ac:dyDescent="0.4">
      <c r="V109" s="116"/>
      <c r="X109" s="192" t="str">
        <f t="shared" si="7"/>
        <v/>
      </c>
      <c r="Z109" s="196"/>
      <c r="AB109" s="192"/>
      <c r="AD109" s="116"/>
      <c r="AE109" s="196"/>
      <c r="AG109" s="116"/>
    </row>
    <row r="110" spans="5:34" x14ac:dyDescent="0.4">
      <c r="V110" s="116"/>
      <c r="X110" s="192" t="str">
        <f t="shared" si="7"/>
        <v/>
      </c>
      <c r="Z110" s="196"/>
      <c r="AB110" s="192"/>
      <c r="AD110" s="116"/>
      <c r="AE110" s="196"/>
      <c r="AG110" s="116"/>
    </row>
    <row r="111" spans="5:34" x14ac:dyDescent="0.4">
      <c r="V111" s="116"/>
      <c r="X111" s="192" t="str">
        <f t="shared" si="7"/>
        <v/>
      </c>
      <c r="Z111" s="196"/>
      <c r="AB111" s="192"/>
      <c r="AD111" s="116"/>
      <c r="AE111" s="196"/>
      <c r="AG111" s="116"/>
      <c r="AH111" s="27"/>
    </row>
    <row r="112" spans="5:34" x14ac:dyDescent="0.4">
      <c r="V112" s="116"/>
      <c r="X112" s="192" t="str">
        <f t="shared" si="7"/>
        <v/>
      </c>
      <c r="Z112" s="196"/>
      <c r="AB112" s="192"/>
      <c r="AD112" s="116"/>
      <c r="AE112" s="196"/>
      <c r="AG112" s="116"/>
      <c r="AH112" s="27"/>
    </row>
    <row r="113" spans="22:34" x14ac:dyDescent="0.4">
      <c r="V113" s="116"/>
      <c r="X113" s="192" t="str">
        <f t="shared" si="7"/>
        <v/>
      </c>
      <c r="Z113" s="196"/>
      <c r="AB113" s="192"/>
      <c r="AD113" s="116"/>
      <c r="AE113" s="196"/>
      <c r="AG113" s="116"/>
      <c r="AH113" s="27"/>
    </row>
    <row r="114" spans="22:34" ht="9" customHeight="1" x14ac:dyDescent="0.4">
      <c r="V114" s="116"/>
      <c r="X114" s="192" t="str">
        <f t="shared" si="7"/>
        <v/>
      </c>
      <c r="Z114" s="196"/>
      <c r="AB114" s="192"/>
      <c r="AD114" s="116"/>
      <c r="AE114" s="196"/>
      <c r="AG114" s="116"/>
      <c r="AH114" s="27"/>
    </row>
    <row r="115" spans="22:34" x14ac:dyDescent="0.4">
      <c r="V115" s="116"/>
      <c r="X115" s="192" t="str">
        <f t="shared" si="7"/>
        <v/>
      </c>
      <c r="Z115" s="196"/>
      <c r="AB115" s="192"/>
      <c r="AD115" s="116"/>
      <c r="AE115" s="196"/>
      <c r="AG115" s="116"/>
      <c r="AH115" s="27"/>
    </row>
    <row r="116" spans="22:34" x14ac:dyDescent="0.4">
      <c r="V116" s="116"/>
      <c r="X116" s="192" t="str">
        <f t="shared" si="7"/>
        <v/>
      </c>
      <c r="Z116" s="196"/>
      <c r="AB116" s="192"/>
      <c r="AD116" s="116"/>
      <c r="AE116" s="196"/>
      <c r="AG116" s="116"/>
      <c r="AH116" s="27"/>
    </row>
    <row r="117" spans="22:34" x14ac:dyDescent="0.4">
      <c r="V117" s="116"/>
      <c r="X117" s="192" t="str">
        <f t="shared" si="7"/>
        <v/>
      </c>
      <c r="Z117" s="196"/>
      <c r="AB117" s="192"/>
      <c r="AD117" s="116"/>
      <c r="AE117" s="196"/>
      <c r="AG117" s="116"/>
      <c r="AH117" s="27"/>
    </row>
    <row r="118" spans="22:34" x14ac:dyDescent="0.4">
      <c r="V118" s="116"/>
      <c r="X118" s="192" t="str">
        <f t="shared" si="7"/>
        <v/>
      </c>
      <c r="AB118" s="192"/>
      <c r="AH118" s="27"/>
    </row>
    <row r="119" spans="22:34" x14ac:dyDescent="0.4">
      <c r="V119" s="116"/>
      <c r="X119" s="192" t="str">
        <f t="shared" si="7"/>
        <v/>
      </c>
      <c r="AB119" s="192"/>
      <c r="AH119" s="27"/>
    </row>
    <row r="120" spans="22:34" ht="14.45" customHeight="1" x14ac:dyDescent="0.4">
      <c r="X120" s="192" t="str">
        <f t="shared" si="7"/>
        <v/>
      </c>
      <c r="AB120" s="192"/>
      <c r="AH120" s="27"/>
    </row>
    <row r="121" spans="22:34" ht="7.35" customHeight="1" x14ac:dyDescent="0.4">
      <c r="X121" s="192" t="str">
        <f t="shared" si="7"/>
        <v/>
      </c>
      <c r="AB121" s="192"/>
      <c r="AH121" s="27"/>
    </row>
    <row r="122" spans="22:34" ht="14.45" customHeight="1" x14ac:dyDescent="0.4">
      <c r="X122" s="192" t="str">
        <f t="shared" si="7"/>
        <v/>
      </c>
      <c r="AB122" s="192"/>
      <c r="AH122" s="27"/>
    </row>
    <row r="123" spans="22:34" ht="7.9" customHeight="1" x14ac:dyDescent="0.4">
      <c r="X123" s="192" t="str">
        <f t="shared" si="7"/>
        <v/>
      </c>
      <c r="AB123" s="192"/>
      <c r="AD123" s="197"/>
      <c r="AH123" s="27"/>
    </row>
    <row r="124" spans="22:34" x14ac:dyDescent="0.4">
      <c r="X124" s="192" t="str">
        <f t="shared" si="7"/>
        <v/>
      </c>
      <c r="AB124" s="192"/>
      <c r="AD124" s="197"/>
      <c r="AH124" s="27"/>
    </row>
    <row r="125" spans="22:34" x14ac:dyDescent="0.4">
      <c r="X125" s="192" t="str">
        <f t="shared" si="7"/>
        <v/>
      </c>
      <c r="AB125" s="192"/>
      <c r="AD125" s="197"/>
    </row>
    <row r="126" spans="22:34" x14ac:dyDescent="0.4">
      <c r="X126" s="192" t="str">
        <f t="shared" si="7"/>
        <v/>
      </c>
      <c r="AB126" s="192"/>
      <c r="AD126" s="197"/>
    </row>
    <row r="127" spans="22:34" x14ac:dyDescent="0.4">
      <c r="X127" s="192" t="str">
        <f t="shared" si="7"/>
        <v/>
      </c>
      <c r="AB127" s="192"/>
      <c r="AD127" s="197"/>
      <c r="AH127" s="196"/>
    </row>
    <row r="128" spans="22:34" x14ac:dyDescent="0.4">
      <c r="X128" s="192" t="str">
        <f t="shared" si="7"/>
        <v/>
      </c>
      <c r="AB128" s="192"/>
      <c r="AD128" s="197"/>
      <c r="AH128" s="196"/>
    </row>
    <row r="129" spans="5:34" x14ac:dyDescent="0.4">
      <c r="X129" s="192" t="str">
        <f t="shared" si="7"/>
        <v/>
      </c>
      <c r="AB129" s="192"/>
      <c r="AD129" s="197"/>
      <c r="AH129" s="196"/>
    </row>
    <row r="130" spans="5:34" x14ac:dyDescent="0.4">
      <c r="X130" s="192" t="str">
        <f t="shared" si="7"/>
        <v/>
      </c>
      <c r="AB130" s="192"/>
      <c r="AD130" s="197"/>
      <c r="AH130" s="196"/>
    </row>
    <row r="131" spans="5:34" x14ac:dyDescent="0.4">
      <c r="X131" s="192" t="str">
        <f t="shared" si="7"/>
        <v/>
      </c>
      <c r="AB131" s="192"/>
      <c r="AH131" s="196"/>
    </row>
    <row r="132" spans="5:34" x14ac:dyDescent="0.4">
      <c r="E132" s="26"/>
      <c r="F132" s="26"/>
      <c r="G132" s="26"/>
      <c r="H132" s="26"/>
      <c r="X132" s="192" t="str">
        <f t="shared" si="7"/>
        <v/>
      </c>
      <c r="AB132" s="192"/>
      <c r="AH132" s="196"/>
    </row>
    <row r="133" spans="5:34" x14ac:dyDescent="0.4">
      <c r="E133" s="26"/>
      <c r="F133" s="26"/>
      <c r="G133" s="26"/>
      <c r="H133" s="26"/>
      <c r="X133" s="192" t="str">
        <f t="shared" si="7"/>
        <v/>
      </c>
      <c r="AB133" s="192"/>
      <c r="AH133" s="196"/>
    </row>
    <row r="134" spans="5:34" x14ac:dyDescent="0.4">
      <c r="E134" s="26"/>
      <c r="F134" s="26"/>
      <c r="G134" s="26"/>
      <c r="H134" s="26"/>
      <c r="X134" s="192" t="str">
        <f t="shared" si="7"/>
        <v/>
      </c>
      <c r="AB134" s="192"/>
      <c r="AH134" s="196"/>
    </row>
    <row r="135" spans="5:34" x14ac:dyDescent="0.4">
      <c r="E135" s="26"/>
      <c r="F135" s="26"/>
      <c r="G135" s="26"/>
      <c r="H135" s="26"/>
      <c r="X135" s="192" t="str">
        <f t="shared" si="7"/>
        <v/>
      </c>
      <c r="AB135" s="192"/>
      <c r="AH135" s="196"/>
    </row>
    <row r="136" spans="5:34" x14ac:dyDescent="0.4">
      <c r="X136" s="192" t="str">
        <f t="shared" si="7"/>
        <v/>
      </c>
      <c r="AB136" s="192"/>
    </row>
    <row r="137" spans="5:34" x14ac:dyDescent="0.4">
      <c r="X137" s="192" t="str">
        <f t="shared" si="7"/>
        <v/>
      </c>
      <c r="AB137" s="192"/>
    </row>
    <row r="138" spans="5:34" x14ac:dyDescent="0.4">
      <c r="X138" s="192" t="str">
        <f t="shared" si="7"/>
        <v/>
      </c>
      <c r="AB138" s="192"/>
    </row>
    <row r="139" spans="5:34" x14ac:dyDescent="0.4">
      <c r="X139" s="192" t="str">
        <f t="shared" si="7"/>
        <v/>
      </c>
      <c r="AB139" s="192"/>
    </row>
    <row r="140" spans="5:34" x14ac:dyDescent="0.4">
      <c r="X140" s="192" t="str">
        <f t="shared" si="7"/>
        <v/>
      </c>
      <c r="AB140" s="192"/>
    </row>
    <row r="141" spans="5:34" x14ac:dyDescent="0.4">
      <c r="X141" s="192" t="str">
        <f t="shared" si="7"/>
        <v/>
      </c>
      <c r="AB141" s="192"/>
    </row>
    <row r="142" spans="5:34" x14ac:dyDescent="0.4">
      <c r="X142" s="192" t="str">
        <f t="shared" si="7"/>
        <v/>
      </c>
      <c r="AB142" s="192"/>
    </row>
    <row r="143" spans="5:34" x14ac:dyDescent="0.4">
      <c r="X143" s="192" t="str">
        <f t="shared" si="7"/>
        <v/>
      </c>
      <c r="AB143" s="192"/>
    </row>
    <row r="144" spans="5:34" x14ac:dyDescent="0.4">
      <c r="X144" s="192" t="str">
        <f t="shared" si="7"/>
        <v/>
      </c>
      <c r="AB144" s="192"/>
    </row>
    <row r="145" spans="5:43" x14ac:dyDescent="0.4">
      <c r="X145" s="192" t="str">
        <f t="shared" si="7"/>
        <v/>
      </c>
      <c r="AB145" s="192"/>
    </row>
    <row r="146" spans="5:43" x14ac:dyDescent="0.4">
      <c r="X146" s="192" t="str">
        <f t="shared" si="7"/>
        <v/>
      </c>
      <c r="AB146" s="192"/>
    </row>
    <row r="147" spans="5:43" x14ac:dyDescent="0.4">
      <c r="X147" s="192" t="str">
        <f t="shared" si="7"/>
        <v/>
      </c>
      <c r="AB147" s="192"/>
    </row>
    <row r="148" spans="5:43" x14ac:dyDescent="0.4">
      <c r="X148" s="192" t="str">
        <f t="shared" si="7"/>
        <v/>
      </c>
      <c r="AB148" s="192"/>
    </row>
    <row r="149" spans="5:43" x14ac:dyDescent="0.4">
      <c r="X149" s="192" t="str">
        <f t="shared" si="7"/>
        <v/>
      </c>
      <c r="AB149" s="192"/>
    </row>
    <row r="150" spans="5:43" x14ac:dyDescent="0.4">
      <c r="X150" s="192" t="str">
        <f t="shared" si="7"/>
        <v/>
      </c>
      <c r="AB150" s="192"/>
    </row>
    <row r="151" spans="5:43" s="26" customFormat="1" x14ac:dyDescent="0.4">
      <c r="E151" s="25"/>
      <c r="F151" s="25"/>
      <c r="G151" s="25"/>
      <c r="H151" s="25"/>
      <c r="K151" s="25"/>
      <c r="N151" s="25"/>
      <c r="O151" s="25"/>
      <c r="Q151" s="25"/>
      <c r="R151" s="25"/>
      <c r="U151" s="25"/>
      <c r="V151" s="25"/>
      <c r="W151" s="25"/>
      <c r="X151" s="192" t="str">
        <f t="shared" si="7"/>
        <v/>
      </c>
      <c r="Y151" s="25"/>
      <c r="Z151" s="25"/>
      <c r="AA151" s="25"/>
      <c r="AB151" s="192"/>
      <c r="AC151" s="25"/>
      <c r="AD151" s="25"/>
      <c r="AE151" s="25"/>
      <c r="AF151" s="25"/>
      <c r="AG151" s="25"/>
      <c r="AH151" s="25"/>
      <c r="AI151" s="25"/>
      <c r="AJ151" s="25"/>
      <c r="AK151" s="25"/>
      <c r="AL151" s="25"/>
      <c r="AM151" s="25"/>
      <c r="AN151" s="25"/>
      <c r="AO151" s="25"/>
      <c r="AP151" s="25"/>
      <c r="AQ151" s="25"/>
    </row>
    <row r="152" spans="5:43" s="26" customFormat="1" x14ac:dyDescent="0.4">
      <c r="E152" s="25"/>
      <c r="F152" s="25"/>
      <c r="G152" s="25"/>
      <c r="H152" s="25"/>
      <c r="K152" s="25"/>
      <c r="N152" s="25"/>
      <c r="O152" s="25"/>
      <c r="Q152" s="25"/>
      <c r="R152" s="25"/>
      <c r="U152" s="25"/>
      <c r="V152" s="25"/>
      <c r="W152" s="25"/>
      <c r="X152" s="192" t="str">
        <f t="shared" si="7"/>
        <v/>
      </c>
      <c r="Y152" s="25"/>
      <c r="Z152" s="25"/>
      <c r="AA152" s="25"/>
      <c r="AB152" s="192"/>
      <c r="AC152" s="25"/>
      <c r="AD152" s="25"/>
      <c r="AE152" s="25"/>
      <c r="AF152" s="25"/>
      <c r="AG152" s="25"/>
      <c r="AH152" s="25"/>
      <c r="AI152" s="25"/>
      <c r="AJ152" s="25"/>
      <c r="AK152" s="25"/>
      <c r="AL152" s="25"/>
      <c r="AM152" s="25"/>
      <c r="AN152" s="25"/>
      <c r="AO152" s="25"/>
      <c r="AP152" s="25"/>
      <c r="AQ152" s="25"/>
    </row>
    <row r="153" spans="5:43" s="26" customFormat="1" x14ac:dyDescent="0.4">
      <c r="E153" s="25"/>
      <c r="F153" s="25"/>
      <c r="G153" s="25"/>
      <c r="H153" s="25"/>
      <c r="K153" s="25"/>
      <c r="N153" s="25"/>
      <c r="O153" s="25"/>
      <c r="Q153" s="25"/>
      <c r="R153" s="25"/>
      <c r="U153" s="25"/>
      <c r="V153" s="25"/>
      <c r="W153" s="25"/>
      <c r="X153" s="192" t="str">
        <f t="shared" si="7"/>
        <v/>
      </c>
      <c r="Y153" s="25"/>
      <c r="Z153" s="25"/>
      <c r="AA153" s="25"/>
      <c r="AB153" s="192"/>
      <c r="AC153" s="25"/>
      <c r="AD153" s="25"/>
      <c r="AE153" s="25"/>
      <c r="AF153" s="25"/>
      <c r="AG153" s="25"/>
      <c r="AH153" s="25"/>
      <c r="AI153" s="25"/>
      <c r="AJ153" s="25"/>
      <c r="AK153" s="25"/>
      <c r="AL153" s="25"/>
      <c r="AM153" s="25"/>
      <c r="AN153" s="25"/>
      <c r="AO153" s="25"/>
      <c r="AP153" s="25"/>
      <c r="AQ153" s="25"/>
    </row>
    <row r="154" spans="5:43" s="26" customFormat="1" x14ac:dyDescent="0.4">
      <c r="E154" s="25"/>
      <c r="F154" s="25"/>
      <c r="G154" s="25"/>
      <c r="H154" s="25"/>
      <c r="K154" s="25"/>
      <c r="N154" s="25"/>
      <c r="O154" s="25"/>
      <c r="Q154" s="25"/>
      <c r="R154" s="25"/>
      <c r="U154" s="25"/>
      <c r="V154" s="25"/>
      <c r="W154" s="25"/>
      <c r="X154" s="192" t="str">
        <f t="shared" si="7"/>
        <v/>
      </c>
      <c r="Y154" s="25"/>
      <c r="Z154" s="25"/>
      <c r="AA154" s="25"/>
      <c r="AB154" s="192"/>
      <c r="AC154" s="25"/>
      <c r="AD154" s="25"/>
      <c r="AE154" s="25"/>
      <c r="AF154" s="25"/>
      <c r="AG154" s="25"/>
      <c r="AH154" s="25"/>
      <c r="AI154" s="25"/>
      <c r="AJ154" s="25"/>
      <c r="AK154" s="25"/>
      <c r="AL154" s="25"/>
      <c r="AM154" s="25"/>
      <c r="AN154" s="25"/>
      <c r="AO154" s="25"/>
      <c r="AP154" s="25"/>
      <c r="AQ154" s="25"/>
    </row>
    <row r="155" spans="5:43" x14ac:dyDescent="0.4">
      <c r="X155" s="192" t="str">
        <f t="shared" ref="X155:X218" si="8">IF(T155="","",T155-V155)</f>
        <v/>
      </c>
      <c r="AB155" s="192"/>
    </row>
    <row r="156" spans="5:43" x14ac:dyDescent="0.4">
      <c r="X156" s="192" t="str">
        <f t="shared" si="8"/>
        <v/>
      </c>
      <c r="AB156" s="192"/>
    </row>
    <row r="157" spans="5:43" x14ac:dyDescent="0.4">
      <c r="X157" s="192" t="str">
        <f t="shared" si="8"/>
        <v/>
      </c>
      <c r="AB157" s="192"/>
    </row>
    <row r="158" spans="5:43" x14ac:dyDescent="0.4">
      <c r="X158" s="192" t="str">
        <f t="shared" si="8"/>
        <v/>
      </c>
      <c r="AB158" s="192"/>
    </row>
    <row r="159" spans="5:43" x14ac:dyDescent="0.4">
      <c r="X159" s="192" t="str">
        <f t="shared" si="8"/>
        <v/>
      </c>
      <c r="AB159" s="192"/>
    </row>
    <row r="160" spans="5:43" x14ac:dyDescent="0.4">
      <c r="X160" s="192" t="str">
        <f t="shared" si="8"/>
        <v/>
      </c>
      <c r="AB160" s="192"/>
    </row>
    <row r="161" spans="24:28" x14ac:dyDescent="0.4">
      <c r="X161" s="192" t="str">
        <f t="shared" si="8"/>
        <v/>
      </c>
      <c r="AB161" s="192"/>
    </row>
    <row r="162" spans="24:28" x14ac:dyDescent="0.4">
      <c r="X162" s="192" t="str">
        <f t="shared" si="8"/>
        <v/>
      </c>
      <c r="AB162" s="192"/>
    </row>
    <row r="163" spans="24:28" x14ac:dyDescent="0.4">
      <c r="X163" s="192" t="str">
        <f t="shared" si="8"/>
        <v/>
      </c>
      <c r="AB163" s="192"/>
    </row>
    <row r="164" spans="24:28" x14ac:dyDescent="0.4">
      <c r="X164" s="192" t="str">
        <f t="shared" si="8"/>
        <v/>
      </c>
      <c r="AB164" s="192"/>
    </row>
    <row r="165" spans="24:28" x14ac:dyDescent="0.4">
      <c r="X165" s="192" t="str">
        <f t="shared" si="8"/>
        <v/>
      </c>
      <c r="AB165" s="192"/>
    </row>
    <row r="166" spans="24:28" x14ac:dyDescent="0.4">
      <c r="X166" s="192" t="str">
        <f t="shared" si="8"/>
        <v/>
      </c>
      <c r="AB166" s="192"/>
    </row>
    <row r="167" spans="24:28" x14ac:dyDescent="0.4">
      <c r="X167" s="192" t="str">
        <f t="shared" si="8"/>
        <v/>
      </c>
      <c r="AB167" s="192"/>
    </row>
    <row r="168" spans="24:28" x14ac:dyDescent="0.4">
      <c r="X168" s="192" t="str">
        <f t="shared" si="8"/>
        <v/>
      </c>
      <c r="AB168" s="192"/>
    </row>
    <row r="169" spans="24:28" x14ac:dyDescent="0.4">
      <c r="X169" s="192" t="str">
        <f t="shared" si="8"/>
        <v/>
      </c>
      <c r="AB169" s="192"/>
    </row>
    <row r="170" spans="24:28" x14ac:dyDescent="0.4">
      <c r="X170" s="192" t="str">
        <f t="shared" si="8"/>
        <v/>
      </c>
      <c r="AB170" s="192"/>
    </row>
    <row r="171" spans="24:28" x14ac:dyDescent="0.4">
      <c r="X171" s="192" t="str">
        <f t="shared" si="8"/>
        <v/>
      </c>
      <c r="AB171" s="192"/>
    </row>
    <row r="172" spans="24:28" x14ac:dyDescent="0.4">
      <c r="X172" s="192" t="str">
        <f t="shared" si="8"/>
        <v/>
      </c>
      <c r="AB172" s="192"/>
    </row>
    <row r="173" spans="24:28" x14ac:dyDescent="0.4">
      <c r="X173" s="192" t="str">
        <f t="shared" si="8"/>
        <v/>
      </c>
      <c r="AB173" s="192"/>
    </row>
    <row r="174" spans="24:28" x14ac:dyDescent="0.4">
      <c r="X174" s="192" t="str">
        <f t="shared" si="8"/>
        <v/>
      </c>
      <c r="AB174" s="192"/>
    </row>
    <row r="175" spans="24:28" x14ac:dyDescent="0.4">
      <c r="X175" s="192" t="str">
        <f t="shared" si="8"/>
        <v/>
      </c>
      <c r="AB175" s="192"/>
    </row>
    <row r="176" spans="24:28" x14ac:dyDescent="0.4">
      <c r="X176" s="192" t="str">
        <f t="shared" si="8"/>
        <v/>
      </c>
      <c r="AB176" s="192"/>
    </row>
    <row r="177" spans="24:28" x14ac:dyDescent="0.4">
      <c r="X177" s="192" t="str">
        <f t="shared" si="8"/>
        <v/>
      </c>
      <c r="AB177" s="192"/>
    </row>
    <row r="178" spans="24:28" x14ac:dyDescent="0.4">
      <c r="X178" s="192" t="str">
        <f t="shared" si="8"/>
        <v/>
      </c>
      <c r="AB178" s="192"/>
    </row>
    <row r="179" spans="24:28" x14ac:dyDescent="0.4">
      <c r="X179" s="192" t="str">
        <f t="shared" si="8"/>
        <v/>
      </c>
      <c r="AB179" s="192"/>
    </row>
    <row r="180" spans="24:28" x14ac:dyDescent="0.4">
      <c r="X180" s="192" t="str">
        <f t="shared" si="8"/>
        <v/>
      </c>
      <c r="AB180" s="192"/>
    </row>
    <row r="181" spans="24:28" x14ac:dyDescent="0.4">
      <c r="X181" s="192" t="str">
        <f t="shared" si="8"/>
        <v/>
      </c>
      <c r="AB181" s="192"/>
    </row>
    <row r="182" spans="24:28" x14ac:dyDescent="0.4">
      <c r="X182" s="192" t="str">
        <f t="shared" si="8"/>
        <v/>
      </c>
      <c r="AB182" s="192"/>
    </row>
    <row r="183" spans="24:28" x14ac:dyDescent="0.4">
      <c r="X183" s="192" t="str">
        <f t="shared" si="8"/>
        <v/>
      </c>
      <c r="AB183" s="192"/>
    </row>
    <row r="184" spans="24:28" x14ac:dyDescent="0.4">
      <c r="X184" s="192" t="str">
        <f t="shared" si="8"/>
        <v/>
      </c>
      <c r="AB184" s="192"/>
    </row>
    <row r="185" spans="24:28" x14ac:dyDescent="0.4">
      <c r="X185" s="192" t="str">
        <f t="shared" si="8"/>
        <v/>
      </c>
      <c r="AB185" s="192"/>
    </row>
    <row r="186" spans="24:28" x14ac:dyDescent="0.4">
      <c r="X186" s="192" t="str">
        <f t="shared" si="8"/>
        <v/>
      </c>
      <c r="AB186" s="192"/>
    </row>
    <row r="187" spans="24:28" x14ac:dyDescent="0.4">
      <c r="X187" s="192" t="str">
        <f t="shared" si="8"/>
        <v/>
      </c>
      <c r="AB187" s="192"/>
    </row>
    <row r="188" spans="24:28" x14ac:dyDescent="0.4">
      <c r="X188" s="192" t="str">
        <f t="shared" si="8"/>
        <v/>
      </c>
      <c r="AB188" s="192"/>
    </row>
    <row r="189" spans="24:28" x14ac:dyDescent="0.4">
      <c r="X189" s="192" t="str">
        <f t="shared" si="8"/>
        <v/>
      </c>
      <c r="AB189" s="192"/>
    </row>
    <row r="190" spans="24:28" x14ac:dyDescent="0.4">
      <c r="X190" s="192" t="str">
        <f t="shared" si="8"/>
        <v/>
      </c>
      <c r="AB190" s="192"/>
    </row>
    <row r="191" spans="24:28" x14ac:dyDescent="0.4">
      <c r="X191" s="192" t="str">
        <f t="shared" si="8"/>
        <v/>
      </c>
      <c r="AB191" s="192"/>
    </row>
    <row r="192" spans="24:28" x14ac:dyDescent="0.4">
      <c r="X192" s="192" t="str">
        <f t="shared" si="8"/>
        <v/>
      </c>
      <c r="AB192" s="192"/>
    </row>
    <row r="193" spans="24:28" x14ac:dyDescent="0.4">
      <c r="X193" s="192" t="str">
        <f t="shared" si="8"/>
        <v/>
      </c>
      <c r="AB193" s="192"/>
    </row>
    <row r="194" spans="24:28" x14ac:dyDescent="0.4">
      <c r="X194" s="192" t="str">
        <f t="shared" si="8"/>
        <v/>
      </c>
      <c r="AB194" s="192"/>
    </row>
    <row r="195" spans="24:28" x14ac:dyDescent="0.4">
      <c r="X195" s="192" t="str">
        <f t="shared" si="8"/>
        <v/>
      </c>
      <c r="AB195" s="192"/>
    </row>
    <row r="196" spans="24:28" x14ac:dyDescent="0.4">
      <c r="X196" s="192" t="str">
        <f t="shared" si="8"/>
        <v/>
      </c>
      <c r="AB196" s="192"/>
    </row>
    <row r="197" spans="24:28" x14ac:dyDescent="0.4">
      <c r="X197" s="192" t="str">
        <f t="shared" si="8"/>
        <v/>
      </c>
      <c r="AB197" s="192"/>
    </row>
    <row r="198" spans="24:28" x14ac:dyDescent="0.4">
      <c r="X198" s="192" t="str">
        <f t="shared" si="8"/>
        <v/>
      </c>
      <c r="AB198" s="192"/>
    </row>
    <row r="199" spans="24:28" x14ac:dyDescent="0.4">
      <c r="X199" s="192" t="str">
        <f t="shared" si="8"/>
        <v/>
      </c>
      <c r="AB199" s="192"/>
    </row>
    <row r="200" spans="24:28" x14ac:dyDescent="0.4">
      <c r="X200" s="192" t="str">
        <f t="shared" si="8"/>
        <v/>
      </c>
      <c r="AB200" s="192"/>
    </row>
    <row r="201" spans="24:28" x14ac:dyDescent="0.4">
      <c r="X201" s="192" t="str">
        <f t="shared" si="8"/>
        <v/>
      </c>
      <c r="AB201" s="192"/>
    </row>
    <row r="202" spans="24:28" x14ac:dyDescent="0.4">
      <c r="X202" s="192" t="str">
        <f t="shared" si="8"/>
        <v/>
      </c>
      <c r="AB202" s="192"/>
    </row>
    <row r="203" spans="24:28" x14ac:dyDescent="0.4">
      <c r="X203" s="192" t="str">
        <f t="shared" si="8"/>
        <v/>
      </c>
      <c r="AB203" s="192"/>
    </row>
    <row r="204" spans="24:28" x14ac:dyDescent="0.4">
      <c r="X204" s="192" t="str">
        <f t="shared" si="8"/>
        <v/>
      </c>
      <c r="AB204" s="192"/>
    </row>
    <row r="205" spans="24:28" x14ac:dyDescent="0.4">
      <c r="X205" s="192" t="str">
        <f t="shared" si="8"/>
        <v/>
      </c>
      <c r="AB205" s="192"/>
    </row>
    <row r="206" spans="24:28" x14ac:dyDescent="0.4">
      <c r="X206" s="192" t="str">
        <f t="shared" si="8"/>
        <v/>
      </c>
      <c r="AB206" s="192"/>
    </row>
    <row r="207" spans="24:28" x14ac:dyDescent="0.4">
      <c r="X207" s="192" t="str">
        <f t="shared" si="8"/>
        <v/>
      </c>
      <c r="AB207" s="192"/>
    </row>
    <row r="208" spans="24:28" x14ac:dyDescent="0.4">
      <c r="X208" s="192" t="str">
        <f t="shared" si="8"/>
        <v/>
      </c>
      <c r="AB208" s="192"/>
    </row>
    <row r="209" spans="24:28" x14ac:dyDescent="0.4">
      <c r="X209" s="192" t="str">
        <f t="shared" si="8"/>
        <v/>
      </c>
      <c r="AB209" s="192"/>
    </row>
    <row r="210" spans="24:28" x14ac:dyDescent="0.4">
      <c r="X210" s="192" t="str">
        <f t="shared" si="8"/>
        <v/>
      </c>
      <c r="AB210" s="192"/>
    </row>
    <row r="211" spans="24:28" x14ac:dyDescent="0.4">
      <c r="X211" s="192" t="str">
        <f t="shared" si="8"/>
        <v/>
      </c>
      <c r="AB211" s="192"/>
    </row>
    <row r="212" spans="24:28" x14ac:dyDescent="0.4">
      <c r="X212" s="192" t="str">
        <f t="shared" si="8"/>
        <v/>
      </c>
      <c r="AB212" s="192"/>
    </row>
    <row r="213" spans="24:28" x14ac:dyDescent="0.4">
      <c r="X213" s="192" t="str">
        <f t="shared" si="8"/>
        <v/>
      </c>
      <c r="AB213" s="192"/>
    </row>
    <row r="214" spans="24:28" x14ac:dyDescent="0.4">
      <c r="X214" s="192" t="str">
        <f t="shared" si="8"/>
        <v/>
      </c>
      <c r="AB214" s="192"/>
    </row>
    <row r="215" spans="24:28" x14ac:dyDescent="0.4">
      <c r="X215" s="192" t="str">
        <f t="shared" si="8"/>
        <v/>
      </c>
      <c r="AB215" s="192"/>
    </row>
    <row r="216" spans="24:28" x14ac:dyDescent="0.4">
      <c r="X216" s="192" t="str">
        <f t="shared" si="8"/>
        <v/>
      </c>
      <c r="AB216" s="192"/>
    </row>
    <row r="217" spans="24:28" x14ac:dyDescent="0.4">
      <c r="X217" s="192" t="str">
        <f t="shared" si="8"/>
        <v/>
      </c>
      <c r="AB217" s="192"/>
    </row>
    <row r="218" spans="24:28" x14ac:dyDescent="0.4">
      <c r="X218" s="192" t="str">
        <f t="shared" si="8"/>
        <v/>
      </c>
      <c r="AB218" s="192"/>
    </row>
    <row r="219" spans="24:28" x14ac:dyDescent="0.4">
      <c r="X219" s="192" t="str">
        <f t="shared" ref="X219:X282" si="9">IF(T219="","",T219-V219)</f>
        <v/>
      </c>
      <c r="AB219" s="192"/>
    </row>
    <row r="220" spans="24:28" x14ac:dyDescent="0.4">
      <c r="X220" s="192" t="str">
        <f t="shared" si="9"/>
        <v/>
      </c>
      <c r="AB220" s="192"/>
    </row>
    <row r="221" spans="24:28" x14ac:dyDescent="0.4">
      <c r="X221" s="192" t="str">
        <f t="shared" si="9"/>
        <v/>
      </c>
      <c r="AB221" s="192"/>
    </row>
    <row r="222" spans="24:28" x14ac:dyDescent="0.4">
      <c r="X222" s="192" t="str">
        <f t="shared" si="9"/>
        <v/>
      </c>
      <c r="AB222" s="192"/>
    </row>
    <row r="223" spans="24:28" x14ac:dyDescent="0.4">
      <c r="X223" s="192" t="str">
        <f t="shared" si="9"/>
        <v/>
      </c>
      <c r="AB223" s="192"/>
    </row>
    <row r="224" spans="24:28" x14ac:dyDescent="0.4">
      <c r="X224" s="192" t="str">
        <f t="shared" si="9"/>
        <v/>
      </c>
      <c r="AB224" s="192"/>
    </row>
    <row r="225" spans="24:28" x14ac:dyDescent="0.4">
      <c r="X225" s="192" t="str">
        <f t="shared" si="9"/>
        <v/>
      </c>
      <c r="AB225" s="192"/>
    </row>
    <row r="226" spans="24:28" x14ac:dyDescent="0.4">
      <c r="X226" s="192" t="str">
        <f t="shared" si="9"/>
        <v/>
      </c>
      <c r="AB226" s="192"/>
    </row>
    <row r="227" spans="24:28" x14ac:dyDescent="0.4">
      <c r="X227" s="192" t="str">
        <f t="shared" si="9"/>
        <v/>
      </c>
      <c r="AB227" s="192"/>
    </row>
    <row r="228" spans="24:28" x14ac:dyDescent="0.4">
      <c r="X228" s="192" t="str">
        <f t="shared" si="9"/>
        <v/>
      </c>
      <c r="AB228" s="192"/>
    </row>
    <row r="229" spans="24:28" x14ac:dyDescent="0.4">
      <c r="X229" s="192" t="str">
        <f t="shared" si="9"/>
        <v/>
      </c>
      <c r="AB229" s="192"/>
    </row>
    <row r="230" spans="24:28" x14ac:dyDescent="0.4">
      <c r="X230" s="192" t="str">
        <f t="shared" si="9"/>
        <v/>
      </c>
      <c r="AB230" s="192"/>
    </row>
    <row r="231" spans="24:28" x14ac:dyDescent="0.4">
      <c r="X231" s="192" t="str">
        <f t="shared" si="9"/>
        <v/>
      </c>
      <c r="AB231" s="192"/>
    </row>
    <row r="232" spans="24:28" x14ac:dyDescent="0.4">
      <c r="X232" s="192" t="str">
        <f t="shared" si="9"/>
        <v/>
      </c>
      <c r="AB232" s="192"/>
    </row>
    <row r="233" spans="24:28" x14ac:dyDescent="0.4">
      <c r="X233" s="192" t="str">
        <f t="shared" si="9"/>
        <v/>
      </c>
      <c r="AB233" s="192"/>
    </row>
    <row r="234" spans="24:28" x14ac:dyDescent="0.4">
      <c r="X234" s="192" t="str">
        <f t="shared" si="9"/>
        <v/>
      </c>
      <c r="AB234" s="192"/>
    </row>
    <row r="235" spans="24:28" x14ac:dyDescent="0.4">
      <c r="X235" s="192" t="str">
        <f t="shared" si="9"/>
        <v/>
      </c>
      <c r="AB235" s="192"/>
    </row>
    <row r="236" spans="24:28" x14ac:dyDescent="0.4">
      <c r="X236" s="192" t="str">
        <f t="shared" si="9"/>
        <v/>
      </c>
      <c r="AB236" s="192"/>
    </row>
    <row r="237" spans="24:28" x14ac:dyDescent="0.4">
      <c r="X237" s="192" t="str">
        <f t="shared" si="9"/>
        <v/>
      </c>
      <c r="AB237" s="192"/>
    </row>
    <row r="238" spans="24:28" x14ac:dyDescent="0.4">
      <c r="X238" s="192" t="str">
        <f t="shared" si="9"/>
        <v/>
      </c>
      <c r="AB238" s="192"/>
    </row>
    <row r="239" spans="24:28" x14ac:dyDescent="0.4">
      <c r="X239" s="192" t="str">
        <f t="shared" si="9"/>
        <v/>
      </c>
      <c r="AB239" s="192"/>
    </row>
    <row r="240" spans="24:28" x14ac:dyDescent="0.4">
      <c r="X240" s="192" t="str">
        <f t="shared" si="9"/>
        <v/>
      </c>
      <c r="AB240" s="192"/>
    </row>
    <row r="241" spans="24:28" x14ac:dyDescent="0.4">
      <c r="X241" s="192" t="str">
        <f t="shared" si="9"/>
        <v/>
      </c>
      <c r="AB241" s="192"/>
    </row>
    <row r="242" spans="24:28" x14ac:dyDescent="0.4">
      <c r="X242" s="192" t="str">
        <f t="shared" si="9"/>
        <v/>
      </c>
      <c r="AB242" s="192"/>
    </row>
    <row r="243" spans="24:28" x14ac:dyDescent="0.4">
      <c r="X243" s="192" t="str">
        <f t="shared" si="9"/>
        <v/>
      </c>
      <c r="AB243" s="192"/>
    </row>
    <row r="244" spans="24:28" x14ac:dyDescent="0.4">
      <c r="X244" s="192" t="str">
        <f t="shared" si="9"/>
        <v/>
      </c>
      <c r="AB244" s="192"/>
    </row>
    <row r="245" spans="24:28" x14ac:dyDescent="0.4">
      <c r="X245" s="192" t="str">
        <f t="shared" si="9"/>
        <v/>
      </c>
      <c r="AB245" s="192"/>
    </row>
    <row r="246" spans="24:28" x14ac:dyDescent="0.4">
      <c r="X246" s="192" t="str">
        <f t="shared" si="9"/>
        <v/>
      </c>
      <c r="AB246" s="192"/>
    </row>
    <row r="247" spans="24:28" x14ac:dyDescent="0.4">
      <c r="X247" s="192" t="str">
        <f t="shared" si="9"/>
        <v/>
      </c>
      <c r="AB247" s="192"/>
    </row>
    <row r="248" spans="24:28" x14ac:dyDescent="0.4">
      <c r="X248" s="192" t="str">
        <f t="shared" si="9"/>
        <v/>
      </c>
      <c r="AB248" s="192"/>
    </row>
    <row r="249" spans="24:28" x14ac:dyDescent="0.4">
      <c r="X249" s="192" t="str">
        <f t="shared" si="9"/>
        <v/>
      </c>
      <c r="AB249" s="192"/>
    </row>
    <row r="250" spans="24:28" x14ac:dyDescent="0.4">
      <c r="X250" s="192" t="str">
        <f t="shared" si="9"/>
        <v/>
      </c>
      <c r="AB250" s="192"/>
    </row>
    <row r="251" spans="24:28" x14ac:dyDescent="0.4">
      <c r="X251" s="192" t="str">
        <f t="shared" si="9"/>
        <v/>
      </c>
      <c r="AB251" s="192"/>
    </row>
    <row r="252" spans="24:28" x14ac:dyDescent="0.4">
      <c r="X252" s="192" t="str">
        <f t="shared" si="9"/>
        <v/>
      </c>
      <c r="AB252" s="192"/>
    </row>
    <row r="253" spans="24:28" x14ac:dyDescent="0.4">
      <c r="X253" s="192" t="str">
        <f t="shared" si="9"/>
        <v/>
      </c>
      <c r="AB253" s="192"/>
    </row>
    <row r="254" spans="24:28" x14ac:dyDescent="0.4">
      <c r="X254" s="192" t="str">
        <f t="shared" si="9"/>
        <v/>
      </c>
      <c r="AB254" s="192"/>
    </row>
    <row r="255" spans="24:28" x14ac:dyDescent="0.4">
      <c r="X255" s="192" t="str">
        <f t="shared" si="9"/>
        <v/>
      </c>
      <c r="AB255" s="192"/>
    </row>
    <row r="256" spans="24:28" x14ac:dyDescent="0.4">
      <c r="X256" s="192" t="str">
        <f t="shared" si="9"/>
        <v/>
      </c>
      <c r="AB256" s="192"/>
    </row>
    <row r="257" spans="24:28" x14ac:dyDescent="0.4">
      <c r="X257" s="192" t="str">
        <f t="shared" si="9"/>
        <v/>
      </c>
      <c r="AB257" s="192"/>
    </row>
    <row r="258" spans="24:28" x14ac:dyDescent="0.4">
      <c r="X258" s="192" t="str">
        <f t="shared" si="9"/>
        <v/>
      </c>
      <c r="AB258" s="192"/>
    </row>
    <row r="259" spans="24:28" x14ac:dyDescent="0.4">
      <c r="X259" s="192" t="str">
        <f t="shared" si="9"/>
        <v/>
      </c>
      <c r="AB259" s="192"/>
    </row>
    <row r="260" spans="24:28" x14ac:dyDescent="0.4">
      <c r="X260" s="192" t="str">
        <f t="shared" si="9"/>
        <v/>
      </c>
      <c r="AB260" s="192"/>
    </row>
    <row r="261" spans="24:28" x14ac:dyDescent="0.4">
      <c r="X261" s="192" t="str">
        <f t="shared" si="9"/>
        <v/>
      </c>
      <c r="AB261" s="192"/>
    </row>
    <row r="262" spans="24:28" x14ac:dyDescent="0.4">
      <c r="X262" s="192" t="str">
        <f t="shared" si="9"/>
        <v/>
      </c>
      <c r="AB262" s="192"/>
    </row>
    <row r="263" spans="24:28" x14ac:dyDescent="0.4">
      <c r="X263" s="192" t="str">
        <f t="shared" si="9"/>
        <v/>
      </c>
      <c r="AB263" s="192"/>
    </row>
    <row r="264" spans="24:28" x14ac:dyDescent="0.4">
      <c r="X264" s="192" t="str">
        <f t="shared" si="9"/>
        <v/>
      </c>
      <c r="AB264" s="192"/>
    </row>
    <row r="265" spans="24:28" x14ac:dyDescent="0.4">
      <c r="X265" s="192" t="str">
        <f t="shared" si="9"/>
        <v/>
      </c>
      <c r="AB265" s="192"/>
    </row>
    <row r="266" spans="24:28" x14ac:dyDescent="0.4">
      <c r="X266" s="192" t="str">
        <f t="shared" si="9"/>
        <v/>
      </c>
      <c r="AB266" s="192"/>
    </row>
    <row r="267" spans="24:28" x14ac:dyDescent="0.4">
      <c r="X267" s="192" t="str">
        <f t="shared" si="9"/>
        <v/>
      </c>
      <c r="AB267" s="192"/>
    </row>
    <row r="268" spans="24:28" x14ac:dyDescent="0.4">
      <c r="X268" s="192" t="str">
        <f t="shared" si="9"/>
        <v/>
      </c>
      <c r="AB268" s="192"/>
    </row>
    <row r="269" spans="24:28" x14ac:dyDescent="0.4">
      <c r="X269" s="192" t="str">
        <f t="shared" si="9"/>
        <v/>
      </c>
      <c r="AB269" s="192"/>
    </row>
    <row r="270" spans="24:28" x14ac:dyDescent="0.4">
      <c r="X270" s="192" t="str">
        <f t="shared" si="9"/>
        <v/>
      </c>
      <c r="AB270" s="192"/>
    </row>
    <row r="271" spans="24:28" x14ac:dyDescent="0.4">
      <c r="X271" s="192" t="str">
        <f t="shared" si="9"/>
        <v/>
      </c>
      <c r="AB271" s="192"/>
    </row>
    <row r="272" spans="24:28" x14ac:dyDescent="0.4">
      <c r="X272" s="192" t="str">
        <f t="shared" si="9"/>
        <v/>
      </c>
      <c r="AB272" s="192"/>
    </row>
    <row r="273" spans="24:28" x14ac:dyDescent="0.4">
      <c r="X273" s="192" t="str">
        <f t="shared" si="9"/>
        <v/>
      </c>
      <c r="AB273" s="192"/>
    </row>
    <row r="274" spans="24:28" x14ac:dyDescent="0.4">
      <c r="X274" s="192" t="str">
        <f t="shared" si="9"/>
        <v/>
      </c>
      <c r="AB274" s="192"/>
    </row>
    <row r="275" spans="24:28" x14ac:dyDescent="0.4">
      <c r="X275" s="192" t="str">
        <f t="shared" si="9"/>
        <v/>
      </c>
      <c r="AB275" s="192"/>
    </row>
    <row r="276" spans="24:28" x14ac:dyDescent="0.4">
      <c r="X276" s="192" t="str">
        <f t="shared" si="9"/>
        <v/>
      </c>
      <c r="AB276" s="192"/>
    </row>
    <row r="277" spans="24:28" x14ac:dyDescent="0.4">
      <c r="X277" s="192" t="str">
        <f t="shared" si="9"/>
        <v/>
      </c>
      <c r="AB277" s="192"/>
    </row>
    <row r="278" spans="24:28" x14ac:dyDescent="0.4">
      <c r="X278" s="192" t="str">
        <f t="shared" si="9"/>
        <v/>
      </c>
      <c r="AB278" s="192"/>
    </row>
    <row r="279" spans="24:28" x14ac:dyDescent="0.4">
      <c r="X279" s="192" t="str">
        <f t="shared" si="9"/>
        <v/>
      </c>
      <c r="AB279" s="192"/>
    </row>
    <row r="280" spans="24:28" x14ac:dyDescent="0.4">
      <c r="X280" s="192" t="str">
        <f t="shared" si="9"/>
        <v/>
      </c>
      <c r="AB280" s="192"/>
    </row>
    <row r="281" spans="24:28" x14ac:dyDescent="0.4">
      <c r="X281" s="192" t="str">
        <f t="shared" si="9"/>
        <v/>
      </c>
      <c r="AB281" s="192"/>
    </row>
    <row r="282" spans="24:28" x14ac:dyDescent="0.4">
      <c r="X282" s="192" t="str">
        <f t="shared" si="9"/>
        <v/>
      </c>
      <c r="AB282" s="192"/>
    </row>
    <row r="283" spans="24:28" x14ac:dyDescent="0.4">
      <c r="X283" s="192" t="str">
        <f t="shared" ref="X283:X346" si="10">IF(T283="","",T283-V283)</f>
        <v/>
      </c>
      <c r="AB283" s="192"/>
    </row>
    <row r="284" spans="24:28" x14ac:dyDescent="0.4">
      <c r="X284" s="192" t="str">
        <f t="shared" si="10"/>
        <v/>
      </c>
      <c r="AB284" s="192"/>
    </row>
    <row r="285" spans="24:28" x14ac:dyDescent="0.4">
      <c r="X285" s="192" t="str">
        <f t="shared" si="10"/>
        <v/>
      </c>
      <c r="AB285" s="192"/>
    </row>
    <row r="286" spans="24:28" x14ac:dyDescent="0.4">
      <c r="X286" s="192" t="str">
        <f t="shared" si="10"/>
        <v/>
      </c>
      <c r="AB286" s="192"/>
    </row>
    <row r="287" spans="24:28" x14ac:dyDescent="0.4">
      <c r="X287" s="192" t="str">
        <f t="shared" si="10"/>
        <v/>
      </c>
      <c r="AB287" s="192"/>
    </row>
    <row r="288" spans="24:28" x14ac:dyDescent="0.4">
      <c r="X288" s="192" t="str">
        <f t="shared" si="10"/>
        <v/>
      </c>
      <c r="AB288" s="192"/>
    </row>
    <row r="289" spans="24:28" x14ac:dyDescent="0.4">
      <c r="X289" s="192" t="str">
        <f t="shared" si="10"/>
        <v/>
      </c>
      <c r="AB289" s="192"/>
    </row>
    <row r="290" spans="24:28" x14ac:dyDescent="0.4">
      <c r="X290" s="192" t="str">
        <f t="shared" si="10"/>
        <v/>
      </c>
      <c r="AB290" s="192"/>
    </row>
    <row r="291" spans="24:28" x14ac:dyDescent="0.4">
      <c r="X291" s="192" t="str">
        <f t="shared" si="10"/>
        <v/>
      </c>
      <c r="AB291" s="192"/>
    </row>
    <row r="292" spans="24:28" x14ac:dyDescent="0.4">
      <c r="X292" s="192" t="str">
        <f t="shared" si="10"/>
        <v/>
      </c>
      <c r="AB292" s="192"/>
    </row>
    <row r="293" spans="24:28" x14ac:dyDescent="0.4">
      <c r="X293" s="192" t="str">
        <f t="shared" si="10"/>
        <v/>
      </c>
      <c r="AB293" s="192"/>
    </row>
    <row r="294" spans="24:28" x14ac:dyDescent="0.4">
      <c r="X294" s="192" t="str">
        <f t="shared" si="10"/>
        <v/>
      </c>
      <c r="AB294" s="192"/>
    </row>
    <row r="295" spans="24:28" x14ac:dyDescent="0.4">
      <c r="X295" s="192" t="str">
        <f t="shared" si="10"/>
        <v/>
      </c>
      <c r="AB295" s="192"/>
    </row>
    <row r="296" spans="24:28" x14ac:dyDescent="0.4">
      <c r="X296" s="192" t="str">
        <f t="shared" si="10"/>
        <v/>
      </c>
      <c r="AB296" s="192"/>
    </row>
    <row r="297" spans="24:28" x14ac:dyDescent="0.4">
      <c r="X297" s="192" t="str">
        <f t="shared" si="10"/>
        <v/>
      </c>
      <c r="AB297" s="192"/>
    </row>
    <row r="298" spans="24:28" x14ac:dyDescent="0.4">
      <c r="X298" s="192" t="str">
        <f t="shared" si="10"/>
        <v/>
      </c>
      <c r="AB298" s="192"/>
    </row>
    <row r="299" spans="24:28" x14ac:dyDescent="0.4">
      <c r="X299" s="192" t="str">
        <f t="shared" si="10"/>
        <v/>
      </c>
      <c r="AB299" s="192"/>
    </row>
    <row r="300" spans="24:28" x14ac:dyDescent="0.4">
      <c r="X300" s="192" t="str">
        <f t="shared" si="10"/>
        <v/>
      </c>
      <c r="AB300" s="192"/>
    </row>
    <row r="301" spans="24:28" x14ac:dyDescent="0.4">
      <c r="X301" s="192" t="str">
        <f t="shared" si="10"/>
        <v/>
      </c>
      <c r="AB301" s="192"/>
    </row>
    <row r="302" spans="24:28" x14ac:dyDescent="0.4">
      <c r="X302" s="192" t="str">
        <f t="shared" si="10"/>
        <v/>
      </c>
      <c r="AB302" s="192"/>
    </row>
    <row r="303" spans="24:28" x14ac:dyDescent="0.4">
      <c r="X303" s="192" t="str">
        <f t="shared" si="10"/>
        <v/>
      </c>
      <c r="AB303" s="192"/>
    </row>
    <row r="304" spans="24:28" x14ac:dyDescent="0.4">
      <c r="X304" s="192" t="str">
        <f t="shared" si="10"/>
        <v/>
      </c>
      <c r="AB304" s="192"/>
    </row>
    <row r="305" spans="24:28" x14ac:dyDescent="0.4">
      <c r="X305" s="192" t="str">
        <f t="shared" si="10"/>
        <v/>
      </c>
      <c r="AB305" s="192"/>
    </row>
    <row r="306" spans="24:28" x14ac:dyDescent="0.4">
      <c r="X306" s="192" t="str">
        <f t="shared" si="10"/>
        <v/>
      </c>
      <c r="AB306" s="192"/>
    </row>
    <row r="307" spans="24:28" x14ac:dyDescent="0.4">
      <c r="X307" s="192" t="str">
        <f t="shared" si="10"/>
        <v/>
      </c>
      <c r="AB307" s="192"/>
    </row>
    <row r="308" spans="24:28" x14ac:dyDescent="0.4">
      <c r="X308" s="192" t="str">
        <f t="shared" si="10"/>
        <v/>
      </c>
      <c r="AB308" s="192"/>
    </row>
    <row r="309" spans="24:28" x14ac:dyDescent="0.4">
      <c r="X309" s="192" t="str">
        <f t="shared" si="10"/>
        <v/>
      </c>
      <c r="AB309" s="192"/>
    </row>
    <row r="310" spans="24:28" x14ac:dyDescent="0.4">
      <c r="X310" s="192" t="str">
        <f t="shared" si="10"/>
        <v/>
      </c>
      <c r="AB310" s="192"/>
    </row>
    <row r="311" spans="24:28" x14ac:dyDescent="0.4">
      <c r="X311" s="192" t="str">
        <f t="shared" si="10"/>
        <v/>
      </c>
      <c r="AB311" s="192"/>
    </row>
    <row r="312" spans="24:28" x14ac:dyDescent="0.4">
      <c r="X312" s="192" t="str">
        <f t="shared" si="10"/>
        <v/>
      </c>
      <c r="AB312" s="192"/>
    </row>
    <row r="313" spans="24:28" x14ac:dyDescent="0.4">
      <c r="X313" s="192" t="str">
        <f t="shared" si="10"/>
        <v/>
      </c>
      <c r="AB313" s="192"/>
    </row>
    <row r="314" spans="24:28" x14ac:dyDescent="0.4">
      <c r="X314" s="192" t="str">
        <f t="shared" si="10"/>
        <v/>
      </c>
      <c r="AB314" s="192"/>
    </row>
    <row r="315" spans="24:28" x14ac:dyDescent="0.4">
      <c r="X315" s="192" t="str">
        <f t="shared" si="10"/>
        <v/>
      </c>
      <c r="AB315" s="192"/>
    </row>
    <row r="316" spans="24:28" x14ac:dyDescent="0.4">
      <c r="X316" s="192" t="str">
        <f t="shared" si="10"/>
        <v/>
      </c>
      <c r="AB316" s="192"/>
    </row>
    <row r="317" spans="24:28" x14ac:dyDescent="0.4">
      <c r="X317" s="192" t="str">
        <f t="shared" si="10"/>
        <v/>
      </c>
      <c r="AB317" s="192"/>
    </row>
    <row r="318" spans="24:28" x14ac:dyDescent="0.4">
      <c r="X318" s="192" t="str">
        <f t="shared" si="10"/>
        <v/>
      </c>
      <c r="AB318" s="192"/>
    </row>
    <row r="319" spans="24:28" x14ac:dyDescent="0.4">
      <c r="X319" s="192" t="str">
        <f t="shared" si="10"/>
        <v/>
      </c>
      <c r="AB319" s="192"/>
    </row>
    <row r="320" spans="24:28" x14ac:dyDescent="0.4">
      <c r="X320" s="192" t="str">
        <f t="shared" si="10"/>
        <v/>
      </c>
      <c r="AB320" s="192"/>
    </row>
    <row r="321" spans="24:28" x14ac:dyDescent="0.4">
      <c r="X321" s="192" t="str">
        <f t="shared" si="10"/>
        <v/>
      </c>
      <c r="AB321" s="192"/>
    </row>
    <row r="322" spans="24:28" x14ac:dyDescent="0.4">
      <c r="X322" s="192" t="str">
        <f t="shared" si="10"/>
        <v/>
      </c>
      <c r="AB322" s="192"/>
    </row>
    <row r="323" spans="24:28" x14ac:dyDescent="0.4">
      <c r="X323" s="192" t="str">
        <f t="shared" si="10"/>
        <v/>
      </c>
      <c r="AB323" s="192"/>
    </row>
    <row r="324" spans="24:28" x14ac:dyDescent="0.4">
      <c r="X324" s="192" t="str">
        <f t="shared" si="10"/>
        <v/>
      </c>
      <c r="AB324" s="192"/>
    </row>
    <row r="325" spans="24:28" x14ac:dyDescent="0.4">
      <c r="X325" s="192" t="str">
        <f t="shared" si="10"/>
        <v/>
      </c>
      <c r="AB325" s="192"/>
    </row>
    <row r="326" spans="24:28" x14ac:dyDescent="0.4">
      <c r="X326" s="192" t="str">
        <f t="shared" si="10"/>
        <v/>
      </c>
      <c r="AB326" s="192"/>
    </row>
    <row r="327" spans="24:28" x14ac:dyDescent="0.4">
      <c r="X327" s="192" t="str">
        <f t="shared" si="10"/>
        <v/>
      </c>
      <c r="AB327" s="192"/>
    </row>
    <row r="328" spans="24:28" x14ac:dyDescent="0.4">
      <c r="X328" s="192" t="str">
        <f t="shared" si="10"/>
        <v/>
      </c>
      <c r="AB328" s="192"/>
    </row>
    <row r="329" spans="24:28" x14ac:dyDescent="0.4">
      <c r="X329" s="192" t="str">
        <f t="shared" si="10"/>
        <v/>
      </c>
      <c r="AB329" s="192"/>
    </row>
    <row r="330" spans="24:28" x14ac:dyDescent="0.4">
      <c r="X330" s="192" t="str">
        <f t="shared" si="10"/>
        <v/>
      </c>
      <c r="AB330" s="192"/>
    </row>
    <row r="331" spans="24:28" x14ac:dyDescent="0.4">
      <c r="X331" s="192" t="str">
        <f t="shared" si="10"/>
        <v/>
      </c>
      <c r="AB331" s="192"/>
    </row>
    <row r="332" spans="24:28" x14ac:dyDescent="0.4">
      <c r="X332" s="192" t="str">
        <f t="shared" si="10"/>
        <v/>
      </c>
      <c r="AB332" s="192"/>
    </row>
    <row r="333" spans="24:28" x14ac:dyDescent="0.4">
      <c r="X333" s="192" t="str">
        <f t="shared" si="10"/>
        <v/>
      </c>
      <c r="AB333" s="192"/>
    </row>
    <row r="334" spans="24:28" x14ac:dyDescent="0.4">
      <c r="X334" s="192" t="str">
        <f t="shared" si="10"/>
        <v/>
      </c>
      <c r="AB334" s="192"/>
    </row>
    <row r="335" spans="24:28" x14ac:dyDescent="0.4">
      <c r="X335" s="192" t="str">
        <f t="shared" si="10"/>
        <v/>
      </c>
      <c r="AB335" s="192"/>
    </row>
    <row r="336" spans="24:28" x14ac:dyDescent="0.4">
      <c r="X336" s="192" t="str">
        <f t="shared" si="10"/>
        <v/>
      </c>
      <c r="AB336" s="192"/>
    </row>
    <row r="337" spans="24:28" x14ac:dyDescent="0.4">
      <c r="X337" s="192" t="str">
        <f t="shared" si="10"/>
        <v/>
      </c>
      <c r="AB337" s="192"/>
    </row>
    <row r="338" spans="24:28" x14ac:dyDescent="0.4">
      <c r="X338" s="192" t="str">
        <f t="shared" si="10"/>
        <v/>
      </c>
      <c r="AB338" s="192"/>
    </row>
    <row r="339" spans="24:28" x14ac:dyDescent="0.4">
      <c r="X339" s="192" t="str">
        <f t="shared" si="10"/>
        <v/>
      </c>
      <c r="AB339" s="192"/>
    </row>
    <row r="340" spans="24:28" x14ac:dyDescent="0.4">
      <c r="X340" s="192" t="str">
        <f t="shared" si="10"/>
        <v/>
      </c>
      <c r="AB340" s="192"/>
    </row>
    <row r="341" spans="24:28" x14ac:dyDescent="0.4">
      <c r="X341" s="192" t="str">
        <f t="shared" si="10"/>
        <v/>
      </c>
      <c r="AB341" s="192"/>
    </row>
    <row r="342" spans="24:28" x14ac:dyDescent="0.4">
      <c r="X342" s="192" t="str">
        <f t="shared" si="10"/>
        <v/>
      </c>
      <c r="AB342" s="192"/>
    </row>
    <row r="343" spans="24:28" x14ac:dyDescent="0.4">
      <c r="X343" s="192" t="str">
        <f t="shared" si="10"/>
        <v/>
      </c>
      <c r="AB343" s="192"/>
    </row>
    <row r="344" spans="24:28" x14ac:dyDescent="0.4">
      <c r="X344" s="192" t="str">
        <f t="shared" si="10"/>
        <v/>
      </c>
      <c r="AB344" s="192"/>
    </row>
    <row r="345" spans="24:28" x14ac:dyDescent="0.4">
      <c r="X345" s="192" t="str">
        <f t="shared" si="10"/>
        <v/>
      </c>
      <c r="AB345" s="192"/>
    </row>
    <row r="346" spans="24:28" x14ac:dyDescent="0.4">
      <c r="X346" s="192" t="str">
        <f t="shared" si="10"/>
        <v/>
      </c>
      <c r="AB346" s="192"/>
    </row>
    <row r="347" spans="24:28" x14ac:dyDescent="0.4">
      <c r="X347" s="192" t="str">
        <f t="shared" ref="X347:X410" si="11">IF(T347="","",T347-V347)</f>
        <v/>
      </c>
      <c r="AB347" s="192"/>
    </row>
    <row r="348" spans="24:28" x14ac:dyDescent="0.4">
      <c r="X348" s="192" t="str">
        <f t="shared" si="11"/>
        <v/>
      </c>
      <c r="AB348" s="192"/>
    </row>
    <row r="349" spans="24:28" x14ac:dyDescent="0.4">
      <c r="X349" s="192" t="str">
        <f t="shared" si="11"/>
        <v/>
      </c>
      <c r="AB349" s="192"/>
    </row>
    <row r="350" spans="24:28" x14ac:dyDescent="0.4">
      <c r="X350" s="192" t="str">
        <f t="shared" si="11"/>
        <v/>
      </c>
      <c r="AB350" s="192"/>
    </row>
    <row r="351" spans="24:28" x14ac:dyDescent="0.4">
      <c r="X351" s="192" t="str">
        <f t="shared" si="11"/>
        <v/>
      </c>
      <c r="AB351" s="192"/>
    </row>
    <row r="352" spans="24:28" x14ac:dyDescent="0.4">
      <c r="X352" s="192" t="str">
        <f t="shared" si="11"/>
        <v/>
      </c>
      <c r="AB352" s="192"/>
    </row>
    <row r="353" spans="24:28" x14ac:dyDescent="0.4">
      <c r="X353" s="192" t="str">
        <f t="shared" si="11"/>
        <v/>
      </c>
      <c r="AB353" s="192"/>
    </row>
    <row r="354" spans="24:28" x14ac:dyDescent="0.4">
      <c r="X354" s="192" t="str">
        <f t="shared" si="11"/>
        <v/>
      </c>
      <c r="AB354" s="192"/>
    </row>
    <row r="355" spans="24:28" x14ac:dyDescent="0.4">
      <c r="X355" s="192" t="str">
        <f t="shared" si="11"/>
        <v/>
      </c>
      <c r="AB355" s="192"/>
    </row>
    <row r="356" spans="24:28" x14ac:dyDescent="0.4">
      <c r="X356" s="192" t="str">
        <f t="shared" si="11"/>
        <v/>
      </c>
      <c r="AB356" s="192"/>
    </row>
    <row r="357" spans="24:28" x14ac:dyDescent="0.4">
      <c r="X357" s="192" t="str">
        <f t="shared" si="11"/>
        <v/>
      </c>
      <c r="AB357" s="192"/>
    </row>
    <row r="358" spans="24:28" x14ac:dyDescent="0.4">
      <c r="X358" s="192" t="str">
        <f t="shared" si="11"/>
        <v/>
      </c>
      <c r="AB358" s="192"/>
    </row>
    <row r="359" spans="24:28" x14ac:dyDescent="0.4">
      <c r="X359" s="192" t="str">
        <f t="shared" si="11"/>
        <v/>
      </c>
      <c r="AB359" s="192"/>
    </row>
    <row r="360" spans="24:28" x14ac:dyDescent="0.4">
      <c r="X360" s="192" t="str">
        <f t="shared" si="11"/>
        <v/>
      </c>
      <c r="AB360" s="192"/>
    </row>
    <row r="361" spans="24:28" x14ac:dyDescent="0.4">
      <c r="X361" s="192" t="str">
        <f t="shared" si="11"/>
        <v/>
      </c>
      <c r="AB361" s="192"/>
    </row>
    <row r="362" spans="24:28" x14ac:dyDescent="0.4">
      <c r="X362" s="192" t="str">
        <f t="shared" si="11"/>
        <v/>
      </c>
      <c r="AB362" s="192"/>
    </row>
    <row r="363" spans="24:28" x14ac:dyDescent="0.4">
      <c r="X363" s="192" t="str">
        <f t="shared" si="11"/>
        <v/>
      </c>
      <c r="AB363" s="192"/>
    </row>
    <row r="364" spans="24:28" x14ac:dyDescent="0.4">
      <c r="X364" s="192" t="str">
        <f t="shared" si="11"/>
        <v/>
      </c>
      <c r="AB364" s="192"/>
    </row>
    <row r="365" spans="24:28" x14ac:dyDescent="0.4">
      <c r="X365" s="192" t="str">
        <f t="shared" si="11"/>
        <v/>
      </c>
      <c r="AB365" s="192"/>
    </row>
    <row r="366" spans="24:28" x14ac:dyDescent="0.4">
      <c r="X366" s="192" t="str">
        <f t="shared" si="11"/>
        <v/>
      </c>
      <c r="AB366" s="192"/>
    </row>
    <row r="367" spans="24:28" x14ac:dyDescent="0.4">
      <c r="X367" s="192" t="str">
        <f t="shared" si="11"/>
        <v/>
      </c>
      <c r="AB367" s="192"/>
    </row>
    <row r="368" spans="24:28" x14ac:dyDescent="0.4">
      <c r="X368" s="192" t="str">
        <f t="shared" si="11"/>
        <v/>
      </c>
      <c r="AB368" s="192"/>
    </row>
    <row r="369" spans="24:28" x14ac:dyDescent="0.4">
      <c r="X369" s="192" t="str">
        <f t="shared" si="11"/>
        <v/>
      </c>
      <c r="AB369" s="192"/>
    </row>
    <row r="370" spans="24:28" x14ac:dyDescent="0.4">
      <c r="X370" s="192" t="str">
        <f t="shared" si="11"/>
        <v/>
      </c>
      <c r="AB370" s="192"/>
    </row>
    <row r="371" spans="24:28" x14ac:dyDescent="0.4">
      <c r="X371" s="192" t="str">
        <f t="shared" si="11"/>
        <v/>
      </c>
      <c r="AB371" s="192"/>
    </row>
    <row r="372" spans="24:28" x14ac:dyDescent="0.4">
      <c r="X372" s="192" t="str">
        <f t="shared" si="11"/>
        <v/>
      </c>
      <c r="AB372" s="192"/>
    </row>
    <row r="373" spans="24:28" x14ac:dyDescent="0.4">
      <c r="X373" s="192" t="str">
        <f t="shared" si="11"/>
        <v/>
      </c>
      <c r="AB373" s="192"/>
    </row>
    <row r="374" spans="24:28" x14ac:dyDescent="0.4">
      <c r="X374" s="192" t="str">
        <f t="shared" si="11"/>
        <v/>
      </c>
      <c r="AB374" s="192"/>
    </row>
    <row r="375" spans="24:28" x14ac:dyDescent="0.4">
      <c r="X375" s="192" t="str">
        <f t="shared" si="11"/>
        <v/>
      </c>
      <c r="AB375" s="192"/>
    </row>
    <row r="376" spans="24:28" x14ac:dyDescent="0.4">
      <c r="X376" s="192" t="str">
        <f t="shared" si="11"/>
        <v/>
      </c>
      <c r="AB376" s="192"/>
    </row>
    <row r="377" spans="24:28" x14ac:dyDescent="0.4">
      <c r="X377" s="192" t="str">
        <f t="shared" si="11"/>
        <v/>
      </c>
      <c r="AB377" s="192"/>
    </row>
    <row r="378" spans="24:28" x14ac:dyDescent="0.4">
      <c r="X378" s="192" t="str">
        <f t="shared" si="11"/>
        <v/>
      </c>
      <c r="AB378" s="192"/>
    </row>
    <row r="379" spans="24:28" x14ac:dyDescent="0.4">
      <c r="X379" s="192" t="str">
        <f t="shared" si="11"/>
        <v/>
      </c>
      <c r="AB379" s="192"/>
    </row>
    <row r="380" spans="24:28" x14ac:dyDescent="0.4">
      <c r="X380" s="192" t="str">
        <f t="shared" si="11"/>
        <v/>
      </c>
      <c r="AB380" s="192"/>
    </row>
    <row r="381" spans="24:28" x14ac:dyDescent="0.4">
      <c r="X381" s="192" t="str">
        <f t="shared" si="11"/>
        <v/>
      </c>
      <c r="AB381" s="192"/>
    </row>
    <row r="382" spans="24:28" x14ac:dyDescent="0.4">
      <c r="X382" s="192" t="str">
        <f t="shared" si="11"/>
        <v/>
      </c>
      <c r="AB382" s="192"/>
    </row>
    <row r="383" spans="24:28" x14ac:dyDescent="0.4">
      <c r="X383" s="192" t="str">
        <f t="shared" si="11"/>
        <v/>
      </c>
      <c r="AB383" s="192"/>
    </row>
    <row r="384" spans="24:28" x14ac:dyDescent="0.4">
      <c r="X384" s="192" t="str">
        <f t="shared" si="11"/>
        <v/>
      </c>
      <c r="AB384" s="192"/>
    </row>
    <row r="385" spans="24:28" x14ac:dyDescent="0.4">
      <c r="X385" s="192" t="str">
        <f t="shared" si="11"/>
        <v/>
      </c>
      <c r="AB385" s="192"/>
    </row>
    <row r="386" spans="24:28" x14ac:dyDescent="0.4">
      <c r="X386" s="192" t="str">
        <f t="shared" si="11"/>
        <v/>
      </c>
      <c r="AB386" s="192"/>
    </row>
    <row r="387" spans="24:28" x14ac:dyDescent="0.4">
      <c r="X387" s="192" t="str">
        <f t="shared" si="11"/>
        <v/>
      </c>
      <c r="AB387" s="192"/>
    </row>
    <row r="388" spans="24:28" x14ac:dyDescent="0.4">
      <c r="X388" s="192" t="str">
        <f t="shared" si="11"/>
        <v/>
      </c>
      <c r="AB388" s="192"/>
    </row>
    <row r="389" spans="24:28" x14ac:dyDescent="0.4">
      <c r="X389" s="192" t="str">
        <f t="shared" si="11"/>
        <v/>
      </c>
      <c r="AB389" s="192"/>
    </row>
    <row r="390" spans="24:28" x14ac:dyDescent="0.4">
      <c r="X390" s="192" t="str">
        <f t="shared" si="11"/>
        <v/>
      </c>
      <c r="AB390" s="192"/>
    </row>
    <row r="391" spans="24:28" x14ac:dyDescent="0.4">
      <c r="X391" s="192" t="str">
        <f t="shared" si="11"/>
        <v/>
      </c>
      <c r="AB391" s="192"/>
    </row>
    <row r="392" spans="24:28" x14ac:dyDescent="0.4">
      <c r="X392" s="192" t="str">
        <f t="shared" si="11"/>
        <v/>
      </c>
      <c r="AB392" s="192"/>
    </row>
    <row r="393" spans="24:28" x14ac:dyDescent="0.4">
      <c r="X393" s="192" t="str">
        <f t="shared" si="11"/>
        <v/>
      </c>
      <c r="AB393" s="192"/>
    </row>
    <row r="394" spans="24:28" x14ac:dyDescent="0.4">
      <c r="X394" s="192" t="str">
        <f t="shared" si="11"/>
        <v/>
      </c>
      <c r="AB394" s="192"/>
    </row>
    <row r="395" spans="24:28" x14ac:dyDescent="0.4">
      <c r="X395" s="192" t="str">
        <f t="shared" si="11"/>
        <v/>
      </c>
      <c r="AB395" s="192"/>
    </row>
    <row r="396" spans="24:28" x14ac:dyDescent="0.4">
      <c r="X396" s="192" t="str">
        <f t="shared" si="11"/>
        <v/>
      </c>
      <c r="AB396" s="192"/>
    </row>
    <row r="397" spans="24:28" x14ac:dyDescent="0.4">
      <c r="X397" s="192" t="str">
        <f t="shared" si="11"/>
        <v/>
      </c>
      <c r="AB397" s="192"/>
    </row>
    <row r="398" spans="24:28" x14ac:dyDescent="0.4">
      <c r="X398" s="192" t="str">
        <f t="shared" si="11"/>
        <v/>
      </c>
      <c r="AB398" s="192"/>
    </row>
    <row r="399" spans="24:28" x14ac:dyDescent="0.4">
      <c r="X399" s="192" t="str">
        <f t="shared" si="11"/>
        <v/>
      </c>
      <c r="AB399" s="192"/>
    </row>
    <row r="400" spans="24:28" x14ac:dyDescent="0.4">
      <c r="X400" s="192" t="str">
        <f t="shared" si="11"/>
        <v/>
      </c>
      <c r="AB400" s="192"/>
    </row>
    <row r="401" spans="24:28" x14ac:dyDescent="0.4">
      <c r="X401" s="192" t="str">
        <f t="shared" si="11"/>
        <v/>
      </c>
      <c r="AB401" s="192"/>
    </row>
    <row r="402" spans="24:28" x14ac:dyDescent="0.4">
      <c r="X402" s="192" t="str">
        <f t="shared" si="11"/>
        <v/>
      </c>
      <c r="AB402" s="192"/>
    </row>
    <row r="403" spans="24:28" x14ac:dyDescent="0.4">
      <c r="X403" s="192" t="str">
        <f t="shared" si="11"/>
        <v/>
      </c>
      <c r="AB403" s="192"/>
    </row>
    <row r="404" spans="24:28" x14ac:dyDescent="0.4">
      <c r="X404" s="192" t="str">
        <f t="shared" si="11"/>
        <v/>
      </c>
      <c r="AB404" s="192"/>
    </row>
    <row r="405" spans="24:28" x14ac:dyDescent="0.4">
      <c r="X405" s="192" t="str">
        <f t="shared" si="11"/>
        <v/>
      </c>
      <c r="AB405" s="192"/>
    </row>
    <row r="406" spans="24:28" x14ac:dyDescent="0.4">
      <c r="X406" s="192" t="str">
        <f t="shared" si="11"/>
        <v/>
      </c>
      <c r="AB406" s="192"/>
    </row>
    <row r="407" spans="24:28" x14ac:dyDescent="0.4">
      <c r="X407" s="192" t="str">
        <f t="shared" si="11"/>
        <v/>
      </c>
      <c r="AB407" s="192"/>
    </row>
    <row r="408" spans="24:28" x14ac:dyDescent="0.4">
      <c r="X408" s="192" t="str">
        <f t="shared" si="11"/>
        <v/>
      </c>
      <c r="AB408" s="192"/>
    </row>
    <row r="409" spans="24:28" x14ac:dyDescent="0.4">
      <c r="X409" s="192" t="str">
        <f t="shared" si="11"/>
        <v/>
      </c>
      <c r="AB409" s="192"/>
    </row>
    <row r="410" spans="24:28" x14ac:dyDescent="0.4">
      <c r="X410" s="192" t="str">
        <f t="shared" si="11"/>
        <v/>
      </c>
      <c r="AB410" s="192"/>
    </row>
    <row r="411" spans="24:28" x14ac:dyDescent="0.4">
      <c r="X411" s="192" t="str">
        <f t="shared" ref="X411:X474" si="12">IF(T411="","",T411-V411)</f>
        <v/>
      </c>
      <c r="AB411" s="192"/>
    </row>
    <row r="412" spans="24:28" x14ac:dyDescent="0.4">
      <c r="X412" s="192" t="str">
        <f t="shared" si="12"/>
        <v/>
      </c>
      <c r="AB412" s="192"/>
    </row>
    <row r="413" spans="24:28" x14ac:dyDescent="0.4">
      <c r="X413" s="192" t="str">
        <f t="shared" si="12"/>
        <v/>
      </c>
      <c r="AB413" s="192"/>
    </row>
    <row r="414" spans="24:28" x14ac:dyDescent="0.4">
      <c r="X414" s="192" t="str">
        <f t="shared" si="12"/>
        <v/>
      </c>
      <c r="AB414" s="192"/>
    </row>
    <row r="415" spans="24:28" x14ac:dyDescent="0.4">
      <c r="X415" s="192" t="str">
        <f t="shared" si="12"/>
        <v/>
      </c>
      <c r="AB415" s="192"/>
    </row>
    <row r="416" spans="24:28" x14ac:dyDescent="0.4">
      <c r="X416" s="192" t="str">
        <f t="shared" si="12"/>
        <v/>
      </c>
      <c r="AB416" s="192"/>
    </row>
    <row r="417" spans="24:28" x14ac:dyDescent="0.4">
      <c r="X417" s="192" t="str">
        <f t="shared" si="12"/>
        <v/>
      </c>
      <c r="AB417" s="192"/>
    </row>
    <row r="418" spans="24:28" x14ac:dyDescent="0.4">
      <c r="X418" s="192" t="str">
        <f t="shared" si="12"/>
        <v/>
      </c>
      <c r="AB418" s="192"/>
    </row>
    <row r="419" spans="24:28" x14ac:dyDescent="0.4">
      <c r="X419" s="192" t="str">
        <f t="shared" si="12"/>
        <v/>
      </c>
      <c r="AB419" s="192"/>
    </row>
    <row r="420" spans="24:28" x14ac:dyDescent="0.4">
      <c r="X420" s="192" t="str">
        <f t="shared" si="12"/>
        <v/>
      </c>
      <c r="AB420" s="192"/>
    </row>
    <row r="421" spans="24:28" x14ac:dyDescent="0.4">
      <c r="X421" s="192" t="str">
        <f t="shared" si="12"/>
        <v/>
      </c>
      <c r="AB421" s="192"/>
    </row>
    <row r="422" spans="24:28" x14ac:dyDescent="0.4">
      <c r="X422" s="192" t="str">
        <f t="shared" si="12"/>
        <v/>
      </c>
      <c r="AB422" s="192"/>
    </row>
    <row r="423" spans="24:28" x14ac:dyDescent="0.4">
      <c r="X423" s="192" t="str">
        <f t="shared" si="12"/>
        <v/>
      </c>
      <c r="AB423" s="192"/>
    </row>
    <row r="424" spans="24:28" x14ac:dyDescent="0.4">
      <c r="X424" s="192" t="str">
        <f t="shared" si="12"/>
        <v/>
      </c>
      <c r="AB424" s="192"/>
    </row>
    <row r="425" spans="24:28" x14ac:dyDescent="0.4">
      <c r="X425" s="192" t="str">
        <f t="shared" si="12"/>
        <v/>
      </c>
      <c r="AB425" s="192"/>
    </row>
    <row r="426" spans="24:28" x14ac:dyDescent="0.4">
      <c r="X426" s="192" t="str">
        <f t="shared" si="12"/>
        <v/>
      </c>
      <c r="AB426" s="192"/>
    </row>
    <row r="427" spans="24:28" x14ac:dyDescent="0.4">
      <c r="X427" s="192" t="str">
        <f t="shared" si="12"/>
        <v/>
      </c>
      <c r="AB427" s="192"/>
    </row>
    <row r="428" spans="24:28" x14ac:dyDescent="0.4">
      <c r="X428" s="192" t="str">
        <f t="shared" si="12"/>
        <v/>
      </c>
      <c r="AB428" s="192"/>
    </row>
    <row r="429" spans="24:28" x14ac:dyDescent="0.4">
      <c r="X429" s="192" t="str">
        <f t="shared" si="12"/>
        <v/>
      </c>
      <c r="AB429" s="192"/>
    </row>
    <row r="430" spans="24:28" x14ac:dyDescent="0.4">
      <c r="X430" s="192" t="str">
        <f t="shared" si="12"/>
        <v/>
      </c>
      <c r="AB430" s="192"/>
    </row>
    <row r="431" spans="24:28" x14ac:dyDescent="0.4">
      <c r="X431" s="192" t="str">
        <f t="shared" si="12"/>
        <v/>
      </c>
      <c r="AB431" s="192"/>
    </row>
    <row r="432" spans="24:28" x14ac:dyDescent="0.4">
      <c r="X432" s="192" t="str">
        <f t="shared" si="12"/>
        <v/>
      </c>
      <c r="AB432" s="192"/>
    </row>
    <row r="433" spans="24:28" x14ac:dyDescent="0.4">
      <c r="X433" s="192" t="str">
        <f t="shared" si="12"/>
        <v/>
      </c>
      <c r="AB433" s="192"/>
    </row>
    <row r="434" spans="24:28" x14ac:dyDescent="0.4">
      <c r="X434" s="192" t="str">
        <f t="shared" si="12"/>
        <v/>
      </c>
      <c r="AB434" s="192"/>
    </row>
    <row r="435" spans="24:28" x14ac:dyDescent="0.4">
      <c r="X435" s="192" t="str">
        <f t="shared" si="12"/>
        <v/>
      </c>
      <c r="AB435" s="192"/>
    </row>
    <row r="436" spans="24:28" x14ac:dyDescent="0.4">
      <c r="X436" s="192" t="str">
        <f t="shared" si="12"/>
        <v/>
      </c>
      <c r="AB436" s="192"/>
    </row>
    <row r="437" spans="24:28" x14ac:dyDescent="0.4">
      <c r="X437" s="192" t="str">
        <f t="shared" si="12"/>
        <v/>
      </c>
      <c r="AB437" s="192"/>
    </row>
    <row r="438" spans="24:28" x14ac:dyDescent="0.4">
      <c r="X438" s="192" t="str">
        <f t="shared" si="12"/>
        <v/>
      </c>
      <c r="AB438" s="192"/>
    </row>
    <row r="439" spans="24:28" x14ac:dyDescent="0.4">
      <c r="X439" s="192" t="str">
        <f t="shared" si="12"/>
        <v/>
      </c>
      <c r="AB439" s="192"/>
    </row>
    <row r="440" spans="24:28" x14ac:dyDescent="0.4">
      <c r="X440" s="192" t="str">
        <f t="shared" si="12"/>
        <v/>
      </c>
      <c r="AB440" s="192"/>
    </row>
    <row r="441" spans="24:28" x14ac:dyDescent="0.4">
      <c r="X441" s="192" t="str">
        <f t="shared" si="12"/>
        <v/>
      </c>
      <c r="AB441" s="192"/>
    </row>
    <row r="442" spans="24:28" x14ac:dyDescent="0.4">
      <c r="X442" s="192" t="str">
        <f t="shared" si="12"/>
        <v/>
      </c>
      <c r="AB442" s="192"/>
    </row>
    <row r="443" spans="24:28" x14ac:dyDescent="0.4">
      <c r="X443" s="192" t="str">
        <f t="shared" si="12"/>
        <v/>
      </c>
      <c r="AB443" s="192"/>
    </row>
    <row r="444" spans="24:28" x14ac:dyDescent="0.4">
      <c r="X444" s="192" t="str">
        <f t="shared" si="12"/>
        <v/>
      </c>
      <c r="AB444" s="192"/>
    </row>
    <row r="445" spans="24:28" x14ac:dyDescent="0.4">
      <c r="X445" s="192" t="str">
        <f t="shared" si="12"/>
        <v/>
      </c>
      <c r="AB445" s="192"/>
    </row>
    <row r="446" spans="24:28" x14ac:dyDescent="0.4">
      <c r="X446" s="192" t="str">
        <f t="shared" si="12"/>
        <v/>
      </c>
      <c r="AB446" s="192"/>
    </row>
    <row r="447" spans="24:28" x14ac:dyDescent="0.4">
      <c r="X447" s="192" t="str">
        <f t="shared" si="12"/>
        <v/>
      </c>
      <c r="AB447" s="192"/>
    </row>
    <row r="448" spans="24:28" x14ac:dyDescent="0.4">
      <c r="X448" s="192" t="str">
        <f t="shared" si="12"/>
        <v/>
      </c>
      <c r="AB448" s="192"/>
    </row>
    <row r="449" spans="24:28" x14ac:dyDescent="0.4">
      <c r="X449" s="192" t="str">
        <f t="shared" si="12"/>
        <v/>
      </c>
      <c r="AB449" s="192"/>
    </row>
    <row r="450" spans="24:28" x14ac:dyDescent="0.4">
      <c r="X450" s="192" t="str">
        <f t="shared" si="12"/>
        <v/>
      </c>
      <c r="AB450" s="192"/>
    </row>
    <row r="451" spans="24:28" x14ac:dyDescent="0.4">
      <c r="X451" s="192" t="str">
        <f t="shared" si="12"/>
        <v/>
      </c>
      <c r="AB451" s="192"/>
    </row>
    <row r="452" spans="24:28" x14ac:dyDescent="0.4">
      <c r="X452" s="192" t="str">
        <f t="shared" si="12"/>
        <v/>
      </c>
      <c r="AB452" s="192"/>
    </row>
    <row r="453" spans="24:28" x14ac:dyDescent="0.4">
      <c r="X453" s="192" t="str">
        <f t="shared" si="12"/>
        <v/>
      </c>
      <c r="AB453" s="192"/>
    </row>
    <row r="454" spans="24:28" x14ac:dyDescent="0.4">
      <c r="X454" s="192" t="str">
        <f t="shared" si="12"/>
        <v/>
      </c>
      <c r="AB454" s="192"/>
    </row>
    <row r="455" spans="24:28" x14ac:dyDescent="0.4">
      <c r="X455" s="192" t="str">
        <f t="shared" si="12"/>
        <v/>
      </c>
      <c r="AB455" s="192"/>
    </row>
    <row r="456" spans="24:28" x14ac:dyDescent="0.4">
      <c r="X456" s="192" t="str">
        <f t="shared" si="12"/>
        <v/>
      </c>
      <c r="AB456" s="192"/>
    </row>
    <row r="457" spans="24:28" x14ac:dyDescent="0.4">
      <c r="X457" s="192" t="str">
        <f t="shared" si="12"/>
        <v/>
      </c>
      <c r="AB457" s="192"/>
    </row>
    <row r="458" spans="24:28" x14ac:dyDescent="0.4">
      <c r="X458" s="192" t="str">
        <f t="shared" si="12"/>
        <v/>
      </c>
      <c r="AB458" s="192"/>
    </row>
    <row r="459" spans="24:28" x14ac:dyDescent="0.4">
      <c r="X459" s="192" t="str">
        <f t="shared" si="12"/>
        <v/>
      </c>
      <c r="AB459" s="192"/>
    </row>
    <row r="460" spans="24:28" x14ac:dyDescent="0.4">
      <c r="X460" s="192" t="str">
        <f t="shared" si="12"/>
        <v/>
      </c>
      <c r="AB460" s="192"/>
    </row>
    <row r="461" spans="24:28" x14ac:dyDescent="0.4">
      <c r="X461" s="192" t="str">
        <f t="shared" si="12"/>
        <v/>
      </c>
      <c r="AB461" s="192"/>
    </row>
    <row r="462" spans="24:28" x14ac:dyDescent="0.4">
      <c r="X462" s="192" t="str">
        <f t="shared" si="12"/>
        <v/>
      </c>
      <c r="AB462" s="192"/>
    </row>
    <row r="463" spans="24:28" x14ac:dyDescent="0.4">
      <c r="X463" s="192" t="str">
        <f t="shared" si="12"/>
        <v/>
      </c>
      <c r="AB463" s="192"/>
    </row>
    <row r="464" spans="24:28" x14ac:dyDescent="0.4">
      <c r="X464" s="192" t="str">
        <f t="shared" si="12"/>
        <v/>
      </c>
      <c r="AB464" s="192"/>
    </row>
    <row r="465" spans="24:28" x14ac:dyDescent="0.4">
      <c r="X465" s="192" t="str">
        <f t="shared" si="12"/>
        <v/>
      </c>
      <c r="AB465" s="192"/>
    </row>
    <row r="466" spans="24:28" x14ac:dyDescent="0.4">
      <c r="X466" s="192" t="str">
        <f t="shared" si="12"/>
        <v/>
      </c>
      <c r="AB466" s="192"/>
    </row>
    <row r="467" spans="24:28" x14ac:dyDescent="0.4">
      <c r="X467" s="192" t="str">
        <f t="shared" si="12"/>
        <v/>
      </c>
      <c r="AB467" s="192"/>
    </row>
    <row r="468" spans="24:28" x14ac:dyDescent="0.4">
      <c r="X468" s="192" t="str">
        <f t="shared" si="12"/>
        <v/>
      </c>
      <c r="AB468" s="192"/>
    </row>
    <row r="469" spans="24:28" x14ac:dyDescent="0.4">
      <c r="X469" s="192" t="str">
        <f t="shared" si="12"/>
        <v/>
      </c>
      <c r="AB469" s="192"/>
    </row>
    <row r="470" spans="24:28" x14ac:dyDescent="0.4">
      <c r="X470" s="192" t="str">
        <f t="shared" si="12"/>
        <v/>
      </c>
      <c r="AB470" s="192"/>
    </row>
    <row r="471" spans="24:28" x14ac:dyDescent="0.4">
      <c r="X471" s="192" t="str">
        <f t="shared" si="12"/>
        <v/>
      </c>
      <c r="AB471" s="192"/>
    </row>
    <row r="472" spans="24:28" x14ac:dyDescent="0.4">
      <c r="X472" s="192" t="str">
        <f t="shared" si="12"/>
        <v/>
      </c>
      <c r="AB472" s="192"/>
    </row>
    <row r="473" spans="24:28" x14ac:dyDescent="0.4">
      <c r="X473" s="192" t="str">
        <f t="shared" si="12"/>
        <v/>
      </c>
      <c r="AB473" s="192"/>
    </row>
    <row r="474" spans="24:28" x14ac:dyDescent="0.4">
      <c r="X474" s="192" t="str">
        <f t="shared" si="12"/>
        <v/>
      </c>
      <c r="AB474" s="192"/>
    </row>
    <row r="475" spans="24:28" x14ac:dyDescent="0.4">
      <c r="X475" s="192" t="str">
        <f t="shared" ref="X475:X538" si="13">IF(T475="","",T475-V475)</f>
        <v/>
      </c>
      <c r="AB475" s="192"/>
    </row>
    <row r="476" spans="24:28" x14ac:dyDescent="0.4">
      <c r="X476" s="192" t="str">
        <f t="shared" si="13"/>
        <v/>
      </c>
      <c r="AB476" s="192"/>
    </row>
    <row r="477" spans="24:28" x14ac:dyDescent="0.4">
      <c r="X477" s="192" t="str">
        <f t="shared" si="13"/>
        <v/>
      </c>
      <c r="AB477" s="192"/>
    </row>
    <row r="478" spans="24:28" x14ac:dyDescent="0.4">
      <c r="X478" s="192" t="str">
        <f t="shared" si="13"/>
        <v/>
      </c>
      <c r="AB478" s="192"/>
    </row>
    <row r="479" spans="24:28" x14ac:dyDescent="0.4">
      <c r="X479" s="192" t="str">
        <f t="shared" si="13"/>
        <v/>
      </c>
      <c r="AB479" s="192"/>
    </row>
    <row r="480" spans="24:28" x14ac:dyDescent="0.4">
      <c r="X480" s="192" t="str">
        <f t="shared" si="13"/>
        <v/>
      </c>
      <c r="AB480" s="192"/>
    </row>
    <row r="481" spans="24:28" x14ac:dyDescent="0.4">
      <c r="X481" s="192" t="str">
        <f t="shared" si="13"/>
        <v/>
      </c>
      <c r="AB481" s="192"/>
    </row>
    <row r="482" spans="24:28" x14ac:dyDescent="0.4">
      <c r="X482" s="192" t="str">
        <f t="shared" si="13"/>
        <v/>
      </c>
      <c r="AB482" s="192"/>
    </row>
    <row r="483" spans="24:28" x14ac:dyDescent="0.4">
      <c r="X483" s="192" t="str">
        <f t="shared" si="13"/>
        <v/>
      </c>
      <c r="AB483" s="192"/>
    </row>
    <row r="484" spans="24:28" x14ac:dyDescent="0.4">
      <c r="X484" s="192" t="str">
        <f t="shared" si="13"/>
        <v/>
      </c>
      <c r="AB484" s="192"/>
    </row>
    <row r="485" spans="24:28" x14ac:dyDescent="0.4">
      <c r="X485" s="192" t="str">
        <f t="shared" si="13"/>
        <v/>
      </c>
      <c r="AB485" s="192"/>
    </row>
    <row r="486" spans="24:28" x14ac:dyDescent="0.4">
      <c r="X486" s="192" t="str">
        <f t="shared" si="13"/>
        <v/>
      </c>
      <c r="AB486" s="192"/>
    </row>
    <row r="487" spans="24:28" x14ac:dyDescent="0.4">
      <c r="X487" s="192" t="str">
        <f t="shared" si="13"/>
        <v/>
      </c>
      <c r="AB487" s="192"/>
    </row>
    <row r="488" spans="24:28" x14ac:dyDescent="0.4">
      <c r="X488" s="192" t="str">
        <f t="shared" si="13"/>
        <v/>
      </c>
      <c r="AB488" s="192"/>
    </row>
    <row r="489" spans="24:28" x14ac:dyDescent="0.4">
      <c r="X489" s="192" t="str">
        <f t="shared" si="13"/>
        <v/>
      </c>
      <c r="AB489" s="192"/>
    </row>
    <row r="490" spans="24:28" x14ac:dyDescent="0.4">
      <c r="X490" s="192" t="str">
        <f t="shared" si="13"/>
        <v/>
      </c>
      <c r="AB490" s="192"/>
    </row>
    <row r="491" spans="24:28" x14ac:dyDescent="0.4">
      <c r="X491" s="192" t="str">
        <f t="shared" si="13"/>
        <v/>
      </c>
      <c r="AB491" s="192"/>
    </row>
    <row r="492" spans="24:28" x14ac:dyDescent="0.4">
      <c r="X492" s="192" t="str">
        <f t="shared" si="13"/>
        <v/>
      </c>
      <c r="AB492" s="192"/>
    </row>
    <row r="493" spans="24:28" x14ac:dyDescent="0.4">
      <c r="X493" s="192" t="str">
        <f t="shared" si="13"/>
        <v/>
      </c>
      <c r="AB493" s="192"/>
    </row>
    <row r="494" spans="24:28" x14ac:dyDescent="0.4">
      <c r="X494" s="192" t="str">
        <f t="shared" si="13"/>
        <v/>
      </c>
      <c r="AB494" s="192"/>
    </row>
    <row r="495" spans="24:28" x14ac:dyDescent="0.4">
      <c r="X495" s="192" t="str">
        <f t="shared" si="13"/>
        <v/>
      </c>
      <c r="AB495" s="192"/>
    </row>
    <row r="496" spans="24:28" x14ac:dyDescent="0.4">
      <c r="X496" s="192" t="str">
        <f t="shared" si="13"/>
        <v/>
      </c>
      <c r="AB496" s="192"/>
    </row>
    <row r="497" spans="24:28" x14ac:dyDescent="0.4">
      <c r="X497" s="192" t="str">
        <f t="shared" si="13"/>
        <v/>
      </c>
      <c r="AB497" s="192"/>
    </row>
    <row r="498" spans="24:28" x14ac:dyDescent="0.4">
      <c r="X498" s="192" t="str">
        <f t="shared" si="13"/>
        <v/>
      </c>
      <c r="AB498" s="192"/>
    </row>
    <row r="499" spans="24:28" x14ac:dyDescent="0.4">
      <c r="X499" s="192" t="str">
        <f t="shared" si="13"/>
        <v/>
      </c>
      <c r="AB499" s="192"/>
    </row>
    <row r="500" spans="24:28" x14ac:dyDescent="0.4">
      <c r="X500" s="192" t="str">
        <f t="shared" si="13"/>
        <v/>
      </c>
      <c r="AB500" s="192"/>
    </row>
    <row r="501" spans="24:28" x14ac:dyDescent="0.4">
      <c r="X501" s="192" t="str">
        <f t="shared" si="13"/>
        <v/>
      </c>
      <c r="AB501" s="192"/>
    </row>
    <row r="502" spans="24:28" x14ac:dyDescent="0.4">
      <c r="X502" s="192" t="str">
        <f t="shared" si="13"/>
        <v/>
      </c>
      <c r="AB502" s="192"/>
    </row>
    <row r="503" spans="24:28" x14ac:dyDescent="0.4">
      <c r="X503" s="192" t="str">
        <f t="shared" si="13"/>
        <v/>
      </c>
      <c r="AB503" s="192"/>
    </row>
    <row r="504" spans="24:28" x14ac:dyDescent="0.4">
      <c r="X504" s="192" t="str">
        <f t="shared" si="13"/>
        <v/>
      </c>
      <c r="AB504" s="192"/>
    </row>
    <row r="505" spans="24:28" x14ac:dyDescent="0.4">
      <c r="X505" s="192" t="str">
        <f t="shared" si="13"/>
        <v/>
      </c>
      <c r="AB505" s="192"/>
    </row>
    <row r="506" spans="24:28" x14ac:dyDescent="0.4">
      <c r="X506" s="192" t="str">
        <f t="shared" si="13"/>
        <v/>
      </c>
      <c r="AB506" s="192"/>
    </row>
    <row r="507" spans="24:28" x14ac:dyDescent="0.4">
      <c r="X507" s="192" t="str">
        <f t="shared" si="13"/>
        <v/>
      </c>
      <c r="AB507" s="192"/>
    </row>
    <row r="508" spans="24:28" x14ac:dyDescent="0.4">
      <c r="X508" s="192" t="str">
        <f t="shared" si="13"/>
        <v/>
      </c>
      <c r="AB508" s="192"/>
    </row>
    <row r="509" spans="24:28" x14ac:dyDescent="0.4">
      <c r="X509" s="192" t="str">
        <f t="shared" si="13"/>
        <v/>
      </c>
      <c r="AB509" s="192"/>
    </row>
    <row r="510" spans="24:28" x14ac:dyDescent="0.4">
      <c r="X510" s="192" t="str">
        <f t="shared" si="13"/>
        <v/>
      </c>
      <c r="AB510" s="192"/>
    </row>
    <row r="511" spans="24:28" x14ac:dyDescent="0.4">
      <c r="X511" s="192" t="str">
        <f t="shared" si="13"/>
        <v/>
      </c>
      <c r="AB511" s="192"/>
    </row>
    <row r="512" spans="24:28" x14ac:dyDescent="0.4">
      <c r="X512" s="192" t="str">
        <f t="shared" si="13"/>
        <v/>
      </c>
      <c r="AB512" s="192"/>
    </row>
    <row r="513" spans="24:28" x14ac:dyDescent="0.4">
      <c r="X513" s="192" t="str">
        <f t="shared" si="13"/>
        <v/>
      </c>
      <c r="AB513" s="192"/>
    </row>
    <row r="514" spans="24:28" x14ac:dyDescent="0.4">
      <c r="X514" s="192" t="str">
        <f t="shared" si="13"/>
        <v/>
      </c>
      <c r="AB514" s="192"/>
    </row>
    <row r="515" spans="24:28" x14ac:dyDescent="0.4">
      <c r="X515" s="192" t="str">
        <f t="shared" si="13"/>
        <v/>
      </c>
      <c r="AB515" s="192"/>
    </row>
    <row r="516" spans="24:28" x14ac:dyDescent="0.4">
      <c r="X516" s="192" t="str">
        <f t="shared" si="13"/>
        <v/>
      </c>
      <c r="AB516" s="192"/>
    </row>
    <row r="517" spans="24:28" x14ac:dyDescent="0.4">
      <c r="X517" s="192" t="str">
        <f t="shared" si="13"/>
        <v/>
      </c>
      <c r="AB517" s="192"/>
    </row>
    <row r="518" spans="24:28" x14ac:dyDescent="0.4">
      <c r="X518" s="192" t="str">
        <f t="shared" si="13"/>
        <v/>
      </c>
      <c r="AB518" s="192"/>
    </row>
    <row r="519" spans="24:28" x14ac:dyDescent="0.4">
      <c r="X519" s="192" t="str">
        <f t="shared" si="13"/>
        <v/>
      </c>
      <c r="AB519" s="192"/>
    </row>
    <row r="520" spans="24:28" x14ac:dyDescent="0.4">
      <c r="X520" s="192" t="str">
        <f t="shared" si="13"/>
        <v/>
      </c>
      <c r="AB520" s="192"/>
    </row>
    <row r="521" spans="24:28" x14ac:dyDescent="0.4">
      <c r="X521" s="192" t="str">
        <f t="shared" si="13"/>
        <v/>
      </c>
      <c r="AB521" s="192"/>
    </row>
    <row r="522" spans="24:28" x14ac:dyDescent="0.4">
      <c r="X522" s="192" t="str">
        <f t="shared" si="13"/>
        <v/>
      </c>
      <c r="AB522" s="192"/>
    </row>
    <row r="523" spans="24:28" x14ac:dyDescent="0.4">
      <c r="X523" s="192" t="str">
        <f t="shared" si="13"/>
        <v/>
      </c>
      <c r="AB523" s="192"/>
    </row>
    <row r="524" spans="24:28" x14ac:dyDescent="0.4">
      <c r="X524" s="192" t="str">
        <f t="shared" si="13"/>
        <v/>
      </c>
      <c r="AB524" s="192"/>
    </row>
    <row r="525" spans="24:28" x14ac:dyDescent="0.4">
      <c r="X525" s="192" t="str">
        <f t="shared" si="13"/>
        <v/>
      </c>
      <c r="AB525" s="192"/>
    </row>
    <row r="526" spans="24:28" x14ac:dyDescent="0.4">
      <c r="X526" s="192" t="str">
        <f t="shared" si="13"/>
        <v/>
      </c>
      <c r="AB526" s="192"/>
    </row>
    <row r="527" spans="24:28" x14ac:dyDescent="0.4">
      <c r="X527" s="192" t="str">
        <f t="shared" si="13"/>
        <v/>
      </c>
      <c r="AB527" s="192"/>
    </row>
    <row r="528" spans="24:28" x14ac:dyDescent="0.4">
      <c r="X528" s="192" t="str">
        <f t="shared" si="13"/>
        <v/>
      </c>
      <c r="AB528" s="192"/>
    </row>
    <row r="529" spans="24:28" x14ac:dyDescent="0.4">
      <c r="X529" s="192" t="str">
        <f t="shared" si="13"/>
        <v/>
      </c>
      <c r="AB529" s="192"/>
    </row>
    <row r="530" spans="24:28" x14ac:dyDescent="0.4">
      <c r="X530" s="192" t="str">
        <f t="shared" si="13"/>
        <v/>
      </c>
      <c r="AB530" s="192"/>
    </row>
    <row r="531" spans="24:28" x14ac:dyDescent="0.4">
      <c r="X531" s="192" t="str">
        <f t="shared" si="13"/>
        <v/>
      </c>
      <c r="AB531" s="192"/>
    </row>
    <row r="532" spans="24:28" x14ac:dyDescent="0.4">
      <c r="X532" s="192" t="str">
        <f t="shared" si="13"/>
        <v/>
      </c>
      <c r="AB532" s="192"/>
    </row>
    <row r="533" spans="24:28" x14ac:dyDescent="0.4">
      <c r="X533" s="192" t="str">
        <f t="shared" si="13"/>
        <v/>
      </c>
      <c r="AB533" s="192"/>
    </row>
    <row r="534" spans="24:28" x14ac:dyDescent="0.4">
      <c r="X534" s="192" t="str">
        <f t="shared" si="13"/>
        <v/>
      </c>
      <c r="AB534" s="192"/>
    </row>
    <row r="535" spans="24:28" x14ac:dyDescent="0.4">
      <c r="X535" s="192" t="str">
        <f t="shared" si="13"/>
        <v/>
      </c>
      <c r="AB535" s="192"/>
    </row>
    <row r="536" spans="24:28" x14ac:dyDescent="0.4">
      <c r="X536" s="192" t="str">
        <f t="shared" si="13"/>
        <v/>
      </c>
      <c r="AB536" s="192"/>
    </row>
    <row r="537" spans="24:28" x14ac:dyDescent="0.4">
      <c r="X537" s="192" t="str">
        <f t="shared" si="13"/>
        <v/>
      </c>
      <c r="AB537" s="192"/>
    </row>
    <row r="538" spans="24:28" x14ac:dyDescent="0.4">
      <c r="X538" s="192" t="str">
        <f t="shared" si="13"/>
        <v/>
      </c>
      <c r="AB538" s="192"/>
    </row>
    <row r="539" spans="24:28" x14ac:dyDescent="0.4">
      <c r="X539" s="192" t="str">
        <f t="shared" ref="X539:X602" si="14">IF(T539="","",T539-V539)</f>
        <v/>
      </c>
      <c r="AB539" s="192"/>
    </row>
    <row r="540" spans="24:28" x14ac:dyDescent="0.4">
      <c r="X540" s="192" t="str">
        <f t="shared" si="14"/>
        <v/>
      </c>
      <c r="AB540" s="192"/>
    </row>
    <row r="541" spans="24:28" x14ac:dyDescent="0.4">
      <c r="X541" s="192" t="str">
        <f t="shared" si="14"/>
        <v/>
      </c>
      <c r="AB541" s="192"/>
    </row>
    <row r="542" spans="24:28" x14ac:dyDescent="0.4">
      <c r="X542" s="192" t="str">
        <f t="shared" si="14"/>
        <v/>
      </c>
      <c r="AB542" s="192"/>
    </row>
    <row r="543" spans="24:28" x14ac:dyDescent="0.4">
      <c r="X543" s="192" t="str">
        <f t="shared" si="14"/>
        <v/>
      </c>
      <c r="AB543" s="192"/>
    </row>
    <row r="544" spans="24:28" x14ac:dyDescent="0.4">
      <c r="X544" s="192" t="str">
        <f t="shared" si="14"/>
        <v/>
      </c>
      <c r="AB544" s="192"/>
    </row>
    <row r="545" spans="24:28" x14ac:dyDescent="0.4">
      <c r="X545" s="192" t="str">
        <f t="shared" si="14"/>
        <v/>
      </c>
      <c r="AB545" s="192"/>
    </row>
    <row r="546" spans="24:28" x14ac:dyDescent="0.4">
      <c r="X546" s="192" t="str">
        <f t="shared" si="14"/>
        <v/>
      </c>
      <c r="AB546" s="192"/>
    </row>
    <row r="547" spans="24:28" x14ac:dyDescent="0.4">
      <c r="X547" s="192" t="str">
        <f t="shared" si="14"/>
        <v/>
      </c>
      <c r="AB547" s="192"/>
    </row>
    <row r="548" spans="24:28" x14ac:dyDescent="0.4">
      <c r="X548" s="192" t="str">
        <f t="shared" si="14"/>
        <v/>
      </c>
      <c r="AB548" s="192"/>
    </row>
    <row r="549" spans="24:28" x14ac:dyDescent="0.4">
      <c r="X549" s="192" t="str">
        <f t="shared" si="14"/>
        <v/>
      </c>
      <c r="AB549" s="192"/>
    </row>
    <row r="550" spans="24:28" x14ac:dyDescent="0.4">
      <c r="X550" s="192" t="str">
        <f t="shared" si="14"/>
        <v/>
      </c>
      <c r="AB550" s="192"/>
    </row>
    <row r="551" spans="24:28" x14ac:dyDescent="0.4">
      <c r="X551" s="192" t="str">
        <f t="shared" si="14"/>
        <v/>
      </c>
      <c r="AB551" s="192"/>
    </row>
    <row r="552" spans="24:28" x14ac:dyDescent="0.4">
      <c r="X552" s="192" t="str">
        <f t="shared" si="14"/>
        <v/>
      </c>
      <c r="AB552" s="192"/>
    </row>
    <row r="553" spans="24:28" x14ac:dyDescent="0.4">
      <c r="X553" s="192" t="str">
        <f t="shared" si="14"/>
        <v/>
      </c>
      <c r="AB553" s="192"/>
    </row>
    <row r="554" spans="24:28" x14ac:dyDescent="0.4">
      <c r="X554" s="192" t="str">
        <f t="shared" si="14"/>
        <v/>
      </c>
      <c r="AB554" s="192"/>
    </row>
    <row r="555" spans="24:28" x14ac:dyDescent="0.4">
      <c r="X555" s="192" t="str">
        <f t="shared" si="14"/>
        <v/>
      </c>
      <c r="AB555" s="192"/>
    </row>
    <row r="556" spans="24:28" x14ac:dyDescent="0.4">
      <c r="X556" s="192" t="str">
        <f t="shared" si="14"/>
        <v/>
      </c>
      <c r="AB556" s="192"/>
    </row>
    <row r="557" spans="24:28" x14ac:dyDescent="0.4">
      <c r="X557" s="192" t="str">
        <f t="shared" si="14"/>
        <v/>
      </c>
      <c r="AB557" s="192"/>
    </row>
    <row r="558" spans="24:28" x14ac:dyDescent="0.4">
      <c r="X558" s="192" t="str">
        <f t="shared" si="14"/>
        <v/>
      </c>
      <c r="AB558" s="192"/>
    </row>
    <row r="559" spans="24:28" x14ac:dyDescent="0.4">
      <c r="X559" s="192" t="str">
        <f t="shared" si="14"/>
        <v/>
      </c>
      <c r="AB559" s="192"/>
    </row>
    <row r="560" spans="24:28" x14ac:dyDescent="0.4">
      <c r="X560" s="192" t="str">
        <f t="shared" si="14"/>
        <v/>
      </c>
      <c r="AB560" s="192"/>
    </row>
    <row r="561" spans="24:28" x14ac:dyDescent="0.4">
      <c r="X561" s="192" t="str">
        <f t="shared" si="14"/>
        <v/>
      </c>
      <c r="AB561" s="192"/>
    </row>
    <row r="562" spans="24:28" x14ac:dyDescent="0.4">
      <c r="X562" s="192" t="str">
        <f t="shared" si="14"/>
        <v/>
      </c>
      <c r="AB562" s="192"/>
    </row>
    <row r="563" spans="24:28" x14ac:dyDescent="0.4">
      <c r="X563" s="192" t="str">
        <f t="shared" si="14"/>
        <v/>
      </c>
      <c r="AB563" s="192"/>
    </row>
    <row r="564" spans="24:28" x14ac:dyDescent="0.4">
      <c r="X564" s="192" t="str">
        <f t="shared" si="14"/>
        <v/>
      </c>
      <c r="AB564" s="192"/>
    </row>
    <row r="565" spans="24:28" x14ac:dyDescent="0.4">
      <c r="X565" s="192" t="str">
        <f t="shared" si="14"/>
        <v/>
      </c>
      <c r="AB565" s="192"/>
    </row>
    <row r="566" spans="24:28" x14ac:dyDescent="0.4">
      <c r="X566" s="192" t="str">
        <f t="shared" si="14"/>
        <v/>
      </c>
      <c r="AB566" s="192"/>
    </row>
    <row r="567" spans="24:28" x14ac:dyDescent="0.4">
      <c r="X567" s="192" t="str">
        <f t="shared" si="14"/>
        <v/>
      </c>
      <c r="AB567" s="192"/>
    </row>
    <row r="568" spans="24:28" x14ac:dyDescent="0.4">
      <c r="X568" s="192" t="str">
        <f t="shared" si="14"/>
        <v/>
      </c>
      <c r="AB568" s="192"/>
    </row>
    <row r="569" spans="24:28" x14ac:dyDescent="0.4">
      <c r="X569" s="192" t="str">
        <f t="shared" si="14"/>
        <v/>
      </c>
      <c r="AB569" s="192"/>
    </row>
    <row r="570" spans="24:28" x14ac:dyDescent="0.4">
      <c r="X570" s="192" t="str">
        <f t="shared" si="14"/>
        <v/>
      </c>
      <c r="AB570" s="192"/>
    </row>
    <row r="571" spans="24:28" x14ac:dyDescent="0.4">
      <c r="X571" s="192" t="str">
        <f t="shared" si="14"/>
        <v/>
      </c>
      <c r="AB571" s="192"/>
    </row>
    <row r="572" spans="24:28" x14ac:dyDescent="0.4">
      <c r="X572" s="192" t="str">
        <f t="shared" si="14"/>
        <v/>
      </c>
      <c r="AB572" s="192"/>
    </row>
    <row r="573" spans="24:28" x14ac:dyDescent="0.4">
      <c r="X573" s="192" t="str">
        <f t="shared" si="14"/>
        <v/>
      </c>
      <c r="AB573" s="192"/>
    </row>
    <row r="574" spans="24:28" x14ac:dyDescent="0.4">
      <c r="X574" s="192" t="str">
        <f t="shared" si="14"/>
        <v/>
      </c>
      <c r="AB574" s="192"/>
    </row>
    <row r="575" spans="24:28" x14ac:dyDescent="0.4">
      <c r="X575" s="192" t="str">
        <f t="shared" si="14"/>
        <v/>
      </c>
      <c r="AB575" s="192"/>
    </row>
    <row r="576" spans="24:28" x14ac:dyDescent="0.4">
      <c r="X576" s="192" t="str">
        <f t="shared" si="14"/>
        <v/>
      </c>
      <c r="AB576" s="192"/>
    </row>
    <row r="577" spans="24:28" x14ac:dyDescent="0.4">
      <c r="X577" s="192" t="str">
        <f t="shared" si="14"/>
        <v/>
      </c>
      <c r="AB577" s="192"/>
    </row>
    <row r="578" spans="24:28" x14ac:dyDescent="0.4">
      <c r="X578" s="192" t="str">
        <f t="shared" si="14"/>
        <v/>
      </c>
      <c r="AB578" s="192"/>
    </row>
    <row r="579" spans="24:28" x14ac:dyDescent="0.4">
      <c r="X579" s="192" t="str">
        <f t="shared" si="14"/>
        <v/>
      </c>
      <c r="AB579" s="192"/>
    </row>
    <row r="580" spans="24:28" x14ac:dyDescent="0.4">
      <c r="X580" s="192" t="str">
        <f t="shared" si="14"/>
        <v/>
      </c>
      <c r="AB580" s="192"/>
    </row>
    <row r="581" spans="24:28" x14ac:dyDescent="0.4">
      <c r="X581" s="192" t="str">
        <f t="shared" si="14"/>
        <v/>
      </c>
      <c r="AB581" s="192"/>
    </row>
    <row r="582" spans="24:28" x14ac:dyDescent="0.4">
      <c r="X582" s="192" t="str">
        <f t="shared" si="14"/>
        <v/>
      </c>
      <c r="AB582" s="192"/>
    </row>
    <row r="583" spans="24:28" x14ac:dyDescent="0.4">
      <c r="X583" s="192" t="str">
        <f t="shared" si="14"/>
        <v/>
      </c>
      <c r="AB583" s="192"/>
    </row>
    <row r="584" spans="24:28" x14ac:dyDescent="0.4">
      <c r="X584" s="192" t="str">
        <f t="shared" si="14"/>
        <v/>
      </c>
      <c r="AB584" s="192"/>
    </row>
    <row r="585" spans="24:28" x14ac:dyDescent="0.4">
      <c r="X585" s="192" t="str">
        <f t="shared" si="14"/>
        <v/>
      </c>
      <c r="AB585" s="192"/>
    </row>
    <row r="586" spans="24:28" x14ac:dyDescent="0.4">
      <c r="X586" s="192" t="str">
        <f t="shared" si="14"/>
        <v/>
      </c>
      <c r="AB586" s="192"/>
    </row>
    <row r="587" spans="24:28" x14ac:dyDescent="0.4">
      <c r="X587" s="192" t="str">
        <f t="shared" si="14"/>
        <v/>
      </c>
      <c r="AB587" s="192"/>
    </row>
    <row r="588" spans="24:28" x14ac:dyDescent="0.4">
      <c r="X588" s="192" t="str">
        <f t="shared" si="14"/>
        <v/>
      </c>
      <c r="AB588" s="192"/>
    </row>
    <row r="589" spans="24:28" x14ac:dyDescent="0.4">
      <c r="X589" s="192" t="str">
        <f t="shared" si="14"/>
        <v/>
      </c>
      <c r="AB589" s="192"/>
    </row>
    <row r="590" spans="24:28" x14ac:dyDescent="0.4">
      <c r="X590" s="192" t="str">
        <f t="shared" si="14"/>
        <v/>
      </c>
      <c r="AB590" s="192"/>
    </row>
    <row r="591" spans="24:28" x14ac:dyDescent="0.4">
      <c r="X591" s="192" t="str">
        <f t="shared" si="14"/>
        <v/>
      </c>
      <c r="AB591" s="192"/>
    </row>
    <row r="592" spans="24:28" x14ac:dyDescent="0.4">
      <c r="X592" s="192" t="str">
        <f t="shared" si="14"/>
        <v/>
      </c>
      <c r="AB592" s="192"/>
    </row>
    <row r="593" spans="24:28" x14ac:dyDescent="0.4">
      <c r="X593" s="192" t="str">
        <f t="shared" si="14"/>
        <v/>
      </c>
      <c r="AB593" s="192"/>
    </row>
    <row r="594" spans="24:28" x14ac:dyDescent="0.4">
      <c r="X594" s="192" t="str">
        <f t="shared" si="14"/>
        <v/>
      </c>
      <c r="AB594" s="192"/>
    </row>
    <row r="595" spans="24:28" x14ac:dyDescent="0.4">
      <c r="X595" s="192" t="str">
        <f t="shared" si="14"/>
        <v/>
      </c>
      <c r="AB595" s="192"/>
    </row>
    <row r="596" spans="24:28" x14ac:dyDescent="0.4">
      <c r="X596" s="192" t="str">
        <f t="shared" si="14"/>
        <v/>
      </c>
      <c r="AB596" s="192"/>
    </row>
    <row r="597" spans="24:28" x14ac:dyDescent="0.4">
      <c r="X597" s="192" t="str">
        <f t="shared" si="14"/>
        <v/>
      </c>
      <c r="AB597" s="192"/>
    </row>
    <row r="598" spans="24:28" x14ac:dyDescent="0.4">
      <c r="X598" s="192" t="str">
        <f t="shared" si="14"/>
        <v/>
      </c>
      <c r="AB598" s="192"/>
    </row>
    <row r="599" spans="24:28" x14ac:dyDescent="0.4">
      <c r="X599" s="192" t="str">
        <f t="shared" si="14"/>
        <v/>
      </c>
      <c r="AB599" s="192"/>
    </row>
    <row r="600" spans="24:28" x14ac:dyDescent="0.4">
      <c r="X600" s="192" t="str">
        <f t="shared" si="14"/>
        <v/>
      </c>
      <c r="AB600" s="192"/>
    </row>
    <row r="601" spans="24:28" x14ac:dyDescent="0.4">
      <c r="X601" s="192" t="str">
        <f t="shared" si="14"/>
        <v/>
      </c>
      <c r="AB601" s="192"/>
    </row>
    <row r="602" spans="24:28" x14ac:dyDescent="0.4">
      <c r="X602" s="192" t="str">
        <f t="shared" si="14"/>
        <v/>
      </c>
      <c r="AB602" s="192"/>
    </row>
    <row r="603" spans="24:28" x14ac:dyDescent="0.4">
      <c r="X603" s="192" t="str">
        <f t="shared" ref="X603:X666" si="15">IF(T603="","",T603-V603)</f>
        <v/>
      </c>
      <c r="AB603" s="192"/>
    </row>
    <row r="604" spans="24:28" x14ac:dyDescent="0.4">
      <c r="X604" s="192" t="str">
        <f t="shared" si="15"/>
        <v/>
      </c>
      <c r="AB604" s="192"/>
    </row>
    <row r="605" spans="24:28" x14ac:dyDescent="0.4">
      <c r="X605" s="192" t="str">
        <f t="shared" si="15"/>
        <v/>
      </c>
      <c r="AB605" s="192"/>
    </row>
    <row r="606" spans="24:28" x14ac:dyDescent="0.4">
      <c r="X606" s="192" t="str">
        <f t="shared" si="15"/>
        <v/>
      </c>
      <c r="AB606" s="192"/>
    </row>
    <row r="607" spans="24:28" x14ac:dyDescent="0.4">
      <c r="X607" s="192" t="str">
        <f t="shared" si="15"/>
        <v/>
      </c>
      <c r="AB607" s="192"/>
    </row>
    <row r="608" spans="24:28" x14ac:dyDescent="0.4">
      <c r="X608" s="192" t="str">
        <f t="shared" si="15"/>
        <v/>
      </c>
      <c r="AB608" s="192"/>
    </row>
    <row r="609" spans="24:28" x14ac:dyDescent="0.4">
      <c r="X609" s="192" t="str">
        <f t="shared" si="15"/>
        <v/>
      </c>
      <c r="AB609" s="192"/>
    </row>
    <row r="610" spans="24:28" x14ac:dyDescent="0.4">
      <c r="X610" s="192" t="str">
        <f t="shared" si="15"/>
        <v/>
      </c>
      <c r="AB610" s="192"/>
    </row>
    <row r="611" spans="24:28" x14ac:dyDescent="0.4">
      <c r="X611" s="192" t="str">
        <f t="shared" si="15"/>
        <v/>
      </c>
      <c r="AB611" s="192"/>
    </row>
    <row r="612" spans="24:28" x14ac:dyDescent="0.4">
      <c r="X612" s="192" t="str">
        <f t="shared" si="15"/>
        <v/>
      </c>
      <c r="AB612" s="192"/>
    </row>
    <row r="613" spans="24:28" x14ac:dyDescent="0.4">
      <c r="X613" s="192" t="str">
        <f t="shared" si="15"/>
        <v/>
      </c>
      <c r="AB613" s="192"/>
    </row>
    <row r="614" spans="24:28" x14ac:dyDescent="0.4">
      <c r="X614" s="192" t="str">
        <f t="shared" si="15"/>
        <v/>
      </c>
      <c r="AB614" s="192"/>
    </row>
    <row r="615" spans="24:28" x14ac:dyDescent="0.4">
      <c r="X615" s="192" t="str">
        <f t="shared" si="15"/>
        <v/>
      </c>
      <c r="AB615" s="192"/>
    </row>
    <row r="616" spans="24:28" x14ac:dyDescent="0.4">
      <c r="X616" s="192" t="str">
        <f t="shared" si="15"/>
        <v/>
      </c>
      <c r="AB616" s="192"/>
    </row>
    <row r="617" spans="24:28" x14ac:dyDescent="0.4">
      <c r="X617" s="192" t="str">
        <f t="shared" si="15"/>
        <v/>
      </c>
      <c r="AB617" s="192"/>
    </row>
    <row r="618" spans="24:28" x14ac:dyDescent="0.4">
      <c r="X618" s="192" t="str">
        <f t="shared" si="15"/>
        <v/>
      </c>
      <c r="AB618" s="192"/>
    </row>
    <row r="619" spans="24:28" x14ac:dyDescent="0.4">
      <c r="X619" s="192" t="str">
        <f t="shared" si="15"/>
        <v/>
      </c>
      <c r="AB619" s="192"/>
    </row>
    <row r="620" spans="24:28" x14ac:dyDescent="0.4">
      <c r="X620" s="192" t="str">
        <f t="shared" si="15"/>
        <v/>
      </c>
      <c r="AB620" s="192"/>
    </row>
    <row r="621" spans="24:28" x14ac:dyDescent="0.4">
      <c r="X621" s="192" t="str">
        <f t="shared" si="15"/>
        <v/>
      </c>
      <c r="AB621" s="192"/>
    </row>
    <row r="622" spans="24:28" x14ac:dyDescent="0.4">
      <c r="X622" s="192" t="str">
        <f t="shared" si="15"/>
        <v/>
      </c>
      <c r="AB622" s="192"/>
    </row>
    <row r="623" spans="24:28" x14ac:dyDescent="0.4">
      <c r="X623" s="192" t="str">
        <f t="shared" si="15"/>
        <v/>
      </c>
      <c r="AB623" s="192"/>
    </row>
    <row r="624" spans="24:28" x14ac:dyDescent="0.4">
      <c r="X624" s="192" t="str">
        <f t="shared" si="15"/>
        <v/>
      </c>
      <c r="AB624" s="192"/>
    </row>
    <row r="625" spans="24:28" x14ac:dyDescent="0.4">
      <c r="X625" s="192" t="str">
        <f t="shared" si="15"/>
        <v/>
      </c>
      <c r="AB625" s="192"/>
    </row>
    <row r="626" spans="24:28" x14ac:dyDescent="0.4">
      <c r="X626" s="192" t="str">
        <f t="shared" si="15"/>
        <v/>
      </c>
      <c r="AB626" s="192"/>
    </row>
    <row r="627" spans="24:28" x14ac:dyDescent="0.4">
      <c r="X627" s="192" t="str">
        <f t="shared" si="15"/>
        <v/>
      </c>
      <c r="AB627" s="192"/>
    </row>
    <row r="628" spans="24:28" x14ac:dyDescent="0.4">
      <c r="X628" s="192" t="str">
        <f t="shared" si="15"/>
        <v/>
      </c>
      <c r="AB628" s="192"/>
    </row>
    <row r="629" spans="24:28" x14ac:dyDescent="0.4">
      <c r="X629" s="192" t="str">
        <f t="shared" si="15"/>
        <v/>
      </c>
      <c r="AB629" s="192"/>
    </row>
    <row r="630" spans="24:28" x14ac:dyDescent="0.4">
      <c r="X630" s="192" t="str">
        <f t="shared" si="15"/>
        <v/>
      </c>
      <c r="AB630" s="192"/>
    </row>
    <row r="631" spans="24:28" x14ac:dyDescent="0.4">
      <c r="X631" s="192" t="str">
        <f t="shared" si="15"/>
        <v/>
      </c>
      <c r="AB631" s="192"/>
    </row>
    <row r="632" spans="24:28" x14ac:dyDescent="0.4">
      <c r="X632" s="192" t="str">
        <f t="shared" si="15"/>
        <v/>
      </c>
      <c r="AB632" s="192"/>
    </row>
    <row r="633" spans="24:28" x14ac:dyDescent="0.4">
      <c r="X633" s="192" t="str">
        <f t="shared" si="15"/>
        <v/>
      </c>
      <c r="AB633" s="192"/>
    </row>
    <row r="634" spans="24:28" x14ac:dyDescent="0.4">
      <c r="X634" s="192" t="str">
        <f t="shared" si="15"/>
        <v/>
      </c>
      <c r="AB634" s="192"/>
    </row>
    <row r="635" spans="24:28" x14ac:dyDescent="0.4">
      <c r="X635" s="192" t="str">
        <f t="shared" si="15"/>
        <v/>
      </c>
      <c r="AB635" s="192"/>
    </row>
    <row r="636" spans="24:28" x14ac:dyDescent="0.4">
      <c r="X636" s="192" t="str">
        <f t="shared" si="15"/>
        <v/>
      </c>
      <c r="AB636" s="192"/>
    </row>
    <row r="637" spans="24:28" x14ac:dyDescent="0.4">
      <c r="X637" s="192" t="str">
        <f t="shared" si="15"/>
        <v/>
      </c>
      <c r="AB637" s="192"/>
    </row>
    <row r="638" spans="24:28" x14ac:dyDescent="0.4">
      <c r="X638" s="192" t="str">
        <f t="shared" si="15"/>
        <v/>
      </c>
      <c r="AB638" s="192"/>
    </row>
    <row r="639" spans="24:28" x14ac:dyDescent="0.4">
      <c r="X639" s="192" t="str">
        <f t="shared" si="15"/>
        <v/>
      </c>
      <c r="AB639" s="192"/>
    </row>
    <row r="640" spans="24:28" x14ac:dyDescent="0.4">
      <c r="X640" s="192" t="str">
        <f t="shared" si="15"/>
        <v/>
      </c>
      <c r="AB640" s="192"/>
    </row>
    <row r="641" spans="24:28" x14ac:dyDescent="0.4">
      <c r="X641" s="192" t="str">
        <f t="shared" si="15"/>
        <v/>
      </c>
      <c r="AB641" s="192"/>
    </row>
    <row r="642" spans="24:28" x14ac:dyDescent="0.4">
      <c r="X642" s="192" t="str">
        <f t="shared" si="15"/>
        <v/>
      </c>
      <c r="AB642" s="192"/>
    </row>
    <row r="643" spans="24:28" x14ac:dyDescent="0.4">
      <c r="X643" s="192" t="str">
        <f t="shared" si="15"/>
        <v/>
      </c>
      <c r="AB643" s="192"/>
    </row>
    <row r="644" spans="24:28" x14ac:dyDescent="0.4">
      <c r="X644" s="192" t="str">
        <f t="shared" si="15"/>
        <v/>
      </c>
      <c r="AB644" s="192"/>
    </row>
    <row r="645" spans="24:28" x14ac:dyDescent="0.4">
      <c r="X645" s="192" t="str">
        <f t="shared" si="15"/>
        <v/>
      </c>
      <c r="AB645" s="192"/>
    </row>
    <row r="646" spans="24:28" x14ac:dyDescent="0.4">
      <c r="X646" s="192" t="str">
        <f t="shared" si="15"/>
        <v/>
      </c>
      <c r="AB646" s="192"/>
    </row>
    <row r="647" spans="24:28" x14ac:dyDescent="0.4">
      <c r="X647" s="192" t="str">
        <f t="shared" si="15"/>
        <v/>
      </c>
      <c r="AB647" s="192"/>
    </row>
    <row r="648" spans="24:28" x14ac:dyDescent="0.4">
      <c r="X648" s="192" t="str">
        <f t="shared" si="15"/>
        <v/>
      </c>
      <c r="AB648" s="192"/>
    </row>
    <row r="649" spans="24:28" x14ac:dyDescent="0.4">
      <c r="X649" s="192" t="str">
        <f t="shared" si="15"/>
        <v/>
      </c>
      <c r="AB649" s="192"/>
    </row>
    <row r="650" spans="24:28" x14ac:dyDescent="0.4">
      <c r="X650" s="192" t="str">
        <f t="shared" si="15"/>
        <v/>
      </c>
      <c r="AB650" s="192"/>
    </row>
    <row r="651" spans="24:28" x14ac:dyDescent="0.4">
      <c r="X651" s="192" t="str">
        <f t="shared" si="15"/>
        <v/>
      </c>
      <c r="AB651" s="192"/>
    </row>
    <row r="652" spans="24:28" x14ac:dyDescent="0.4">
      <c r="X652" s="192" t="str">
        <f t="shared" si="15"/>
        <v/>
      </c>
      <c r="AB652" s="192"/>
    </row>
    <row r="653" spans="24:28" x14ac:dyDescent="0.4">
      <c r="X653" s="192" t="str">
        <f t="shared" si="15"/>
        <v/>
      </c>
      <c r="AB653" s="192"/>
    </row>
    <row r="654" spans="24:28" x14ac:dyDescent="0.4">
      <c r="X654" s="192" t="str">
        <f t="shared" si="15"/>
        <v/>
      </c>
      <c r="AB654" s="192"/>
    </row>
    <row r="655" spans="24:28" x14ac:dyDescent="0.4">
      <c r="X655" s="192" t="str">
        <f t="shared" si="15"/>
        <v/>
      </c>
      <c r="AB655" s="192"/>
    </row>
    <row r="656" spans="24:28" x14ac:dyDescent="0.4">
      <c r="X656" s="192" t="str">
        <f t="shared" si="15"/>
        <v/>
      </c>
      <c r="AB656" s="192"/>
    </row>
    <row r="657" spans="24:28" x14ac:dyDescent="0.4">
      <c r="X657" s="192" t="str">
        <f t="shared" si="15"/>
        <v/>
      </c>
      <c r="AB657" s="192"/>
    </row>
    <row r="658" spans="24:28" x14ac:dyDescent="0.4">
      <c r="X658" s="192" t="str">
        <f t="shared" si="15"/>
        <v/>
      </c>
      <c r="AB658" s="192"/>
    </row>
    <row r="659" spans="24:28" x14ac:dyDescent="0.4">
      <c r="X659" s="192" t="str">
        <f t="shared" si="15"/>
        <v/>
      </c>
      <c r="AB659" s="192"/>
    </row>
    <row r="660" spans="24:28" x14ac:dyDescent="0.4">
      <c r="X660" s="192" t="str">
        <f t="shared" si="15"/>
        <v/>
      </c>
      <c r="AB660" s="192"/>
    </row>
    <row r="661" spans="24:28" x14ac:dyDescent="0.4">
      <c r="X661" s="192" t="str">
        <f t="shared" si="15"/>
        <v/>
      </c>
      <c r="AB661" s="192"/>
    </row>
    <row r="662" spans="24:28" x14ac:dyDescent="0.4">
      <c r="X662" s="192" t="str">
        <f t="shared" si="15"/>
        <v/>
      </c>
      <c r="AB662" s="192"/>
    </row>
    <row r="663" spans="24:28" x14ac:dyDescent="0.4">
      <c r="X663" s="192" t="str">
        <f t="shared" si="15"/>
        <v/>
      </c>
      <c r="AB663" s="192"/>
    </row>
    <row r="664" spans="24:28" x14ac:dyDescent="0.4">
      <c r="X664" s="192" t="str">
        <f t="shared" si="15"/>
        <v/>
      </c>
      <c r="AB664" s="192"/>
    </row>
    <row r="665" spans="24:28" x14ac:dyDescent="0.4">
      <c r="X665" s="192" t="str">
        <f t="shared" si="15"/>
        <v/>
      </c>
      <c r="AB665" s="192"/>
    </row>
    <row r="666" spans="24:28" x14ac:dyDescent="0.4">
      <c r="X666" s="192" t="str">
        <f t="shared" si="15"/>
        <v/>
      </c>
      <c r="AB666" s="192"/>
    </row>
    <row r="667" spans="24:28" x14ac:dyDescent="0.4">
      <c r="X667" s="192" t="str">
        <f t="shared" ref="X667:X693" si="16">IF(T667="","",T667-V667)</f>
        <v/>
      </c>
      <c r="AB667" s="192"/>
    </row>
    <row r="668" spans="24:28" x14ac:dyDescent="0.4">
      <c r="X668" s="192" t="str">
        <f t="shared" si="16"/>
        <v/>
      </c>
      <c r="AB668" s="192"/>
    </row>
    <row r="669" spans="24:28" x14ac:dyDescent="0.4">
      <c r="X669" s="192" t="str">
        <f t="shared" si="16"/>
        <v/>
      </c>
      <c r="AB669" s="192"/>
    </row>
    <row r="670" spans="24:28" x14ac:dyDescent="0.4">
      <c r="X670" s="192" t="str">
        <f t="shared" si="16"/>
        <v/>
      </c>
      <c r="AB670" s="192"/>
    </row>
    <row r="671" spans="24:28" x14ac:dyDescent="0.4">
      <c r="X671" s="192" t="str">
        <f t="shared" si="16"/>
        <v/>
      </c>
      <c r="AB671" s="192"/>
    </row>
    <row r="672" spans="24:28" x14ac:dyDescent="0.4">
      <c r="X672" s="192" t="str">
        <f t="shared" si="16"/>
        <v/>
      </c>
      <c r="AB672" s="192"/>
    </row>
    <row r="673" spans="24:28" x14ac:dyDescent="0.4">
      <c r="X673" s="192" t="str">
        <f t="shared" si="16"/>
        <v/>
      </c>
      <c r="AB673" s="192"/>
    </row>
    <row r="674" spans="24:28" x14ac:dyDescent="0.4">
      <c r="X674" s="192" t="str">
        <f t="shared" si="16"/>
        <v/>
      </c>
      <c r="AB674" s="192"/>
    </row>
    <row r="675" spans="24:28" x14ac:dyDescent="0.4">
      <c r="X675" s="192" t="str">
        <f t="shared" si="16"/>
        <v/>
      </c>
      <c r="AB675" s="192"/>
    </row>
    <row r="676" spans="24:28" x14ac:dyDescent="0.4">
      <c r="X676" s="192" t="str">
        <f t="shared" si="16"/>
        <v/>
      </c>
      <c r="AB676" s="192"/>
    </row>
    <row r="677" spans="24:28" x14ac:dyDescent="0.4">
      <c r="X677" s="192" t="str">
        <f t="shared" si="16"/>
        <v/>
      </c>
      <c r="AB677" s="192"/>
    </row>
    <row r="678" spans="24:28" x14ac:dyDescent="0.4">
      <c r="X678" s="192" t="str">
        <f t="shared" si="16"/>
        <v/>
      </c>
      <c r="AB678" s="192"/>
    </row>
    <row r="679" spans="24:28" x14ac:dyDescent="0.4">
      <c r="X679" s="192" t="str">
        <f t="shared" si="16"/>
        <v/>
      </c>
      <c r="AB679" s="192"/>
    </row>
    <row r="680" spans="24:28" x14ac:dyDescent="0.4">
      <c r="X680" s="192" t="str">
        <f t="shared" si="16"/>
        <v/>
      </c>
      <c r="AB680" s="192"/>
    </row>
    <row r="681" spans="24:28" x14ac:dyDescent="0.4">
      <c r="X681" s="192" t="str">
        <f t="shared" si="16"/>
        <v/>
      </c>
      <c r="AB681" s="192"/>
    </row>
    <row r="682" spans="24:28" x14ac:dyDescent="0.4">
      <c r="X682" s="192" t="str">
        <f t="shared" si="16"/>
        <v/>
      </c>
      <c r="AB682" s="192"/>
    </row>
    <row r="683" spans="24:28" x14ac:dyDescent="0.4">
      <c r="X683" s="192" t="str">
        <f t="shared" si="16"/>
        <v/>
      </c>
      <c r="AB683" s="192"/>
    </row>
    <row r="684" spans="24:28" x14ac:dyDescent="0.4">
      <c r="X684" s="192" t="str">
        <f t="shared" si="16"/>
        <v/>
      </c>
      <c r="AB684" s="192"/>
    </row>
    <row r="685" spans="24:28" x14ac:dyDescent="0.4">
      <c r="X685" s="192" t="str">
        <f t="shared" si="16"/>
        <v/>
      </c>
      <c r="AB685" s="192"/>
    </row>
    <row r="686" spans="24:28" x14ac:dyDescent="0.4">
      <c r="X686" s="192" t="str">
        <f t="shared" si="16"/>
        <v/>
      </c>
      <c r="AB686" s="192"/>
    </row>
    <row r="687" spans="24:28" x14ac:dyDescent="0.4">
      <c r="X687" s="192" t="str">
        <f t="shared" si="16"/>
        <v/>
      </c>
      <c r="AB687" s="192"/>
    </row>
    <row r="688" spans="24:28" x14ac:dyDescent="0.4">
      <c r="X688" s="192" t="str">
        <f t="shared" si="16"/>
        <v/>
      </c>
      <c r="AB688" s="192"/>
    </row>
    <row r="689" spans="24:28" x14ac:dyDescent="0.4">
      <c r="X689" s="192" t="str">
        <f t="shared" si="16"/>
        <v/>
      </c>
      <c r="AB689" s="192"/>
    </row>
    <row r="690" spans="24:28" x14ac:dyDescent="0.4">
      <c r="X690" s="192" t="str">
        <f t="shared" si="16"/>
        <v/>
      </c>
      <c r="AB690" s="192"/>
    </row>
    <row r="691" spans="24:28" x14ac:dyDescent="0.4">
      <c r="X691" s="192" t="str">
        <f t="shared" si="16"/>
        <v/>
      </c>
      <c r="AB691" s="192"/>
    </row>
    <row r="692" spans="24:28" x14ac:dyDescent="0.4">
      <c r="X692" s="192" t="str">
        <f t="shared" si="16"/>
        <v/>
      </c>
      <c r="AB692" s="192"/>
    </row>
    <row r="693" spans="24:28" x14ac:dyDescent="0.4">
      <c r="X693" s="192" t="str">
        <f t="shared" si="16"/>
        <v/>
      </c>
      <c r="AB693" s="192"/>
    </row>
  </sheetData>
  <sheetProtection algorithmName="SHA-512" hashValue="iN6CpecULUEByOTWCJbDl6WhksMCrAfFK9XbbNilccd5w48UT8FBhE+k05vpmTgZ+HE7eUQc0bgFwNUpTAqBOQ==" saltValue="ms1jNzA/LD49aon7cpNRiA==" spinCount="100000" sheet="1" objects="1" scenarios="1"/>
  <mergeCells count="64">
    <mergeCell ref="AB11:AC11"/>
    <mergeCell ref="N12:S12"/>
    <mergeCell ref="N13:S13"/>
    <mergeCell ref="N14:S14"/>
    <mergeCell ref="N15:S15"/>
    <mergeCell ref="T10:U11"/>
    <mergeCell ref="V10:Y10"/>
    <mergeCell ref="Z10:AA11"/>
    <mergeCell ref="V11:W11"/>
    <mergeCell ref="X11:Y11"/>
    <mergeCell ref="N21:S21"/>
    <mergeCell ref="N22:S22"/>
    <mergeCell ref="N23:S23"/>
    <mergeCell ref="A1:E1"/>
    <mergeCell ref="E2:F2"/>
    <mergeCell ref="N16:S16"/>
    <mergeCell ref="N17:S17"/>
    <mergeCell ref="N18:S18"/>
    <mergeCell ref="N19:S19"/>
    <mergeCell ref="N20:S20"/>
    <mergeCell ref="A4:AB4"/>
    <mergeCell ref="B6:G6"/>
    <mergeCell ref="N6:S7"/>
    <mergeCell ref="T6:T7"/>
    <mergeCell ref="B7:G36"/>
    <mergeCell ref="N10:S11"/>
    <mergeCell ref="N24:S24"/>
    <mergeCell ref="N25:S25"/>
    <mergeCell ref="N26:S26"/>
    <mergeCell ref="N29:N30"/>
    <mergeCell ref="O29:S30"/>
    <mergeCell ref="T29:U30"/>
    <mergeCell ref="V29:Y29"/>
    <mergeCell ref="Z29:AA30"/>
    <mergeCell ref="V30:W30"/>
    <mergeCell ref="X30:Y30"/>
    <mergeCell ref="AB30:AC30"/>
    <mergeCell ref="O31:S31"/>
    <mergeCell ref="B39:B40"/>
    <mergeCell ref="C39:E39"/>
    <mergeCell ref="F39:F40"/>
    <mergeCell ref="I39:I40"/>
    <mergeCell ref="O32:S32"/>
    <mergeCell ref="O33:S33"/>
    <mergeCell ref="O34:S34"/>
    <mergeCell ref="O35:S35"/>
    <mergeCell ref="N36:S36"/>
    <mergeCell ref="B38:AC38"/>
    <mergeCell ref="G39:G40"/>
    <mergeCell ref="H39:H40"/>
    <mergeCell ref="J39:K40"/>
    <mergeCell ref="L39:L40"/>
    <mergeCell ref="T39:Y39"/>
    <mergeCell ref="Z39:AC39"/>
    <mergeCell ref="M39:N39"/>
    <mergeCell ref="O39:O40"/>
    <mergeCell ref="S39:S40"/>
    <mergeCell ref="P39:Q39"/>
    <mergeCell ref="R39:R40"/>
    <mergeCell ref="T40:U40"/>
    <mergeCell ref="V40:W40"/>
    <mergeCell ref="X40:Y40"/>
    <mergeCell ref="Z40:AA40"/>
    <mergeCell ref="AB40:AC40"/>
  </mergeCells>
  <phoneticPr fontId="4"/>
  <conditionalFormatting sqref="C41:C90">
    <cfRule type="expression" dxfId="26" priority="1">
      <formula>AND($E41&lt;&gt;"",$C41="")</formula>
    </cfRule>
  </conditionalFormatting>
  <conditionalFormatting sqref="X41:X90">
    <cfRule type="expression" dxfId="25" priority="2">
      <formula>ISNUMBER(SEARCH("一部自己負担金",$H41))</formula>
    </cfRule>
  </conditionalFormatting>
  <conditionalFormatting sqref="AB41:AB90">
    <cfRule type="expression" dxfId="24" priority="3">
      <formula>ISNUMBER(SEARCH("一部非課税",$I41))</formula>
    </cfRule>
  </conditionalFormatting>
  <dataValidations count="7">
    <dataValidation type="list" allowBlank="1" showInputMessage="1" showErrorMessage="1" sqref="T6:T7" xr:uid="{02F88E2E-903D-4F5E-A481-2F4D9D122435}">
      <formula1>"課税,免税"</formula1>
    </dataValidation>
    <dataValidation type="list" allowBlank="1" showInputMessage="1" showErrorMessage="1" sqref="I41:I90" xr:uid="{BE18EE0E-DB69-4DE3-817E-EDD96022058F}">
      <formula1>"課税,非課税,軽減,一部非課税"</formula1>
    </dataValidation>
    <dataValidation type="list" allowBlank="1" showInputMessage="1" showErrorMessage="1" sqref="Q41:Q90 N41:N90" xr:uid="{1605584C-A1EE-4BAD-8C7B-D84159D1268E}">
      <formula1>"人,月,日,時間,回,件,個,枚,部,式,km"</formula1>
    </dataValidation>
    <dataValidation type="whole" imeMode="halfAlpha" operator="greaterThanOrEqual" allowBlank="1" showInputMessage="1" showErrorMessage="1" sqref="P41:P90 J41:J90 M41:M90" xr:uid="{6953E1C0-B730-46BB-B5CD-97891FFF4956}">
      <formula1>1</formula1>
    </dataValidation>
    <dataValidation type="list" allowBlank="1" showInputMessage="1" showErrorMessage="1" sqref="E41:E90" xr:uid="{45B67F49-48FC-439B-8929-A9B77F79D4E1}">
      <formula1>" 人件費,謝金,賃金,旅費,賃借料及び使用料,広告宣伝費,輸送費,役務費,印刷製本費,消耗品費,機器・備品費,借上げ費,委託費,その他"</formula1>
    </dataValidation>
    <dataValidation type="list" allowBlank="1" showInputMessage="1" showErrorMessage="1" sqref="H41:H90" xr:uid="{FB10C81E-B6B8-4E22-9FED-BFD8747B1EB2}">
      <formula1>"国庫補助金,一部自己負担金"</formula1>
    </dataValidation>
    <dataValidation type="list" allowBlank="1" showInputMessage="1" showErrorMessage="1" sqref="R91 O91" xr:uid="{D1219286-FB73-4F3E-A055-01470745C9FF}">
      <formula1>$H$110:$H$119</formula1>
    </dataValidation>
  </dataValidations>
  <pageMargins left="0.7" right="0.7" top="0.75" bottom="0.75" header="0.3" footer="0.3"/>
  <pageSetup paperSize="9" scale="31"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FB1BC-7399-44D0-912E-54DDC52109C5}">
  <sheetPr codeName="Sheet4">
    <tabColor rgb="FF0070C0"/>
    <pageSetUpPr fitToPage="1"/>
  </sheetPr>
  <dimension ref="A1:AS697"/>
  <sheetViews>
    <sheetView showGridLines="0" view="pageBreakPreview" zoomScale="56" zoomScaleNormal="40" zoomScaleSheetLayoutView="56" workbookViewId="0">
      <selection activeCell="B7" sqref="B7:G39"/>
    </sheetView>
  </sheetViews>
  <sheetFormatPr defaultColWidth="10.125" defaultRowHeight="19.5" x14ac:dyDescent="0.4"/>
  <cols>
    <col min="1" max="1" width="1.75" style="25" customWidth="1"/>
    <col min="2" max="2" width="5.25" style="25" bestFit="1" customWidth="1"/>
    <col min="3" max="3" width="6.75" style="25" bestFit="1" customWidth="1"/>
    <col min="4" max="4" width="30" style="25" customWidth="1"/>
    <col min="5" max="5" width="20" style="25" customWidth="1"/>
    <col min="6" max="6" width="45" style="25" customWidth="1"/>
    <col min="7" max="7" width="53.5" style="25" customWidth="1"/>
    <col min="8" max="8" width="20.375" style="25" customWidth="1"/>
    <col min="9" max="9" width="14.25" style="26" bestFit="1" customWidth="1"/>
    <col min="10" max="10" width="20" style="26" customWidth="1"/>
    <col min="11" max="11" width="6.375" style="25" customWidth="1"/>
    <col min="12" max="12" width="5.5" style="26" customWidth="1"/>
    <col min="13" max="13" width="5.25" style="26" customWidth="1"/>
    <col min="14" max="14" width="7.625" style="25" customWidth="1"/>
    <col min="15" max="15" width="5.125" style="25" customWidth="1"/>
    <col min="16" max="16" width="5.375" style="26" customWidth="1"/>
    <col min="17" max="17" width="7.625" style="25" customWidth="1"/>
    <col min="18" max="18" width="5.5" style="25" customWidth="1"/>
    <col min="19" max="19" width="4.375" style="26" bestFit="1" customWidth="1"/>
    <col min="20" max="20" width="22.625" style="26" bestFit="1" customWidth="1"/>
    <col min="21" max="21" width="4.375" style="25" bestFit="1" customWidth="1"/>
    <col min="22" max="22" width="16.125" style="25" bestFit="1" customWidth="1"/>
    <col min="23" max="23" width="4.375" style="25" bestFit="1" customWidth="1"/>
    <col min="24" max="24" width="16.125" style="25" bestFit="1" customWidth="1"/>
    <col min="25" max="25" width="4.375" style="25" bestFit="1" customWidth="1"/>
    <col min="26" max="26" width="15.125" style="25" customWidth="1"/>
    <col min="27" max="27" width="4.375" style="25" customWidth="1"/>
    <col min="28" max="28" width="17.75" style="25" bestFit="1" customWidth="1"/>
    <col min="29" max="29" width="4.375" style="25" bestFit="1" customWidth="1"/>
    <col min="30" max="30" width="13.875" style="25" customWidth="1"/>
    <col min="31" max="31" width="4.375" style="25" bestFit="1" customWidth="1"/>
    <col min="32" max="32" width="9.125" style="25" customWidth="1"/>
    <col min="33" max="33" width="9.375" style="25" customWidth="1"/>
    <col min="34" max="34" width="3.125" style="25" customWidth="1"/>
    <col min="35" max="35" width="37.75" style="25" customWidth="1"/>
    <col min="36" max="36" width="7.625" style="25" customWidth="1"/>
    <col min="37" max="16384" width="10.125" style="25"/>
  </cols>
  <sheetData>
    <row r="1" spans="1:31" x14ac:dyDescent="0.4">
      <c r="A1" s="348" t="s">
        <v>67</v>
      </c>
      <c r="B1" s="348"/>
      <c r="C1" s="348"/>
      <c r="D1" s="348"/>
      <c r="E1" s="348"/>
    </row>
    <row r="2" spans="1:31" ht="30.75" customHeight="1" x14ac:dyDescent="0.4">
      <c r="A2" s="116"/>
      <c r="B2" s="116"/>
      <c r="C2" s="116"/>
      <c r="D2" s="102" t="s">
        <v>1</v>
      </c>
      <c r="E2" s="349" t="s">
        <v>68</v>
      </c>
      <c r="F2" s="350"/>
    </row>
    <row r="3" spans="1:31" x14ac:dyDescent="0.4">
      <c r="A3" s="116"/>
      <c r="B3" s="116"/>
      <c r="C3" s="116"/>
      <c r="D3" s="116"/>
      <c r="E3" s="116"/>
    </row>
    <row r="4" spans="1:31" ht="24" x14ac:dyDescent="0.4">
      <c r="A4" s="351" t="s">
        <v>144</v>
      </c>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c r="AE4" s="117"/>
    </row>
    <row r="5" spans="1:31" ht="15" customHeight="1" thickBot="1" x14ac:dyDescent="0.45"/>
    <row r="6" spans="1:31" ht="20.25" thickBot="1" x14ac:dyDescent="0.45">
      <c r="B6" s="353" t="s">
        <v>70</v>
      </c>
      <c r="C6" s="354"/>
      <c r="D6" s="354"/>
      <c r="E6" s="354"/>
      <c r="F6" s="354"/>
      <c r="G6" s="355"/>
      <c r="N6" s="356" t="s">
        <v>71</v>
      </c>
      <c r="O6" s="357"/>
      <c r="P6" s="357"/>
      <c r="Q6" s="357"/>
      <c r="R6" s="357"/>
      <c r="S6" s="358"/>
      <c r="T6" s="362" t="s">
        <v>72</v>
      </c>
      <c r="U6" s="27"/>
      <c r="V6" s="26"/>
      <c r="Y6" s="26"/>
      <c r="Z6" s="26"/>
      <c r="AA6" s="26"/>
    </row>
    <row r="7" spans="1:31" ht="16.5" customHeight="1" x14ac:dyDescent="0.4">
      <c r="B7" s="364" t="s">
        <v>145</v>
      </c>
      <c r="C7" s="365"/>
      <c r="D7" s="365"/>
      <c r="E7" s="365"/>
      <c r="F7" s="365"/>
      <c r="G7" s="366"/>
      <c r="N7" s="359"/>
      <c r="O7" s="360"/>
      <c r="P7" s="360"/>
      <c r="Q7" s="360"/>
      <c r="R7" s="360"/>
      <c r="S7" s="361"/>
      <c r="T7" s="363"/>
    </row>
    <row r="8" spans="1:31" ht="19.5" customHeight="1" x14ac:dyDescent="0.4">
      <c r="B8" s="367"/>
      <c r="C8" s="368"/>
      <c r="D8" s="368"/>
      <c r="E8" s="368"/>
      <c r="F8" s="368"/>
      <c r="G8" s="369"/>
      <c r="M8" s="118"/>
      <c r="N8" s="119"/>
      <c r="O8" s="27"/>
      <c r="P8" s="27"/>
      <c r="Q8" s="27"/>
      <c r="S8" s="25"/>
      <c r="T8" s="25"/>
    </row>
    <row r="9" spans="1:31" ht="20.25" thickBot="1" x14ac:dyDescent="0.45">
      <c r="B9" s="367"/>
      <c r="C9" s="368"/>
      <c r="D9" s="368"/>
      <c r="E9" s="368"/>
      <c r="F9" s="368"/>
      <c r="G9" s="369"/>
      <c r="N9" s="88" t="s">
        <v>146</v>
      </c>
      <c r="O9" s="27"/>
      <c r="P9" s="25"/>
      <c r="T9" s="25"/>
    </row>
    <row r="10" spans="1:31" ht="19.5" customHeight="1" x14ac:dyDescent="0.4">
      <c r="B10" s="367"/>
      <c r="C10" s="368"/>
      <c r="D10" s="368"/>
      <c r="E10" s="368"/>
      <c r="F10" s="368"/>
      <c r="G10" s="369"/>
      <c r="N10" s="325" t="s">
        <v>75</v>
      </c>
      <c r="O10" s="326"/>
      <c r="P10" s="326"/>
      <c r="Q10" s="326"/>
      <c r="R10" s="326"/>
      <c r="S10" s="342"/>
      <c r="T10" s="319" t="s">
        <v>76</v>
      </c>
      <c r="U10" s="320"/>
      <c r="V10" s="325" t="s">
        <v>77</v>
      </c>
      <c r="W10" s="326"/>
      <c r="X10" s="323"/>
      <c r="Y10" s="323"/>
      <c r="Z10" s="323"/>
      <c r="AA10" s="323"/>
      <c r="AB10" s="325" t="s">
        <v>78</v>
      </c>
      <c r="AC10" s="380"/>
    </row>
    <row r="11" spans="1:31" ht="19.5" customHeight="1" x14ac:dyDescent="0.4">
      <c r="B11" s="367"/>
      <c r="C11" s="368"/>
      <c r="D11" s="368"/>
      <c r="E11" s="368"/>
      <c r="F11" s="368"/>
      <c r="G11" s="369"/>
      <c r="N11" s="381"/>
      <c r="O11" s="388"/>
      <c r="P11" s="388"/>
      <c r="Q11" s="388"/>
      <c r="R11" s="388"/>
      <c r="S11" s="389"/>
      <c r="T11" s="390"/>
      <c r="U11" s="391"/>
      <c r="V11" s="384"/>
      <c r="W11" s="385"/>
      <c r="X11" s="386" t="s">
        <v>80</v>
      </c>
      <c r="Y11" s="386"/>
      <c r="Z11" s="386"/>
      <c r="AA11" s="387"/>
      <c r="AB11" s="381"/>
      <c r="AC11" s="382"/>
      <c r="AD11" s="26"/>
      <c r="AE11" s="26"/>
    </row>
    <row r="12" spans="1:31" ht="20.25" thickBot="1" x14ac:dyDescent="0.45">
      <c r="B12" s="367"/>
      <c r="C12" s="368"/>
      <c r="D12" s="368"/>
      <c r="E12" s="368"/>
      <c r="F12" s="368"/>
      <c r="G12" s="369"/>
      <c r="N12" s="327"/>
      <c r="O12" s="328"/>
      <c r="P12" s="328"/>
      <c r="Q12" s="328"/>
      <c r="R12" s="328"/>
      <c r="S12" s="344"/>
      <c r="T12" s="321"/>
      <c r="U12" s="322"/>
      <c r="V12" s="329" t="s">
        <v>147</v>
      </c>
      <c r="W12" s="330"/>
      <c r="X12" s="379" t="s">
        <v>148</v>
      </c>
      <c r="Y12" s="379"/>
      <c r="Z12" s="379" t="s">
        <v>149</v>
      </c>
      <c r="AA12" s="331"/>
      <c r="AB12" s="327"/>
      <c r="AC12" s="383"/>
      <c r="AD12" s="297"/>
      <c r="AE12" s="297"/>
    </row>
    <row r="13" spans="1:31" ht="17.25" customHeight="1" x14ac:dyDescent="0.4">
      <c r="B13" s="367"/>
      <c r="C13" s="368"/>
      <c r="D13" s="368"/>
      <c r="E13" s="368"/>
      <c r="F13" s="368"/>
      <c r="G13" s="369"/>
      <c r="N13" s="373" t="s">
        <v>150</v>
      </c>
      <c r="O13" s="374"/>
      <c r="P13" s="374"/>
      <c r="Q13" s="374"/>
      <c r="R13" s="374"/>
      <c r="S13" s="375"/>
      <c r="T13" s="21">
        <f t="shared" ref="T13:T19" si="0">SUMIF($E$45:$E$94,N13,$T$45:$T$94)</f>
        <v>500000</v>
      </c>
      <c r="U13" s="22" t="s">
        <v>81</v>
      </c>
      <c r="V13" s="29">
        <f t="shared" ref="V13:V19" si="1">SUMIFS($V$45:$V$94,$E$45:$E$94,$N13)</f>
        <v>250000</v>
      </c>
      <c r="W13" s="30" t="s">
        <v>81</v>
      </c>
      <c r="X13" s="31">
        <f t="shared" ref="X13:X19" si="2">SUMIFS($X$45:$X$94,$E$45:$E$94,$N13)</f>
        <v>250000</v>
      </c>
      <c r="Y13" s="89" t="s">
        <v>81</v>
      </c>
      <c r="Z13" s="69">
        <f t="shared" ref="Z13:Z19" si="3">SUMIFS($Z$45:$Z$94,$E$45:$E$94,$N13,$H$45:$H$94,"一部自己負担金")</f>
        <v>0</v>
      </c>
      <c r="AA13" s="30" t="s">
        <v>81</v>
      </c>
      <c r="AB13" s="29">
        <f t="shared" ref="AB13:AB19" si="4">SUMIFS($AB$45:$AB$94,$E$45:$E$94,$N13)</f>
        <v>0</v>
      </c>
      <c r="AC13" s="22" t="s">
        <v>81</v>
      </c>
      <c r="AD13" s="198"/>
    </row>
    <row r="14" spans="1:31" ht="17.25" customHeight="1" x14ac:dyDescent="0.4">
      <c r="B14" s="367"/>
      <c r="C14" s="368"/>
      <c r="D14" s="368"/>
      <c r="E14" s="368"/>
      <c r="F14" s="368"/>
      <c r="G14" s="369"/>
      <c r="N14" s="345" t="s">
        <v>151</v>
      </c>
      <c r="O14" s="346"/>
      <c r="P14" s="346"/>
      <c r="Q14" s="346"/>
      <c r="R14" s="346"/>
      <c r="S14" s="347"/>
      <c r="T14" s="19">
        <f t="shared" si="0"/>
        <v>580000</v>
      </c>
      <c r="U14" s="23" t="s">
        <v>81</v>
      </c>
      <c r="V14" s="32">
        <f t="shared" si="1"/>
        <v>250000</v>
      </c>
      <c r="W14" s="33" t="s">
        <v>81</v>
      </c>
      <c r="X14" s="34">
        <f t="shared" si="2"/>
        <v>250000</v>
      </c>
      <c r="Y14" s="90" t="s">
        <v>81</v>
      </c>
      <c r="Z14" s="70">
        <f t="shared" si="3"/>
        <v>80000</v>
      </c>
      <c r="AA14" s="33" t="s">
        <v>81</v>
      </c>
      <c r="AB14" s="32">
        <f t="shared" si="4"/>
        <v>5000</v>
      </c>
      <c r="AC14" s="23" t="s">
        <v>81</v>
      </c>
      <c r="AD14" s="198"/>
    </row>
    <row r="15" spans="1:31" ht="17.25" customHeight="1" x14ac:dyDescent="0.4">
      <c r="B15" s="367"/>
      <c r="C15" s="368"/>
      <c r="D15" s="368"/>
      <c r="E15" s="368"/>
      <c r="F15" s="368"/>
      <c r="G15" s="369"/>
      <c r="N15" s="345" t="s">
        <v>152</v>
      </c>
      <c r="O15" s="346"/>
      <c r="P15" s="346"/>
      <c r="Q15" s="346"/>
      <c r="R15" s="346"/>
      <c r="S15" s="347"/>
      <c r="T15" s="19">
        <f t="shared" si="0"/>
        <v>0</v>
      </c>
      <c r="U15" s="23" t="s">
        <v>81</v>
      </c>
      <c r="V15" s="32">
        <f t="shared" si="1"/>
        <v>0</v>
      </c>
      <c r="W15" s="33" t="s">
        <v>81</v>
      </c>
      <c r="X15" s="34">
        <f t="shared" si="2"/>
        <v>0</v>
      </c>
      <c r="Y15" s="90" t="s">
        <v>81</v>
      </c>
      <c r="Z15" s="70">
        <f t="shared" si="3"/>
        <v>0</v>
      </c>
      <c r="AA15" s="33" t="s">
        <v>81</v>
      </c>
      <c r="AB15" s="32">
        <f t="shared" si="4"/>
        <v>0</v>
      </c>
      <c r="AC15" s="23" t="s">
        <v>81</v>
      </c>
      <c r="AD15" s="198"/>
    </row>
    <row r="16" spans="1:31" ht="17.25" customHeight="1" x14ac:dyDescent="0.4">
      <c r="B16" s="367"/>
      <c r="C16" s="368"/>
      <c r="D16" s="368"/>
      <c r="E16" s="368"/>
      <c r="F16" s="368"/>
      <c r="G16" s="369"/>
      <c r="N16" s="345" t="s">
        <v>153</v>
      </c>
      <c r="O16" s="346"/>
      <c r="P16" s="346"/>
      <c r="Q16" s="346"/>
      <c r="R16" s="346"/>
      <c r="S16" s="347"/>
      <c r="T16" s="19">
        <f t="shared" si="0"/>
        <v>16800000</v>
      </c>
      <c r="U16" s="23" t="s">
        <v>81</v>
      </c>
      <c r="V16" s="32">
        <f t="shared" si="1"/>
        <v>8400000</v>
      </c>
      <c r="W16" s="33" t="s">
        <v>81</v>
      </c>
      <c r="X16" s="34">
        <f t="shared" si="2"/>
        <v>8400000</v>
      </c>
      <c r="Y16" s="90" t="s">
        <v>81</v>
      </c>
      <c r="Z16" s="70">
        <f t="shared" si="3"/>
        <v>0</v>
      </c>
      <c r="AA16" s="33" t="s">
        <v>81</v>
      </c>
      <c r="AB16" s="32">
        <f t="shared" si="4"/>
        <v>1680000</v>
      </c>
      <c r="AC16" s="23" t="s">
        <v>81</v>
      </c>
      <c r="AD16" s="198"/>
    </row>
    <row r="17" spans="2:31" ht="17.25" customHeight="1" x14ac:dyDescent="0.4">
      <c r="B17" s="367"/>
      <c r="C17" s="368"/>
      <c r="D17" s="368"/>
      <c r="E17" s="368"/>
      <c r="F17" s="368"/>
      <c r="G17" s="369"/>
      <c r="N17" s="345" t="s">
        <v>154</v>
      </c>
      <c r="O17" s="346"/>
      <c r="P17" s="346"/>
      <c r="Q17" s="346"/>
      <c r="R17" s="346"/>
      <c r="S17" s="347"/>
      <c r="T17" s="19">
        <f t="shared" si="0"/>
        <v>0</v>
      </c>
      <c r="U17" s="23" t="s">
        <v>81</v>
      </c>
      <c r="V17" s="32">
        <f t="shared" si="1"/>
        <v>0</v>
      </c>
      <c r="W17" s="33" t="s">
        <v>81</v>
      </c>
      <c r="X17" s="34">
        <f t="shared" si="2"/>
        <v>0</v>
      </c>
      <c r="Y17" s="90" t="s">
        <v>81</v>
      </c>
      <c r="Z17" s="70">
        <f t="shared" si="3"/>
        <v>0</v>
      </c>
      <c r="AA17" s="33" t="s">
        <v>81</v>
      </c>
      <c r="AB17" s="32">
        <f t="shared" si="4"/>
        <v>0</v>
      </c>
      <c r="AC17" s="23" t="s">
        <v>81</v>
      </c>
      <c r="AD17" s="198"/>
    </row>
    <row r="18" spans="2:31" ht="17.25" customHeight="1" x14ac:dyDescent="0.4">
      <c r="B18" s="367"/>
      <c r="C18" s="368"/>
      <c r="D18" s="368"/>
      <c r="E18" s="368"/>
      <c r="F18" s="368"/>
      <c r="G18" s="369"/>
      <c r="N18" s="345" t="s">
        <v>155</v>
      </c>
      <c r="O18" s="346"/>
      <c r="P18" s="346"/>
      <c r="Q18" s="346"/>
      <c r="R18" s="346"/>
      <c r="S18" s="347"/>
      <c r="T18" s="19">
        <f t="shared" si="0"/>
        <v>0</v>
      </c>
      <c r="U18" s="23" t="s">
        <v>81</v>
      </c>
      <c r="V18" s="32">
        <f t="shared" si="1"/>
        <v>0</v>
      </c>
      <c r="W18" s="33" t="s">
        <v>81</v>
      </c>
      <c r="X18" s="34">
        <f t="shared" si="2"/>
        <v>0</v>
      </c>
      <c r="Y18" s="90" t="s">
        <v>81</v>
      </c>
      <c r="Z18" s="70">
        <f t="shared" si="3"/>
        <v>0</v>
      </c>
      <c r="AA18" s="33" t="s">
        <v>81</v>
      </c>
      <c r="AB18" s="32">
        <f t="shared" si="4"/>
        <v>0</v>
      </c>
      <c r="AC18" s="23" t="s">
        <v>81</v>
      </c>
      <c r="AD18" s="198"/>
    </row>
    <row r="19" spans="2:31" ht="17.25" customHeight="1" thickBot="1" x14ac:dyDescent="0.45">
      <c r="B19" s="367"/>
      <c r="C19" s="368"/>
      <c r="D19" s="368"/>
      <c r="E19" s="368"/>
      <c r="F19" s="368"/>
      <c r="G19" s="369"/>
      <c r="N19" s="345" t="s">
        <v>156</v>
      </c>
      <c r="O19" s="346"/>
      <c r="P19" s="346"/>
      <c r="Q19" s="346"/>
      <c r="R19" s="346"/>
      <c r="S19" s="347"/>
      <c r="T19" s="19">
        <f t="shared" si="0"/>
        <v>0</v>
      </c>
      <c r="U19" s="23" t="s">
        <v>81</v>
      </c>
      <c r="V19" s="32">
        <f t="shared" si="1"/>
        <v>0</v>
      </c>
      <c r="W19" s="33" t="s">
        <v>81</v>
      </c>
      <c r="X19" s="34">
        <f t="shared" si="2"/>
        <v>0</v>
      </c>
      <c r="Y19" s="90" t="s">
        <v>81</v>
      </c>
      <c r="Z19" s="70">
        <f t="shared" si="3"/>
        <v>0</v>
      </c>
      <c r="AA19" s="33" t="s">
        <v>81</v>
      </c>
      <c r="AB19" s="32">
        <f t="shared" si="4"/>
        <v>0</v>
      </c>
      <c r="AC19" s="23" t="s">
        <v>81</v>
      </c>
      <c r="AD19" s="198"/>
    </row>
    <row r="20" spans="2:31" ht="17.25" customHeight="1" thickBot="1" x14ac:dyDescent="0.45">
      <c r="B20" s="367"/>
      <c r="C20" s="368"/>
      <c r="D20" s="368"/>
      <c r="E20" s="368"/>
      <c r="F20" s="368"/>
      <c r="G20" s="369"/>
      <c r="N20" s="376" t="s">
        <v>157</v>
      </c>
      <c r="O20" s="377"/>
      <c r="P20" s="377"/>
      <c r="Q20" s="377"/>
      <c r="R20" s="377"/>
      <c r="S20" s="378"/>
      <c r="T20" s="40">
        <f>SUM(T4:T19)</f>
        <v>17880000</v>
      </c>
      <c r="U20" s="38" t="s">
        <v>81</v>
      </c>
      <c r="V20" s="97">
        <f>SUM(V13:V19)</f>
        <v>8900000</v>
      </c>
      <c r="W20" s="39" t="s">
        <v>81</v>
      </c>
      <c r="X20" s="40">
        <f>SUM(X13:X19)</f>
        <v>8900000</v>
      </c>
      <c r="Y20" s="91" t="s">
        <v>81</v>
      </c>
      <c r="Z20" s="40">
        <f>SUM(Z13:Z19)</f>
        <v>80000</v>
      </c>
      <c r="AA20" s="39" t="s">
        <v>81</v>
      </c>
      <c r="AB20" s="92">
        <f>SUM(AB13:AB19)</f>
        <v>1685000</v>
      </c>
      <c r="AC20" s="38" t="s">
        <v>81</v>
      </c>
      <c r="AD20" s="199"/>
    </row>
    <row r="21" spans="2:31" ht="21.75" thickBot="1" x14ac:dyDescent="0.45">
      <c r="B21" s="367"/>
      <c r="C21" s="368"/>
      <c r="D21" s="368"/>
      <c r="E21" s="368"/>
      <c r="F21" s="368"/>
      <c r="G21" s="369"/>
      <c r="N21" s="311" t="s">
        <v>83</v>
      </c>
      <c r="O21" s="312"/>
      <c r="P21" s="312"/>
      <c r="Q21" s="312"/>
      <c r="R21" s="312"/>
      <c r="S21" s="313"/>
      <c r="T21" s="40">
        <f>T20</f>
        <v>17880000</v>
      </c>
      <c r="U21" s="38" t="s">
        <v>81</v>
      </c>
      <c r="V21" s="97">
        <f>V20</f>
        <v>8900000</v>
      </c>
      <c r="W21" s="39" t="s">
        <v>81</v>
      </c>
      <c r="X21" s="402">
        <f>SUM(X20:Z20)</f>
        <v>8980000</v>
      </c>
      <c r="Y21" s="403"/>
      <c r="Z21" s="404"/>
      <c r="AA21" s="39" t="s">
        <v>81</v>
      </c>
      <c r="AB21" s="92">
        <f>SUM(AB5:AB20)</f>
        <v>3370000</v>
      </c>
      <c r="AC21" s="38" t="s">
        <v>81</v>
      </c>
      <c r="AD21" s="199"/>
    </row>
    <row r="22" spans="2:31" ht="17.25" customHeight="1" x14ac:dyDescent="0.4">
      <c r="B22" s="367"/>
      <c r="C22" s="368"/>
      <c r="D22" s="368"/>
      <c r="E22" s="368"/>
      <c r="F22" s="368"/>
      <c r="G22" s="369"/>
      <c r="P22" s="25"/>
      <c r="S22" s="25"/>
      <c r="T22" s="25"/>
    </row>
    <row r="23" spans="2:31" ht="17.25" customHeight="1" x14ac:dyDescent="0.4">
      <c r="B23" s="367"/>
      <c r="C23" s="368"/>
      <c r="D23" s="368"/>
      <c r="E23" s="368"/>
      <c r="F23" s="368"/>
      <c r="G23" s="369"/>
      <c r="P23" s="25"/>
      <c r="S23" s="25"/>
      <c r="T23" s="25"/>
    </row>
    <row r="24" spans="2:31" ht="20.25" thickBot="1" x14ac:dyDescent="0.45">
      <c r="B24" s="367"/>
      <c r="C24" s="368"/>
      <c r="D24" s="368"/>
      <c r="E24" s="368"/>
      <c r="F24" s="368"/>
      <c r="G24" s="369"/>
      <c r="N24" s="88" t="s">
        <v>158</v>
      </c>
      <c r="R24" s="26"/>
      <c r="T24" s="25"/>
      <c r="V24" s="26"/>
      <c r="Y24" s="26"/>
      <c r="Z24" s="26"/>
      <c r="AA24" s="26"/>
      <c r="AB24" s="26"/>
    </row>
    <row r="25" spans="2:31" ht="17.25" customHeight="1" x14ac:dyDescent="0.4">
      <c r="B25" s="367"/>
      <c r="C25" s="368"/>
      <c r="D25" s="368"/>
      <c r="E25" s="368"/>
      <c r="F25" s="368"/>
      <c r="G25" s="369"/>
      <c r="N25" s="411" t="s">
        <v>85</v>
      </c>
      <c r="O25" s="341" t="s">
        <v>86</v>
      </c>
      <c r="P25" s="326"/>
      <c r="Q25" s="326"/>
      <c r="R25" s="326"/>
      <c r="S25" s="342"/>
      <c r="T25" s="341" t="s">
        <v>76</v>
      </c>
      <c r="U25" s="380"/>
      <c r="V25" s="325" t="s">
        <v>77</v>
      </c>
      <c r="W25" s="326"/>
      <c r="X25" s="326"/>
      <c r="Y25" s="326"/>
      <c r="Z25" s="326"/>
      <c r="AA25" s="380"/>
      <c r="AB25" s="325" t="s">
        <v>78</v>
      </c>
      <c r="AC25" s="380"/>
    </row>
    <row r="26" spans="2:31" x14ac:dyDescent="0.4">
      <c r="B26" s="367"/>
      <c r="C26" s="368"/>
      <c r="D26" s="368"/>
      <c r="E26" s="368"/>
      <c r="F26" s="368"/>
      <c r="G26" s="369"/>
      <c r="N26" s="412"/>
      <c r="O26" s="396"/>
      <c r="P26" s="388"/>
      <c r="Q26" s="388"/>
      <c r="R26" s="388"/>
      <c r="S26" s="389"/>
      <c r="T26" s="396"/>
      <c r="U26" s="382"/>
      <c r="V26" s="98"/>
      <c r="W26" s="99"/>
      <c r="X26" s="392" t="s">
        <v>80</v>
      </c>
      <c r="Y26" s="386"/>
      <c r="Z26" s="386"/>
      <c r="AA26" s="387"/>
      <c r="AB26" s="381"/>
      <c r="AC26" s="382"/>
    </row>
    <row r="27" spans="2:31" ht="17.25" customHeight="1" thickBot="1" x14ac:dyDescent="0.45">
      <c r="B27" s="367"/>
      <c r="C27" s="368"/>
      <c r="D27" s="368"/>
      <c r="E27" s="368"/>
      <c r="F27" s="368"/>
      <c r="G27" s="369"/>
      <c r="N27" s="413"/>
      <c r="O27" s="343"/>
      <c r="P27" s="328"/>
      <c r="Q27" s="328"/>
      <c r="R27" s="328"/>
      <c r="S27" s="344"/>
      <c r="T27" s="343"/>
      <c r="U27" s="383"/>
      <c r="V27" s="397" t="s">
        <v>147</v>
      </c>
      <c r="W27" s="330"/>
      <c r="X27" s="331" t="s">
        <v>148</v>
      </c>
      <c r="Y27" s="330"/>
      <c r="Z27" s="331" t="s">
        <v>149</v>
      </c>
      <c r="AA27" s="332"/>
      <c r="AB27" s="327"/>
      <c r="AC27" s="383"/>
    </row>
    <row r="28" spans="2:31" ht="22.5" customHeight="1" x14ac:dyDescent="0.4">
      <c r="B28" s="367"/>
      <c r="C28" s="368"/>
      <c r="D28" s="368"/>
      <c r="E28" s="368"/>
      <c r="F28" s="368"/>
      <c r="G28" s="369"/>
      <c r="N28" s="93">
        <v>1</v>
      </c>
      <c r="O28" s="393" t="str">
        <f>IFERROR(VLOOKUP($N28,$C$45:$D$94,2,FALSE),"")</f>
        <v>●●●●認証取得</v>
      </c>
      <c r="P28" s="394"/>
      <c r="Q28" s="394"/>
      <c r="R28" s="394"/>
      <c r="S28" s="395"/>
      <c r="T28" s="71">
        <f>IF(O28="","",SUMIF($C$45:$C$94,$N28,$T$45:$T$94))</f>
        <v>17880000</v>
      </c>
      <c r="U28" s="43" t="s">
        <v>81</v>
      </c>
      <c r="V28" s="44">
        <f>IF(O28="","",SUMIF($C$45:$C$94,$N28,$V$45:$V$94))</f>
        <v>8900000</v>
      </c>
      <c r="W28" s="45" t="s">
        <v>81</v>
      </c>
      <c r="X28" s="46">
        <f>IF(O28="","",SUMIF($C$45:$C$94,$N28,$X$45:$X$94))</f>
        <v>8900000</v>
      </c>
      <c r="Y28" s="47" t="s">
        <v>81</v>
      </c>
      <c r="Z28" s="46">
        <f>IF(O28="","",SUMIF($C$45:$C$94,$N28,$Z$45:$Z$94))</f>
        <v>80000</v>
      </c>
      <c r="AA28" s="47" t="s">
        <v>81</v>
      </c>
      <c r="AB28" s="44">
        <f>IF(T28="","",SUMIF($C$45:$C$94,$N28,$AB$45:$AB$94))</f>
        <v>1685000</v>
      </c>
      <c r="AC28" s="94" t="s">
        <v>81</v>
      </c>
    </row>
    <row r="29" spans="2:31" ht="19.5" customHeight="1" x14ac:dyDescent="0.4">
      <c r="B29" s="367"/>
      <c r="C29" s="368"/>
      <c r="D29" s="368"/>
      <c r="E29" s="368"/>
      <c r="F29" s="368"/>
      <c r="G29" s="369"/>
      <c r="M29" s="118"/>
      <c r="N29" s="48">
        <v>2</v>
      </c>
      <c r="O29" s="408" t="str">
        <f>IFERROR(VLOOKUP($N29,$C$45:$D$94,2,FALSE),"")</f>
        <v/>
      </c>
      <c r="P29" s="409"/>
      <c r="Q29" s="409"/>
      <c r="R29" s="409"/>
      <c r="S29" s="410"/>
      <c r="T29" s="49" t="str">
        <f>IF(O29="","",SUMIF($C$45:$C$94,$N29,$T$45:$T$94))</f>
        <v/>
      </c>
      <c r="U29" s="23" t="s">
        <v>81</v>
      </c>
      <c r="V29" s="32" t="str">
        <f>IF(O29="","",SUMIF($C$45:$C$94,$N29,$V$45:$V$94))</f>
        <v/>
      </c>
      <c r="W29" s="33" t="s">
        <v>81</v>
      </c>
      <c r="X29" s="34" t="str">
        <f>IF(O29="","",SUMIF($C$45:$C$94,$N29,$X$45:$X$94))</f>
        <v/>
      </c>
      <c r="Y29" s="23" t="s">
        <v>81</v>
      </c>
      <c r="Z29" s="34" t="str">
        <f>IF(O29="","",SUMIF($C$45:$C$94,$N29,$Z$45:$Z$94))</f>
        <v/>
      </c>
      <c r="AA29" s="23" t="s">
        <v>81</v>
      </c>
      <c r="AB29" s="32" t="str">
        <f>IF(T29="","",SUMIF($C$45:$C$94,$N29,$AB$45:$AB$94))</f>
        <v/>
      </c>
      <c r="AC29" s="23" t="s">
        <v>81</v>
      </c>
      <c r="AE29" s="26"/>
    </row>
    <row r="30" spans="2:31" x14ac:dyDescent="0.4">
      <c r="B30" s="367"/>
      <c r="C30" s="368"/>
      <c r="D30" s="368"/>
      <c r="E30" s="368"/>
      <c r="F30" s="368"/>
      <c r="G30" s="369"/>
      <c r="N30" s="48">
        <v>3</v>
      </c>
      <c r="O30" s="408" t="str">
        <f>IFERROR(VLOOKUP($N30,$C$45:$D$94,2,FALSE),"")</f>
        <v/>
      </c>
      <c r="P30" s="409"/>
      <c r="Q30" s="409"/>
      <c r="R30" s="409"/>
      <c r="S30" s="410"/>
      <c r="T30" s="49" t="str">
        <f>IF(O30="","",SUMIF($C$45:$C$94,$N30,$T$45:$T$94))</f>
        <v/>
      </c>
      <c r="U30" s="43" t="s">
        <v>81</v>
      </c>
      <c r="V30" s="29" t="str">
        <f>IF(O30="","",SUMIF($C$45:$C$94,$N30,$V$45:$V$94))</f>
        <v/>
      </c>
      <c r="W30" s="57" t="s">
        <v>81</v>
      </c>
      <c r="X30" s="55" t="str">
        <f>IF(O30="","",SUMIF($C$45:$C$94,$N30,$X$45:$X$94))</f>
        <v/>
      </c>
      <c r="Y30" s="58" t="s">
        <v>81</v>
      </c>
      <c r="Z30" s="55" t="str">
        <f>IF(O30="","",SUMIF($C$45:$C$94,$N30,$Z$45:$Z$94))</f>
        <v/>
      </c>
      <c r="AA30" s="58" t="s">
        <v>81</v>
      </c>
      <c r="AB30" s="54" t="str">
        <f>IF(T30="","",SUMIF($C$45:$C$94,$N30,$AB$45:$AB$94))</f>
        <v/>
      </c>
      <c r="AC30" s="43" t="s">
        <v>81</v>
      </c>
      <c r="AE30" s="26"/>
    </row>
    <row r="31" spans="2:31" ht="19.5" customHeight="1" x14ac:dyDescent="0.4">
      <c r="B31" s="367"/>
      <c r="C31" s="368"/>
      <c r="D31" s="368"/>
      <c r="E31" s="368"/>
      <c r="F31" s="368"/>
      <c r="G31" s="369"/>
      <c r="N31" s="48">
        <v>4</v>
      </c>
      <c r="O31" s="408" t="str">
        <f>IFERROR(VLOOKUP($N31,$C$45:$D$94,2,FALSE),"")</f>
        <v/>
      </c>
      <c r="P31" s="409"/>
      <c r="Q31" s="409"/>
      <c r="R31" s="409"/>
      <c r="S31" s="410"/>
      <c r="T31" s="49" t="str">
        <f>IF(O31="","",SUMIF($C$45:$C$94,$N31,$T$45:$T$94))</f>
        <v/>
      </c>
      <c r="U31" s="43" t="s">
        <v>81</v>
      </c>
      <c r="V31" s="29" t="str">
        <f>IF(O31="","",SUMIF($C$45:$C$94,$N31,$V$45:$V$94))</f>
        <v/>
      </c>
      <c r="W31" s="33" t="s">
        <v>81</v>
      </c>
      <c r="X31" s="34" t="str">
        <f>IF(O31="","",SUMIF($C$45:$C$94,$N31,$X$45:$X$94))</f>
        <v/>
      </c>
      <c r="Y31" s="23" t="s">
        <v>81</v>
      </c>
      <c r="Z31" s="34" t="str">
        <f>IF(O31="","",SUMIF($C$45:$C$94,$N31,$Z$45:$Z$94))</f>
        <v/>
      </c>
      <c r="AA31" s="23" t="s">
        <v>81</v>
      </c>
      <c r="AB31" s="32" t="str">
        <f>IF(T31="","",SUMIF($C$45:$C$94,$N31,$AB$45:$AB$94))</f>
        <v/>
      </c>
      <c r="AC31" s="23" t="s">
        <v>81</v>
      </c>
    </row>
    <row r="32" spans="2:31" ht="19.5" customHeight="1" thickBot="1" x14ac:dyDescent="0.45">
      <c r="B32" s="367"/>
      <c r="C32" s="368"/>
      <c r="D32" s="368"/>
      <c r="E32" s="368"/>
      <c r="F32" s="368"/>
      <c r="G32" s="369"/>
      <c r="N32" s="95">
        <v>5</v>
      </c>
      <c r="O32" s="414" t="str">
        <f>IFERROR(VLOOKUP($N32,$C$45:$D$94,2,FALSE),"")</f>
        <v/>
      </c>
      <c r="P32" s="415"/>
      <c r="Q32" s="415"/>
      <c r="R32" s="415"/>
      <c r="S32" s="416"/>
      <c r="T32" s="72" t="str">
        <f>IF(O32="","",SUMIF($C$45:$C$94,$N32,$T$45:$T$94))</f>
        <v/>
      </c>
      <c r="U32" s="43" t="s">
        <v>81</v>
      </c>
      <c r="V32" s="29" t="str">
        <f>IF(O32="","",SUMIF($C$45:$C$94,$N32,$V$45:$V$94))</f>
        <v/>
      </c>
      <c r="W32" s="52" t="s">
        <v>81</v>
      </c>
      <c r="X32" s="31" t="str">
        <f>IF(O32="","",SUMIF($C$45:$C$94,$N32,$X$45:$X$94))</f>
        <v/>
      </c>
      <c r="Y32" s="56" t="s">
        <v>81</v>
      </c>
      <c r="Z32" s="31" t="str">
        <f>IF(O32="","",SUMIF($C$45:$C$94,$N32,$Z$45:$Z$94))</f>
        <v/>
      </c>
      <c r="AA32" s="56" t="s">
        <v>81</v>
      </c>
      <c r="AB32" s="29" t="str">
        <f>IF(T32="","",SUMIF($C$45:$C$94,$N32,$AB$45:$AB$94))</f>
        <v/>
      </c>
      <c r="AC32" s="56" t="s">
        <v>81</v>
      </c>
      <c r="AD32" s="26"/>
      <c r="AE32" s="26"/>
    </row>
    <row r="33" spans="2:37" ht="20.25" thickBot="1" x14ac:dyDescent="0.45">
      <c r="B33" s="367"/>
      <c r="C33" s="368"/>
      <c r="D33" s="368"/>
      <c r="E33" s="368"/>
      <c r="F33" s="368"/>
      <c r="G33" s="369"/>
      <c r="N33" s="376" t="s">
        <v>159</v>
      </c>
      <c r="O33" s="377"/>
      <c r="P33" s="377"/>
      <c r="Q33" s="377"/>
      <c r="R33" s="377"/>
      <c r="S33" s="378"/>
      <c r="T33" s="53">
        <f>SUM(T28:T32)</f>
        <v>17880000</v>
      </c>
      <c r="U33" s="38" t="s">
        <v>81</v>
      </c>
      <c r="V33" s="53">
        <f>SUM(V28:V32)</f>
        <v>8900000</v>
      </c>
      <c r="W33" s="39" t="s">
        <v>81</v>
      </c>
      <c r="X33" s="53">
        <f>SUM(X28:X32)</f>
        <v>8900000</v>
      </c>
      <c r="Y33" s="38" t="s">
        <v>81</v>
      </c>
      <c r="Z33" s="53">
        <f>SUM(Z28:Z32)</f>
        <v>80000</v>
      </c>
      <c r="AA33" s="38" t="s">
        <v>81</v>
      </c>
      <c r="AB33" s="96">
        <f>SUM(AB28:AB32)</f>
        <v>1685000</v>
      </c>
      <c r="AC33" s="38" t="s">
        <v>81</v>
      </c>
      <c r="AD33" s="297"/>
      <c r="AE33" s="297"/>
    </row>
    <row r="34" spans="2:37" ht="24" customHeight="1" thickBot="1" x14ac:dyDescent="0.45">
      <c r="B34" s="367"/>
      <c r="C34" s="368"/>
      <c r="D34" s="368"/>
      <c r="E34" s="368"/>
      <c r="F34" s="368"/>
      <c r="G34" s="369"/>
      <c r="N34" s="311" t="s">
        <v>87</v>
      </c>
      <c r="O34" s="312"/>
      <c r="P34" s="312"/>
      <c r="Q34" s="312"/>
      <c r="R34" s="312"/>
      <c r="S34" s="313"/>
      <c r="T34" s="53">
        <f>T33</f>
        <v>17880000</v>
      </c>
      <c r="U34" s="38" t="s">
        <v>81</v>
      </c>
      <c r="V34" s="53">
        <f>V33</f>
        <v>8900000</v>
      </c>
      <c r="W34" s="39" t="s">
        <v>81</v>
      </c>
      <c r="X34" s="405">
        <f>SUM(X33:Z33)</f>
        <v>8980000</v>
      </c>
      <c r="Y34" s="406"/>
      <c r="Z34" s="407"/>
      <c r="AA34" s="38" t="s">
        <v>81</v>
      </c>
      <c r="AB34" s="96">
        <f>AB33</f>
        <v>1685000</v>
      </c>
      <c r="AC34" s="38" t="s">
        <v>81</v>
      </c>
      <c r="AD34" s="198"/>
    </row>
    <row r="35" spans="2:37" ht="24" customHeight="1" x14ac:dyDescent="0.4">
      <c r="B35" s="367"/>
      <c r="C35" s="368"/>
      <c r="D35" s="368"/>
      <c r="E35" s="368"/>
      <c r="F35" s="368"/>
      <c r="G35" s="369"/>
      <c r="AD35" s="198"/>
      <c r="AF35" s="111"/>
    </row>
    <row r="36" spans="2:37" ht="24" customHeight="1" x14ac:dyDescent="0.4">
      <c r="B36" s="367"/>
      <c r="C36" s="368"/>
      <c r="D36" s="368"/>
      <c r="E36" s="368"/>
      <c r="F36" s="368"/>
      <c r="G36" s="369"/>
      <c r="AD36" s="198"/>
      <c r="AF36" s="111"/>
    </row>
    <row r="37" spans="2:37" ht="24" customHeight="1" x14ac:dyDescent="0.4">
      <c r="B37" s="367"/>
      <c r="C37" s="368"/>
      <c r="D37" s="368"/>
      <c r="E37" s="368"/>
      <c r="F37" s="368"/>
      <c r="G37" s="369"/>
      <c r="AD37" s="198"/>
      <c r="AF37" s="111"/>
    </row>
    <row r="38" spans="2:37" ht="24" customHeight="1" x14ac:dyDescent="0.4">
      <c r="B38" s="367"/>
      <c r="C38" s="368"/>
      <c r="D38" s="368"/>
      <c r="E38" s="368"/>
      <c r="F38" s="368"/>
      <c r="G38" s="369"/>
      <c r="AD38" s="198"/>
      <c r="AF38" s="111"/>
    </row>
    <row r="39" spans="2:37" ht="20.25" customHeight="1" thickBot="1" x14ac:dyDescent="0.45">
      <c r="B39" s="370"/>
      <c r="C39" s="371"/>
      <c r="D39" s="371"/>
      <c r="E39" s="371"/>
      <c r="F39" s="371"/>
      <c r="G39" s="372"/>
      <c r="AD39" s="200"/>
      <c r="AF39" s="111"/>
    </row>
    <row r="40" spans="2:37" ht="22.5" customHeight="1" x14ac:dyDescent="0.4">
      <c r="D40" s="201"/>
      <c r="E40" s="201"/>
      <c r="F40" s="201"/>
      <c r="G40" s="201"/>
      <c r="AD40" s="200"/>
      <c r="AF40" s="111"/>
    </row>
    <row r="41" spans="2:37" ht="16.5" customHeight="1" thickBot="1" x14ac:dyDescent="0.45">
      <c r="D41" s="124"/>
      <c r="E41" s="124"/>
      <c r="F41" s="124"/>
      <c r="G41" s="124"/>
      <c r="H41" s="124"/>
      <c r="J41" s="116"/>
      <c r="K41" s="116"/>
      <c r="L41" s="125"/>
      <c r="M41" s="125"/>
      <c r="N41" s="125"/>
      <c r="O41" s="26"/>
      <c r="Q41" s="116"/>
      <c r="R41" s="116"/>
      <c r="S41" s="116"/>
      <c r="T41" s="116"/>
      <c r="U41" s="126"/>
      <c r="V41" s="111"/>
      <c r="W41" s="126"/>
      <c r="X41" s="111"/>
      <c r="Y41" s="126"/>
      <c r="Z41" s="126"/>
      <c r="AA41" s="126"/>
      <c r="AB41" s="111"/>
      <c r="AC41" s="126"/>
      <c r="AD41" s="111"/>
      <c r="AE41" s="126"/>
      <c r="AF41" s="111"/>
      <c r="AG41" s="111"/>
      <c r="AH41" s="111"/>
      <c r="AI41" s="111"/>
      <c r="AJ41" s="111"/>
      <c r="AK41" s="111"/>
    </row>
    <row r="42" spans="2:37" ht="24.75" thickBot="1" x14ac:dyDescent="0.45">
      <c r="B42" s="314" t="s">
        <v>160</v>
      </c>
      <c r="C42" s="315"/>
      <c r="D42" s="315"/>
      <c r="E42" s="315"/>
      <c r="F42" s="315"/>
      <c r="G42" s="315"/>
      <c r="H42" s="315"/>
      <c r="I42" s="315"/>
      <c r="J42" s="315"/>
      <c r="K42" s="315"/>
      <c r="L42" s="315"/>
      <c r="M42" s="315"/>
      <c r="N42" s="315"/>
      <c r="O42" s="315"/>
      <c r="P42" s="315"/>
      <c r="Q42" s="315"/>
      <c r="R42" s="315"/>
      <c r="S42" s="315"/>
      <c r="T42" s="315"/>
      <c r="U42" s="315"/>
      <c r="V42" s="315"/>
      <c r="W42" s="315"/>
      <c r="X42" s="315"/>
      <c r="Y42" s="315"/>
      <c r="Z42" s="315"/>
      <c r="AA42" s="315"/>
      <c r="AB42" s="315"/>
      <c r="AC42" s="315"/>
      <c r="AD42" s="315"/>
      <c r="AE42" s="316"/>
      <c r="AF42" s="111"/>
      <c r="AG42" s="111"/>
      <c r="AH42" s="111"/>
      <c r="AI42" s="111"/>
      <c r="AJ42" s="111"/>
      <c r="AK42" s="111"/>
    </row>
    <row r="43" spans="2:37" ht="27.75" customHeight="1" x14ac:dyDescent="0.4">
      <c r="B43" s="301" t="s">
        <v>89</v>
      </c>
      <c r="C43" s="286" t="s">
        <v>90</v>
      </c>
      <c r="D43" s="287"/>
      <c r="E43" s="288"/>
      <c r="F43" s="303" t="s">
        <v>91</v>
      </c>
      <c r="G43" s="317" t="s">
        <v>92</v>
      </c>
      <c r="H43" s="289" t="s">
        <v>77</v>
      </c>
      <c r="I43" s="303" t="s">
        <v>93</v>
      </c>
      <c r="J43" s="289" t="s">
        <v>94</v>
      </c>
      <c r="K43" s="289"/>
      <c r="L43" s="289"/>
      <c r="M43" s="289" t="s">
        <v>95</v>
      </c>
      <c r="N43" s="289"/>
      <c r="O43" s="289"/>
      <c r="P43" s="289" t="s">
        <v>95</v>
      </c>
      <c r="Q43" s="289"/>
      <c r="R43" s="289"/>
      <c r="S43" s="289"/>
      <c r="T43" s="286" t="s">
        <v>96</v>
      </c>
      <c r="U43" s="287"/>
      <c r="V43" s="287"/>
      <c r="W43" s="287"/>
      <c r="X43" s="287"/>
      <c r="Y43" s="287"/>
      <c r="Z43" s="287"/>
      <c r="AA43" s="288"/>
      <c r="AB43" s="289" t="s">
        <v>97</v>
      </c>
      <c r="AC43" s="289"/>
      <c r="AD43" s="289"/>
      <c r="AE43" s="290"/>
      <c r="AF43" s="111"/>
      <c r="AG43" s="111"/>
      <c r="AH43" s="111"/>
      <c r="AI43" s="111"/>
      <c r="AJ43" s="111"/>
      <c r="AK43" s="111"/>
    </row>
    <row r="44" spans="2:37" s="26" customFormat="1" ht="42" customHeight="1" thickBot="1" x14ac:dyDescent="0.45">
      <c r="B44" s="302"/>
      <c r="C44" s="127" t="s">
        <v>98</v>
      </c>
      <c r="D44" s="128" t="s">
        <v>86</v>
      </c>
      <c r="E44" s="128" t="s">
        <v>75</v>
      </c>
      <c r="F44" s="304"/>
      <c r="G44" s="318"/>
      <c r="H44" s="291"/>
      <c r="I44" s="291"/>
      <c r="J44" s="291"/>
      <c r="K44" s="291"/>
      <c r="L44" s="291"/>
      <c r="M44" s="129" t="s">
        <v>99</v>
      </c>
      <c r="N44" s="127" t="s">
        <v>100</v>
      </c>
      <c r="O44" s="291"/>
      <c r="P44" s="129" t="s">
        <v>99</v>
      </c>
      <c r="Q44" s="127" t="s">
        <v>100</v>
      </c>
      <c r="R44" s="291"/>
      <c r="S44" s="291"/>
      <c r="T44" s="291" t="s">
        <v>101</v>
      </c>
      <c r="U44" s="291"/>
      <c r="V44" s="400" t="s">
        <v>161</v>
      </c>
      <c r="W44" s="401"/>
      <c r="X44" s="400" t="s">
        <v>162</v>
      </c>
      <c r="Y44" s="401"/>
      <c r="Z44" s="400" t="s">
        <v>163</v>
      </c>
      <c r="AA44" s="401"/>
      <c r="AB44" s="398" t="s">
        <v>78</v>
      </c>
      <c r="AC44" s="398"/>
      <c r="AD44" s="398" t="s">
        <v>164</v>
      </c>
      <c r="AE44" s="399"/>
      <c r="AF44" s="111"/>
      <c r="AG44" s="111"/>
      <c r="AH44" s="111"/>
      <c r="AI44" s="111"/>
      <c r="AJ44" s="111"/>
      <c r="AK44" s="111"/>
    </row>
    <row r="45" spans="2:37" x14ac:dyDescent="0.4">
      <c r="B45" s="130">
        <v>1</v>
      </c>
      <c r="C45" s="131">
        <v>1</v>
      </c>
      <c r="D45" s="202" t="s">
        <v>165</v>
      </c>
      <c r="E45" s="203" t="s">
        <v>106</v>
      </c>
      <c r="F45" s="134" t="s">
        <v>166</v>
      </c>
      <c r="G45" s="135" t="s">
        <v>108</v>
      </c>
      <c r="H45" s="204" t="s">
        <v>109</v>
      </c>
      <c r="I45" s="136" t="s">
        <v>72</v>
      </c>
      <c r="J45" s="137">
        <v>16800000</v>
      </c>
      <c r="K45" s="138" t="s">
        <v>167</v>
      </c>
      <c r="L45" s="138" t="s">
        <v>111</v>
      </c>
      <c r="M45" s="139">
        <v>1</v>
      </c>
      <c r="N45" s="140" t="s">
        <v>132</v>
      </c>
      <c r="O45" s="138" t="s">
        <v>111</v>
      </c>
      <c r="P45" s="139"/>
      <c r="Q45" s="140"/>
      <c r="R45" s="141" t="s">
        <v>113</v>
      </c>
      <c r="S45" s="138" t="s">
        <v>114</v>
      </c>
      <c r="T45" s="142">
        <f>PRODUCT(J45,M45,P45)</f>
        <v>16800000</v>
      </c>
      <c r="U45" s="143" t="s">
        <v>110</v>
      </c>
      <c r="V45" s="159" cm="1">
        <f t="array" ref="V45">_xlfn.IFS(T45=0,"",H45="国庫補助金",ROUNDDOWN(T45/2,0),H45="一部自己負担金",ROUNDDOWN((T45-Z45)/2,0),TRUE,T45)</f>
        <v>8400000</v>
      </c>
      <c r="W45" s="143" t="s">
        <v>110</v>
      </c>
      <c r="X45" s="144" cm="1">
        <f t="array" ref="X45">_xlfn.IFS(T45=0,"",H45="国庫補助金",ROUNDDOWN(T45/2,0),H45="一部自己負担金",ROUNDDOWN((T45-Z45)/2,0))</f>
        <v>8400000</v>
      </c>
      <c r="Y45" s="143" t="s">
        <v>81</v>
      </c>
      <c r="Z45" s="145"/>
      <c r="AA45" s="143" t="s">
        <v>81</v>
      </c>
      <c r="AB45" s="144" cm="1">
        <f t="array" ref="AB45">IF($T45=0,"",ROUNDDOWN(_xlfn.IFS($I45="課税",$T45*0.1,$I45="軽減",$T45*0.8,$I45="一部非課税",$AD45,I45="非課税",0),0))</f>
        <v>1680000</v>
      </c>
      <c r="AC45" s="143" t="s">
        <v>81</v>
      </c>
      <c r="AD45" s="145"/>
      <c r="AE45" s="22" t="s">
        <v>81</v>
      </c>
      <c r="AF45" s="111"/>
      <c r="AG45" s="111"/>
      <c r="AH45" s="111"/>
      <c r="AI45" s="111"/>
      <c r="AJ45" s="111"/>
      <c r="AK45" s="111"/>
    </row>
    <row r="46" spans="2:37" x14ac:dyDescent="0.4">
      <c r="B46" s="146">
        <v>2</v>
      </c>
      <c r="C46" s="147">
        <v>1</v>
      </c>
      <c r="D46" s="202" t="s">
        <v>165</v>
      </c>
      <c r="E46" s="205" t="s">
        <v>43</v>
      </c>
      <c r="F46" s="161" t="s">
        <v>168</v>
      </c>
      <c r="G46" s="150" t="s">
        <v>169</v>
      </c>
      <c r="H46" s="204" t="s">
        <v>118</v>
      </c>
      <c r="I46" s="151" t="s">
        <v>119</v>
      </c>
      <c r="J46" s="152">
        <v>580000</v>
      </c>
      <c r="K46" s="153" t="s">
        <v>81</v>
      </c>
      <c r="L46" s="153" t="s">
        <v>111</v>
      </c>
      <c r="M46" s="154">
        <v>1</v>
      </c>
      <c r="N46" s="155" t="s">
        <v>120</v>
      </c>
      <c r="O46" s="153" t="s">
        <v>111</v>
      </c>
      <c r="P46" s="154">
        <v>1</v>
      </c>
      <c r="Q46" s="155" t="s">
        <v>121</v>
      </c>
      <c r="R46" s="156" t="s">
        <v>113</v>
      </c>
      <c r="S46" s="153" t="s">
        <v>114</v>
      </c>
      <c r="T46" s="157">
        <f>PRODUCT(J46,M46,P46)</f>
        <v>580000</v>
      </c>
      <c r="U46" s="158" t="s">
        <v>81</v>
      </c>
      <c r="V46" s="159" cm="1">
        <f t="array" ref="V46">_xlfn.IFS(T46=0,"",H46="国庫補助金",ROUNDDOWN(T46/2,0),H46="一部自己負担金",ROUNDDOWN((T46-Z46)/2,0),TRUE,T46)</f>
        <v>250000</v>
      </c>
      <c r="W46" s="158" t="s">
        <v>81</v>
      </c>
      <c r="X46" s="159" cm="1">
        <f t="array" ref="X46">_xlfn.IFS(T46=0,"",H46="国庫補助金",ROUNDDOWN(T46/2,0),H46="一部自己負担金",ROUNDDOWN((T46-Z46)/2,0))</f>
        <v>250000</v>
      </c>
      <c r="Y46" s="158" t="s">
        <v>110</v>
      </c>
      <c r="Z46" s="145">
        <v>80000</v>
      </c>
      <c r="AA46" s="158" t="s">
        <v>81</v>
      </c>
      <c r="AB46" s="159" cm="1">
        <f t="array" ref="AB46">IF($T46=0,"",ROUNDDOWN(_xlfn.IFS($I46="課税",$T46*0.1,$I46="軽減",$T46*0.8,$I46="一部非課税",$AD46,I46="非課税",0),0))</f>
        <v>5000</v>
      </c>
      <c r="AC46" s="158" t="s">
        <v>81</v>
      </c>
      <c r="AD46" s="160">
        <v>5000</v>
      </c>
      <c r="AE46" s="23" t="s">
        <v>81</v>
      </c>
      <c r="AF46" s="111"/>
      <c r="AG46" s="111"/>
      <c r="AH46" s="111"/>
      <c r="AI46" s="111"/>
      <c r="AJ46" s="111"/>
      <c r="AK46" s="111"/>
    </row>
    <row r="47" spans="2:37" x14ac:dyDescent="0.4">
      <c r="B47" s="146">
        <v>3</v>
      </c>
      <c r="C47" s="147">
        <v>1</v>
      </c>
      <c r="D47" s="202" t="s">
        <v>165</v>
      </c>
      <c r="E47" s="205" t="s">
        <v>170</v>
      </c>
      <c r="F47" s="161" t="s">
        <v>171</v>
      </c>
      <c r="G47" s="150"/>
      <c r="H47" s="204" t="s">
        <v>109</v>
      </c>
      <c r="I47" s="151" t="s">
        <v>126</v>
      </c>
      <c r="J47" s="152">
        <v>50000</v>
      </c>
      <c r="K47" s="153" t="s">
        <v>81</v>
      </c>
      <c r="L47" s="153" t="s">
        <v>111</v>
      </c>
      <c r="M47" s="154">
        <v>10</v>
      </c>
      <c r="N47" s="155" t="s">
        <v>120</v>
      </c>
      <c r="O47" s="153" t="s">
        <v>111</v>
      </c>
      <c r="P47" s="154">
        <v>1</v>
      </c>
      <c r="Q47" s="155" t="s">
        <v>121</v>
      </c>
      <c r="R47" s="156" t="s">
        <v>113</v>
      </c>
      <c r="S47" s="153" t="s">
        <v>114</v>
      </c>
      <c r="T47" s="157">
        <f t="shared" ref="T47:T94" si="5">PRODUCT(J47,M47,P47)</f>
        <v>500000</v>
      </c>
      <c r="U47" s="158" t="s">
        <v>110</v>
      </c>
      <c r="V47" s="159" cm="1">
        <f t="array" ref="V47">_xlfn.IFS(T47=0,"",H47="国庫補助金",ROUNDDOWN(T47/2,0),H47="一部自己負担金",ROUNDDOWN((T47-Z47)/2,0),TRUE,T47)</f>
        <v>250000</v>
      </c>
      <c r="W47" s="158" t="s">
        <v>110</v>
      </c>
      <c r="X47" s="159" cm="1">
        <f t="array" ref="X47">_xlfn.IFS(T47=0,"",H47="国庫補助金",ROUNDDOWN(T47/2,0),H47="一部自己負担金",ROUNDDOWN((T47-Z47)/2,0))</f>
        <v>250000</v>
      </c>
      <c r="Y47" s="158" t="s">
        <v>81</v>
      </c>
      <c r="Z47" s="145"/>
      <c r="AA47" s="158" t="s">
        <v>81</v>
      </c>
      <c r="AB47" s="159" cm="1">
        <f t="array" ref="AB47">IF($T47=0,"",ROUNDDOWN(_xlfn.IFS($I47="課税",$T47*0.1,$I47="軽減",$T47*0.8,$I47="一部非課税",$AD47,I47="非課税",0),0))</f>
        <v>0</v>
      </c>
      <c r="AC47" s="158" t="s">
        <v>81</v>
      </c>
      <c r="AD47" s="160"/>
      <c r="AE47" s="23" t="s">
        <v>81</v>
      </c>
      <c r="AF47" s="111"/>
      <c r="AG47" s="111"/>
      <c r="AH47" s="111"/>
      <c r="AI47" s="111"/>
      <c r="AJ47" s="111"/>
      <c r="AK47" s="111"/>
    </row>
    <row r="48" spans="2:37" x14ac:dyDescent="0.4">
      <c r="B48" s="146">
        <v>4</v>
      </c>
      <c r="C48" s="162"/>
      <c r="D48" s="206"/>
      <c r="E48" s="207"/>
      <c r="F48" s="208"/>
      <c r="G48" s="165"/>
      <c r="H48" s="209"/>
      <c r="I48" s="166"/>
      <c r="J48" s="167"/>
      <c r="K48" s="153" t="s">
        <v>81</v>
      </c>
      <c r="L48" s="153" t="s">
        <v>111</v>
      </c>
      <c r="M48" s="168"/>
      <c r="N48" s="169"/>
      <c r="O48" s="153" t="s">
        <v>111</v>
      </c>
      <c r="P48" s="168"/>
      <c r="Q48" s="169"/>
      <c r="R48" s="156" t="s">
        <v>113</v>
      </c>
      <c r="S48" s="153" t="s">
        <v>114</v>
      </c>
      <c r="T48" s="157">
        <f t="shared" si="5"/>
        <v>0</v>
      </c>
      <c r="U48" s="158" t="s">
        <v>110</v>
      </c>
      <c r="V48" s="159" t="str" cm="1">
        <f t="array" ref="V48">_xlfn.IFS(T48=0,"",H48="国庫補助金",ROUNDDOWN(T48/2,0),H48="一部自己負担金",ROUNDDOWN((T48-Z48)/2,0),TRUE,T48)</f>
        <v/>
      </c>
      <c r="W48" s="158" t="s">
        <v>110</v>
      </c>
      <c r="X48" s="159" t="str" cm="1">
        <f t="array" ref="X48">_xlfn.IFS(T48=0,"",H48="国庫補助金",ROUNDDOWN(T48/2,0),H48="一部自己負担金",ROUNDDOWN((T48-Z48)/2,0))</f>
        <v/>
      </c>
      <c r="Y48" s="158" t="s">
        <v>81</v>
      </c>
      <c r="Z48" s="144"/>
      <c r="AA48" s="158" t="s">
        <v>81</v>
      </c>
      <c r="AB48" s="159" t="str" cm="1">
        <f t="array" ref="AB48">IF($T48=0,"",ROUNDDOWN(_xlfn.IFS($I48="課税",$T48*0.1,$I48="軽減",$T48*0.8,$I48="一部非課税",$AD48,I48="非課税",0),0))</f>
        <v/>
      </c>
      <c r="AC48" s="158" t="s">
        <v>81</v>
      </c>
      <c r="AD48" s="159"/>
      <c r="AE48" s="23" t="s">
        <v>81</v>
      </c>
      <c r="AF48" s="111"/>
      <c r="AG48" s="111"/>
      <c r="AH48" s="111"/>
      <c r="AI48" s="111"/>
      <c r="AJ48" s="111"/>
      <c r="AK48" s="111"/>
    </row>
    <row r="49" spans="2:44" x14ac:dyDescent="0.4">
      <c r="B49" s="146">
        <v>5</v>
      </c>
      <c r="C49" s="162"/>
      <c r="D49" s="210"/>
      <c r="E49" s="207"/>
      <c r="F49" s="208"/>
      <c r="G49" s="165"/>
      <c r="H49" s="209"/>
      <c r="I49" s="166"/>
      <c r="J49" s="167"/>
      <c r="K49" s="153" t="s">
        <v>81</v>
      </c>
      <c r="L49" s="153" t="s">
        <v>111</v>
      </c>
      <c r="M49" s="168"/>
      <c r="N49" s="169"/>
      <c r="O49" s="153" t="s">
        <v>111</v>
      </c>
      <c r="P49" s="168"/>
      <c r="Q49" s="169"/>
      <c r="R49" s="156" t="s">
        <v>113</v>
      </c>
      <c r="S49" s="153" t="s">
        <v>114</v>
      </c>
      <c r="T49" s="157">
        <f t="shared" si="5"/>
        <v>0</v>
      </c>
      <c r="U49" s="158" t="s">
        <v>110</v>
      </c>
      <c r="V49" s="159" t="str" cm="1">
        <f t="array" ref="V49">_xlfn.IFS(T49=0,"",H49="国庫補助金",ROUNDDOWN(T49/2,0),H49="一部自己負担金",ROUNDDOWN((T49-Z49)/2,0),TRUE,T49)</f>
        <v/>
      </c>
      <c r="W49" s="158" t="s">
        <v>110</v>
      </c>
      <c r="X49" s="159" t="str" cm="1">
        <f t="array" ref="X49">_xlfn.IFS(T49=0,"",H49="国庫補助金",ROUNDDOWN(T49/2,0),H49="一部自己負担金",ROUNDDOWN((T49-Z49)/2,0))</f>
        <v/>
      </c>
      <c r="Y49" s="158" t="s">
        <v>81</v>
      </c>
      <c r="Z49" s="144"/>
      <c r="AA49" s="158" t="s">
        <v>81</v>
      </c>
      <c r="AB49" s="159" t="str" cm="1">
        <f t="array" ref="AB49">IF($T49=0,"",ROUNDDOWN(_xlfn.IFS($I49="課税",$T49*0.1,$I49="軽減",$T49*0.8,$I49="一部非課税",$AD49,I49="非課税",0),0))</f>
        <v/>
      </c>
      <c r="AC49" s="158" t="s">
        <v>81</v>
      </c>
      <c r="AD49" s="159"/>
      <c r="AE49" s="23" t="s">
        <v>81</v>
      </c>
      <c r="AF49" s="111"/>
      <c r="AG49" s="111"/>
      <c r="AH49" s="111"/>
      <c r="AI49" s="111"/>
      <c r="AJ49" s="111"/>
      <c r="AK49" s="111"/>
    </row>
    <row r="50" spans="2:44" x14ac:dyDescent="0.4">
      <c r="B50" s="146">
        <v>6</v>
      </c>
      <c r="C50" s="162"/>
      <c r="D50" s="210"/>
      <c r="E50" s="207"/>
      <c r="F50" s="171"/>
      <c r="G50" s="165"/>
      <c r="H50" s="209"/>
      <c r="I50" s="166"/>
      <c r="J50" s="167"/>
      <c r="K50" s="153" t="s">
        <v>81</v>
      </c>
      <c r="L50" s="153" t="s">
        <v>111</v>
      </c>
      <c r="M50" s="168"/>
      <c r="N50" s="169"/>
      <c r="O50" s="153" t="s">
        <v>111</v>
      </c>
      <c r="P50" s="168"/>
      <c r="Q50" s="169"/>
      <c r="R50" s="156" t="s">
        <v>113</v>
      </c>
      <c r="S50" s="153" t="s">
        <v>114</v>
      </c>
      <c r="T50" s="157">
        <f t="shared" si="5"/>
        <v>0</v>
      </c>
      <c r="U50" s="158" t="s">
        <v>110</v>
      </c>
      <c r="V50" s="159" t="str" cm="1">
        <f t="array" ref="V50">_xlfn.IFS(T50=0,"",H50="国庫補助金",ROUNDDOWN(T50/2,0),H50="一部自己負担金",ROUNDDOWN((T50-Z50)/2,0),TRUE,T50)</f>
        <v/>
      </c>
      <c r="W50" s="158" t="s">
        <v>110</v>
      </c>
      <c r="X50" s="159" t="str" cm="1">
        <f t="array" ref="X50">_xlfn.IFS(T50=0,"",H50="国庫補助金",ROUNDDOWN(T50/2,0),H50="一部自己負担金",ROUNDDOWN((T50-Z50)/2,0))</f>
        <v/>
      </c>
      <c r="Y50" s="158" t="s">
        <v>81</v>
      </c>
      <c r="Z50" s="144"/>
      <c r="AA50" s="158" t="s">
        <v>81</v>
      </c>
      <c r="AB50" s="159" t="str" cm="1">
        <f t="array" ref="AB50">IF($T50=0,"",ROUNDDOWN(_xlfn.IFS($I50="課税",$T50*0.1,$I50="軽減",$T50*0.8,$I50="一部非課税",$AD50,I50="非課税",0),0))</f>
        <v/>
      </c>
      <c r="AC50" s="158" t="s">
        <v>81</v>
      </c>
      <c r="AD50" s="159"/>
      <c r="AE50" s="23" t="s">
        <v>81</v>
      </c>
      <c r="AF50" s="111"/>
      <c r="AG50" s="111"/>
      <c r="AH50" s="111"/>
      <c r="AI50" s="111"/>
      <c r="AJ50" s="111"/>
      <c r="AK50" s="111"/>
    </row>
    <row r="51" spans="2:44" x14ac:dyDescent="0.4">
      <c r="B51" s="146">
        <v>7</v>
      </c>
      <c r="C51" s="162"/>
      <c r="D51" s="210"/>
      <c r="E51" s="207"/>
      <c r="F51" s="171"/>
      <c r="G51" s="165"/>
      <c r="H51" s="209"/>
      <c r="I51" s="166"/>
      <c r="J51" s="167"/>
      <c r="K51" s="153" t="s">
        <v>81</v>
      </c>
      <c r="L51" s="153" t="s">
        <v>111</v>
      </c>
      <c r="M51" s="168"/>
      <c r="N51" s="169"/>
      <c r="O51" s="153" t="s">
        <v>111</v>
      </c>
      <c r="P51" s="168"/>
      <c r="Q51" s="169"/>
      <c r="R51" s="156" t="s">
        <v>113</v>
      </c>
      <c r="S51" s="153" t="s">
        <v>114</v>
      </c>
      <c r="T51" s="157">
        <f t="shared" si="5"/>
        <v>0</v>
      </c>
      <c r="U51" s="158" t="s">
        <v>110</v>
      </c>
      <c r="V51" s="159" t="str" cm="1">
        <f t="array" ref="V51">_xlfn.IFS(T51=0,"",H51="国庫補助金",ROUNDDOWN(T51/2,0),H51="一部自己負担金",ROUNDDOWN((T51-Z51)/2,0),TRUE,T51)</f>
        <v/>
      </c>
      <c r="W51" s="158" t="s">
        <v>110</v>
      </c>
      <c r="X51" s="159" t="str" cm="1">
        <f t="array" ref="X51">_xlfn.IFS(T51=0,"",H51="国庫補助金",ROUNDDOWN(T51/2,0),H51="一部自己負担金",ROUNDDOWN((T51-Z51)/2,0))</f>
        <v/>
      </c>
      <c r="Y51" s="158" t="s">
        <v>81</v>
      </c>
      <c r="Z51" s="144"/>
      <c r="AA51" s="158" t="s">
        <v>81</v>
      </c>
      <c r="AB51" s="159" t="str" cm="1">
        <f t="array" ref="AB51">IF($T51=0,"",ROUNDDOWN(_xlfn.IFS($I51="課税",$T51*0.1,$I51="軽減",$T51*0.8,$I51="一部非課税",$AD51,I51="非課税",0),0))</f>
        <v/>
      </c>
      <c r="AC51" s="158" t="s">
        <v>81</v>
      </c>
      <c r="AD51" s="159"/>
      <c r="AE51" s="23" t="s">
        <v>81</v>
      </c>
      <c r="AF51" s="111"/>
      <c r="AG51" s="111"/>
      <c r="AH51" s="111"/>
      <c r="AI51" s="211"/>
      <c r="AJ51" s="211"/>
      <c r="AK51" s="211"/>
      <c r="AL51" s="211"/>
      <c r="AM51" s="211"/>
      <c r="AN51" s="211"/>
      <c r="AO51" s="211"/>
      <c r="AP51" s="211"/>
      <c r="AQ51" s="211"/>
      <c r="AR51" s="211"/>
    </row>
    <row r="52" spans="2:44" x14ac:dyDescent="0.4">
      <c r="B52" s="146">
        <v>8</v>
      </c>
      <c r="C52" s="162"/>
      <c r="D52" s="210"/>
      <c r="E52" s="207"/>
      <c r="F52" s="171"/>
      <c r="G52" s="165"/>
      <c r="H52" s="209"/>
      <c r="I52" s="166"/>
      <c r="J52" s="167"/>
      <c r="K52" s="153" t="s">
        <v>81</v>
      </c>
      <c r="L52" s="153" t="s">
        <v>111</v>
      </c>
      <c r="M52" s="168"/>
      <c r="N52" s="169"/>
      <c r="O52" s="153" t="s">
        <v>111</v>
      </c>
      <c r="P52" s="168"/>
      <c r="Q52" s="169"/>
      <c r="R52" s="156" t="s">
        <v>113</v>
      </c>
      <c r="S52" s="153" t="s">
        <v>114</v>
      </c>
      <c r="T52" s="157">
        <f t="shared" si="5"/>
        <v>0</v>
      </c>
      <c r="U52" s="158" t="s">
        <v>110</v>
      </c>
      <c r="V52" s="159" t="str" cm="1">
        <f t="array" ref="V52">_xlfn.IFS(T52=0,"",H52="国庫補助金",ROUNDDOWN(T52/2,0),H52="一部自己負担金",ROUNDDOWN((T52-Z52)/2,0),TRUE,T52)</f>
        <v/>
      </c>
      <c r="W52" s="158" t="s">
        <v>110</v>
      </c>
      <c r="X52" s="159" t="str" cm="1">
        <f t="array" ref="X52">_xlfn.IFS(T52=0,"",H52="国庫補助金",ROUNDDOWN(T52/2,0),H52="一部自己負担金",ROUNDDOWN((T52-Z52)/2,0))</f>
        <v/>
      </c>
      <c r="Y52" s="158" t="s">
        <v>81</v>
      </c>
      <c r="Z52" s="144"/>
      <c r="AA52" s="158" t="s">
        <v>81</v>
      </c>
      <c r="AB52" s="159" t="str" cm="1">
        <f t="array" ref="AB52">IF($T52=0,"",ROUNDDOWN(_xlfn.IFS($I52="課税",$T52*0.1,$I52="軽減",$T52*0.8,$I52="一部非課税",$AD52,I52="非課税",0),0))</f>
        <v/>
      </c>
      <c r="AC52" s="158" t="s">
        <v>81</v>
      </c>
      <c r="AD52" s="159"/>
      <c r="AE52" s="23" t="s">
        <v>81</v>
      </c>
      <c r="AF52" s="111"/>
      <c r="AG52" s="111"/>
      <c r="AH52" s="111"/>
      <c r="AI52" s="111"/>
      <c r="AJ52" s="111"/>
      <c r="AK52" s="111"/>
    </row>
    <row r="53" spans="2:44" x14ac:dyDescent="0.4">
      <c r="B53" s="146">
        <v>9</v>
      </c>
      <c r="C53" s="162"/>
      <c r="D53" s="210"/>
      <c r="E53" s="207"/>
      <c r="F53" s="171"/>
      <c r="G53" s="165"/>
      <c r="H53" s="209"/>
      <c r="I53" s="166"/>
      <c r="J53" s="167"/>
      <c r="K53" s="153" t="s">
        <v>81</v>
      </c>
      <c r="L53" s="153" t="s">
        <v>111</v>
      </c>
      <c r="M53" s="168"/>
      <c r="N53" s="169"/>
      <c r="O53" s="153" t="s">
        <v>111</v>
      </c>
      <c r="P53" s="168"/>
      <c r="Q53" s="169"/>
      <c r="R53" s="156" t="s">
        <v>113</v>
      </c>
      <c r="S53" s="153" t="s">
        <v>114</v>
      </c>
      <c r="T53" s="157">
        <f t="shared" si="5"/>
        <v>0</v>
      </c>
      <c r="U53" s="158" t="s">
        <v>110</v>
      </c>
      <c r="V53" s="159" t="str" cm="1">
        <f t="array" ref="V53">_xlfn.IFS(T53=0,"",H53="国庫補助金",ROUNDDOWN(T53/2,0),H53="一部自己負担金",ROUNDDOWN((T53-Z53)/2,0),TRUE,T53)</f>
        <v/>
      </c>
      <c r="W53" s="158" t="s">
        <v>110</v>
      </c>
      <c r="X53" s="159" t="str" cm="1">
        <f t="array" ref="X53">_xlfn.IFS(T53=0,"",H53="国庫補助金",ROUNDDOWN(T53/2,0),H53="一部自己負担金",ROUNDDOWN((T53-Z53)/2,0))</f>
        <v/>
      </c>
      <c r="Y53" s="158" t="s">
        <v>81</v>
      </c>
      <c r="Z53" s="144"/>
      <c r="AA53" s="158" t="s">
        <v>81</v>
      </c>
      <c r="AB53" s="159" t="str" cm="1">
        <f t="array" ref="AB53">IF($T53=0,"",ROUNDDOWN(_xlfn.IFS($I53="課税",$T53*0.1,$I53="軽減",$T53*0.8,$I53="一部非課税",$AD53,I53="非課税",0),0))</f>
        <v/>
      </c>
      <c r="AC53" s="158" t="s">
        <v>81</v>
      </c>
      <c r="AD53" s="159"/>
      <c r="AE53" s="23" t="s">
        <v>81</v>
      </c>
      <c r="AF53" s="111"/>
      <c r="AG53" s="111"/>
      <c r="AH53" s="111"/>
      <c r="AI53" s="111"/>
      <c r="AJ53" s="111"/>
      <c r="AK53" s="111"/>
    </row>
    <row r="54" spans="2:44" x14ac:dyDescent="0.4">
      <c r="B54" s="146">
        <v>10</v>
      </c>
      <c r="C54" s="162"/>
      <c r="D54" s="210"/>
      <c r="E54" s="207"/>
      <c r="F54" s="171"/>
      <c r="G54" s="165"/>
      <c r="H54" s="209"/>
      <c r="I54" s="166"/>
      <c r="J54" s="167"/>
      <c r="K54" s="153" t="s">
        <v>81</v>
      </c>
      <c r="L54" s="153" t="s">
        <v>111</v>
      </c>
      <c r="M54" s="168"/>
      <c r="N54" s="169"/>
      <c r="O54" s="153" t="s">
        <v>111</v>
      </c>
      <c r="P54" s="168"/>
      <c r="Q54" s="169"/>
      <c r="R54" s="156" t="s">
        <v>113</v>
      </c>
      <c r="S54" s="153" t="s">
        <v>114</v>
      </c>
      <c r="T54" s="157">
        <f t="shared" si="5"/>
        <v>0</v>
      </c>
      <c r="U54" s="158" t="s">
        <v>110</v>
      </c>
      <c r="V54" s="159" t="str" cm="1">
        <f t="array" ref="V54">_xlfn.IFS(T54=0,"",H54="国庫補助金",ROUNDDOWN(T54/2,0),H54="一部自己負担金",ROUNDDOWN((T54-Z54)/2,0),TRUE,T54)</f>
        <v/>
      </c>
      <c r="W54" s="158" t="s">
        <v>110</v>
      </c>
      <c r="X54" s="159" t="str" cm="1">
        <f t="array" ref="X54">_xlfn.IFS(T54=0,"",H54="国庫補助金",ROUNDDOWN(T54/2,0),H54="一部自己負担金",ROUNDDOWN((T54-Z54)/2,0))</f>
        <v/>
      </c>
      <c r="Y54" s="158" t="s">
        <v>81</v>
      </c>
      <c r="Z54" s="144"/>
      <c r="AA54" s="158" t="s">
        <v>81</v>
      </c>
      <c r="AB54" s="159" t="str" cm="1">
        <f t="array" ref="AB54">IF($T54=0,"",ROUNDDOWN(_xlfn.IFS($I54="課税",$T54*0.1,$I54="軽減",$T54*0.8,$I54="一部非課税",$AD54,I54="非課税",0),0))</f>
        <v/>
      </c>
      <c r="AC54" s="158" t="s">
        <v>81</v>
      </c>
      <c r="AD54" s="159"/>
      <c r="AE54" s="23" t="s">
        <v>81</v>
      </c>
      <c r="AF54" s="111"/>
      <c r="AG54" s="111"/>
      <c r="AH54" s="111"/>
      <c r="AI54" s="111"/>
      <c r="AJ54" s="111"/>
      <c r="AK54" s="111"/>
    </row>
    <row r="55" spans="2:44" x14ac:dyDescent="0.4">
      <c r="B55" s="146">
        <v>11</v>
      </c>
      <c r="C55" s="162"/>
      <c r="D55" s="210"/>
      <c r="E55" s="207"/>
      <c r="F55" s="171"/>
      <c r="G55" s="165"/>
      <c r="H55" s="209"/>
      <c r="I55" s="166"/>
      <c r="J55" s="167"/>
      <c r="K55" s="153" t="s">
        <v>81</v>
      </c>
      <c r="L55" s="153" t="s">
        <v>111</v>
      </c>
      <c r="M55" s="168"/>
      <c r="N55" s="169"/>
      <c r="O55" s="153" t="s">
        <v>111</v>
      </c>
      <c r="P55" s="168"/>
      <c r="Q55" s="169"/>
      <c r="R55" s="156" t="s">
        <v>113</v>
      </c>
      <c r="S55" s="153" t="s">
        <v>114</v>
      </c>
      <c r="T55" s="157">
        <f t="shared" si="5"/>
        <v>0</v>
      </c>
      <c r="U55" s="158" t="s">
        <v>110</v>
      </c>
      <c r="V55" s="159" t="str" cm="1">
        <f t="array" ref="V55">_xlfn.IFS(T55=0,"",H55="国庫補助金",ROUNDDOWN(T55/2,0),H55="一部自己負担金",ROUNDDOWN((T55-Z55)/2,0),TRUE,T55)</f>
        <v/>
      </c>
      <c r="W55" s="158" t="s">
        <v>110</v>
      </c>
      <c r="X55" s="159" t="str" cm="1">
        <f t="array" ref="X55">_xlfn.IFS(T55=0,"",H55="国庫補助金",ROUNDDOWN(T55/2,0),H55="一部自己負担金",ROUNDDOWN((T55-Z55)/2,0))</f>
        <v/>
      </c>
      <c r="Y55" s="158" t="s">
        <v>81</v>
      </c>
      <c r="Z55" s="144"/>
      <c r="AA55" s="158" t="s">
        <v>81</v>
      </c>
      <c r="AB55" s="159" t="str" cm="1">
        <f t="array" ref="AB55">IF($T55=0,"",ROUNDDOWN(_xlfn.IFS($I55="課税",$T55*0.1,$I55="軽減",$T55*0.8,$I55="一部非課税",$AD55,I55="非課税",0),0))</f>
        <v/>
      </c>
      <c r="AC55" s="158" t="s">
        <v>81</v>
      </c>
      <c r="AD55" s="159"/>
      <c r="AE55" s="23" t="s">
        <v>81</v>
      </c>
      <c r="AF55" s="111"/>
      <c r="AG55" s="111"/>
      <c r="AH55" s="111"/>
      <c r="AI55" s="111"/>
      <c r="AJ55" s="111"/>
      <c r="AK55" s="111"/>
    </row>
    <row r="56" spans="2:44" x14ac:dyDescent="0.4">
      <c r="B56" s="146">
        <v>12</v>
      </c>
      <c r="C56" s="162"/>
      <c r="D56" s="210"/>
      <c r="E56" s="207"/>
      <c r="F56" s="171"/>
      <c r="G56" s="165"/>
      <c r="H56" s="209"/>
      <c r="I56" s="166"/>
      <c r="J56" s="167"/>
      <c r="K56" s="153" t="s">
        <v>81</v>
      </c>
      <c r="L56" s="153" t="s">
        <v>111</v>
      </c>
      <c r="M56" s="168"/>
      <c r="N56" s="169"/>
      <c r="O56" s="153" t="s">
        <v>111</v>
      </c>
      <c r="P56" s="168"/>
      <c r="Q56" s="169"/>
      <c r="R56" s="156" t="s">
        <v>113</v>
      </c>
      <c r="S56" s="153" t="s">
        <v>114</v>
      </c>
      <c r="T56" s="157">
        <f t="shared" si="5"/>
        <v>0</v>
      </c>
      <c r="U56" s="158" t="s">
        <v>110</v>
      </c>
      <c r="V56" s="159" t="str" cm="1">
        <f t="array" ref="V56">_xlfn.IFS(T56=0,"",H56="国庫補助金",ROUNDDOWN(T56/2,0),H56="一部自己負担金",ROUNDDOWN((T56-Z56)/2,0),TRUE,T56)</f>
        <v/>
      </c>
      <c r="W56" s="158" t="s">
        <v>110</v>
      </c>
      <c r="X56" s="159" t="str" cm="1">
        <f t="array" ref="X56">_xlfn.IFS(T56=0,"",H56="国庫補助金",ROUNDDOWN(T56/2,0),H56="一部自己負担金",ROUNDDOWN((T56-Z56)/2,0))</f>
        <v/>
      </c>
      <c r="Y56" s="158" t="s">
        <v>81</v>
      </c>
      <c r="Z56" s="144"/>
      <c r="AA56" s="158" t="s">
        <v>81</v>
      </c>
      <c r="AB56" s="159" t="str" cm="1">
        <f t="array" ref="AB56">IF($T56=0,"",ROUNDDOWN(_xlfn.IFS($I56="課税",$T56*0.1,$I56="軽減",$T56*0.8,$I56="一部非課税",$AD56,I56="非課税",0),0))</f>
        <v/>
      </c>
      <c r="AC56" s="158" t="s">
        <v>81</v>
      </c>
      <c r="AD56" s="159"/>
      <c r="AE56" s="23" t="s">
        <v>81</v>
      </c>
      <c r="AF56" s="111"/>
      <c r="AG56" s="111"/>
      <c r="AH56" s="111"/>
      <c r="AI56" s="111"/>
      <c r="AJ56" s="111"/>
      <c r="AK56" s="111"/>
    </row>
    <row r="57" spans="2:44" x14ac:dyDescent="0.4">
      <c r="B57" s="146">
        <v>13</v>
      </c>
      <c r="C57" s="162"/>
      <c r="D57" s="210"/>
      <c r="E57" s="207"/>
      <c r="F57" s="171"/>
      <c r="G57" s="165"/>
      <c r="H57" s="209"/>
      <c r="I57" s="166"/>
      <c r="J57" s="167"/>
      <c r="K57" s="153" t="s">
        <v>81</v>
      </c>
      <c r="L57" s="153" t="s">
        <v>111</v>
      </c>
      <c r="M57" s="168"/>
      <c r="N57" s="169"/>
      <c r="O57" s="153" t="s">
        <v>111</v>
      </c>
      <c r="P57" s="168"/>
      <c r="Q57" s="169"/>
      <c r="R57" s="156" t="s">
        <v>113</v>
      </c>
      <c r="S57" s="153" t="s">
        <v>114</v>
      </c>
      <c r="T57" s="157">
        <f t="shared" si="5"/>
        <v>0</v>
      </c>
      <c r="U57" s="158" t="s">
        <v>110</v>
      </c>
      <c r="V57" s="159" t="str" cm="1">
        <f t="array" ref="V57">_xlfn.IFS(T57=0,"",H57="国庫補助金",ROUNDDOWN(T57/2,0),H57="一部自己負担金",ROUNDDOWN((T57-Z57)/2,0),TRUE,T57)</f>
        <v/>
      </c>
      <c r="W57" s="158" t="s">
        <v>110</v>
      </c>
      <c r="X57" s="159" t="str" cm="1">
        <f t="array" ref="X57">_xlfn.IFS(T57=0,"",H57="国庫補助金",ROUNDDOWN(T57/2,0),H57="一部自己負担金",ROUNDDOWN((T57-Z57)/2,0))</f>
        <v/>
      </c>
      <c r="Y57" s="158" t="s">
        <v>81</v>
      </c>
      <c r="Z57" s="144"/>
      <c r="AA57" s="158" t="s">
        <v>81</v>
      </c>
      <c r="AB57" s="159" t="str" cm="1">
        <f t="array" ref="AB57">IF($T57=0,"",ROUNDDOWN(_xlfn.IFS($I57="課税",$T57*0.1,$I57="軽減",$T57*0.8,$I57="一部非課税",$AD57,I57="非課税",0),0))</f>
        <v/>
      </c>
      <c r="AC57" s="158" t="s">
        <v>81</v>
      </c>
      <c r="AD57" s="159"/>
      <c r="AE57" s="23" t="s">
        <v>81</v>
      </c>
      <c r="AF57" s="111"/>
      <c r="AG57" s="111"/>
      <c r="AH57" s="111"/>
      <c r="AI57" s="111"/>
      <c r="AJ57" s="111"/>
      <c r="AK57" s="111"/>
    </row>
    <row r="58" spans="2:44" x14ac:dyDescent="0.4">
      <c r="B58" s="146">
        <v>14</v>
      </c>
      <c r="C58" s="162"/>
      <c r="D58" s="210"/>
      <c r="E58" s="207"/>
      <c r="F58" s="171"/>
      <c r="G58" s="165"/>
      <c r="H58" s="209"/>
      <c r="I58" s="166"/>
      <c r="J58" s="167"/>
      <c r="K58" s="153" t="s">
        <v>81</v>
      </c>
      <c r="L58" s="153" t="s">
        <v>111</v>
      </c>
      <c r="M58" s="168"/>
      <c r="N58" s="169"/>
      <c r="O58" s="153" t="s">
        <v>111</v>
      </c>
      <c r="P58" s="168"/>
      <c r="Q58" s="169"/>
      <c r="R58" s="156" t="s">
        <v>113</v>
      </c>
      <c r="S58" s="153" t="s">
        <v>114</v>
      </c>
      <c r="T58" s="157">
        <f t="shared" si="5"/>
        <v>0</v>
      </c>
      <c r="U58" s="158" t="s">
        <v>110</v>
      </c>
      <c r="V58" s="159" t="str" cm="1">
        <f t="array" ref="V58">_xlfn.IFS(T58=0,"",H58="国庫補助金",ROUNDDOWN(T58/2,0),H58="一部自己負担金",ROUNDDOWN((T58-Z58)/2,0),TRUE,T58)</f>
        <v/>
      </c>
      <c r="W58" s="158" t="s">
        <v>110</v>
      </c>
      <c r="X58" s="159" t="str" cm="1">
        <f t="array" ref="X58">_xlfn.IFS(T58=0,"",H58="国庫補助金",ROUNDDOWN(T58/2,0),H58="一部自己負担金",ROUNDDOWN((T58-Z58)/2,0))</f>
        <v/>
      </c>
      <c r="Y58" s="158" t="s">
        <v>81</v>
      </c>
      <c r="Z58" s="144"/>
      <c r="AA58" s="158" t="s">
        <v>81</v>
      </c>
      <c r="AB58" s="159" t="str" cm="1">
        <f t="array" ref="AB58">IF($T58=0,"",ROUNDDOWN(_xlfn.IFS($I58="課税",$T58*0.1,$I58="軽減",$T58*0.8,$I58="一部非課税",$AD58,I58="非課税",0),0))</f>
        <v/>
      </c>
      <c r="AC58" s="158" t="s">
        <v>81</v>
      </c>
      <c r="AD58" s="159"/>
      <c r="AE58" s="23" t="s">
        <v>81</v>
      </c>
      <c r="AF58" s="111"/>
      <c r="AG58" s="111"/>
      <c r="AH58" s="111"/>
      <c r="AI58" s="111"/>
      <c r="AJ58" s="111"/>
      <c r="AK58" s="111"/>
    </row>
    <row r="59" spans="2:44" x14ac:dyDescent="0.4">
      <c r="B59" s="146">
        <v>15</v>
      </c>
      <c r="C59" s="162"/>
      <c r="D59" s="210"/>
      <c r="E59" s="207"/>
      <c r="F59" s="171"/>
      <c r="G59" s="165"/>
      <c r="H59" s="209"/>
      <c r="I59" s="166"/>
      <c r="J59" s="167"/>
      <c r="K59" s="153" t="s">
        <v>81</v>
      </c>
      <c r="L59" s="153" t="s">
        <v>111</v>
      </c>
      <c r="M59" s="168"/>
      <c r="N59" s="169"/>
      <c r="O59" s="153" t="s">
        <v>111</v>
      </c>
      <c r="P59" s="168"/>
      <c r="Q59" s="169"/>
      <c r="R59" s="156" t="s">
        <v>113</v>
      </c>
      <c r="S59" s="153" t="s">
        <v>114</v>
      </c>
      <c r="T59" s="157">
        <f t="shared" si="5"/>
        <v>0</v>
      </c>
      <c r="U59" s="158" t="s">
        <v>110</v>
      </c>
      <c r="V59" s="159" t="str" cm="1">
        <f t="array" ref="V59">_xlfn.IFS(T59=0,"",H59="国庫補助金",ROUNDDOWN(T59/2,0),H59="一部自己負担金",ROUNDDOWN((T59-Z59)/2,0),TRUE,T59)</f>
        <v/>
      </c>
      <c r="W59" s="158" t="s">
        <v>110</v>
      </c>
      <c r="X59" s="159" t="str" cm="1">
        <f t="array" ref="X59">_xlfn.IFS(T59=0,"",H59="国庫補助金",ROUNDDOWN(T59/2,0),H59="一部自己負担金",ROUNDDOWN((T59-Z59)/2,0))</f>
        <v/>
      </c>
      <c r="Y59" s="158" t="s">
        <v>81</v>
      </c>
      <c r="Z59" s="144"/>
      <c r="AA59" s="158" t="s">
        <v>81</v>
      </c>
      <c r="AB59" s="159" t="str" cm="1">
        <f t="array" ref="AB59">IF($T59=0,"",ROUNDDOWN(_xlfn.IFS($I59="課税",$T59*0.1,$I59="軽減",$T59*0.8,$I59="一部非課税",$AD59,I59="非課税",0),0))</f>
        <v/>
      </c>
      <c r="AC59" s="158" t="s">
        <v>81</v>
      </c>
      <c r="AD59" s="159"/>
      <c r="AE59" s="23" t="s">
        <v>81</v>
      </c>
      <c r="AF59" s="111"/>
      <c r="AG59" s="111"/>
      <c r="AH59" s="111"/>
      <c r="AI59" s="111"/>
      <c r="AJ59" s="111"/>
      <c r="AK59" s="111"/>
    </row>
    <row r="60" spans="2:44" x14ac:dyDescent="0.4">
      <c r="B60" s="146">
        <v>16</v>
      </c>
      <c r="C60" s="162"/>
      <c r="D60" s="210"/>
      <c r="E60" s="207"/>
      <c r="F60" s="208"/>
      <c r="G60" s="165"/>
      <c r="H60" s="209"/>
      <c r="I60" s="166"/>
      <c r="J60" s="167"/>
      <c r="K60" s="153" t="s">
        <v>81</v>
      </c>
      <c r="L60" s="153" t="s">
        <v>111</v>
      </c>
      <c r="M60" s="168"/>
      <c r="N60" s="169"/>
      <c r="O60" s="153" t="s">
        <v>111</v>
      </c>
      <c r="P60" s="168"/>
      <c r="Q60" s="169"/>
      <c r="R60" s="156" t="s">
        <v>113</v>
      </c>
      <c r="S60" s="153" t="s">
        <v>114</v>
      </c>
      <c r="T60" s="157">
        <f t="shared" si="5"/>
        <v>0</v>
      </c>
      <c r="U60" s="158" t="s">
        <v>110</v>
      </c>
      <c r="V60" s="159" t="str" cm="1">
        <f t="array" ref="V60">_xlfn.IFS(T60=0,"",H60="国庫補助金",ROUNDDOWN(T60/2,0),H60="一部自己負担金",ROUNDDOWN((T60-Z60)/2,0),TRUE,T60)</f>
        <v/>
      </c>
      <c r="W60" s="158" t="s">
        <v>110</v>
      </c>
      <c r="X60" s="159" t="str" cm="1">
        <f t="array" ref="X60">_xlfn.IFS(T60=0,"",H60="国庫補助金",ROUNDDOWN(T60/2,0),H60="一部自己負担金",ROUNDDOWN((T60-Z60)/2,0))</f>
        <v/>
      </c>
      <c r="Y60" s="158" t="s">
        <v>81</v>
      </c>
      <c r="Z60" s="144"/>
      <c r="AA60" s="158" t="s">
        <v>81</v>
      </c>
      <c r="AB60" s="159" t="str" cm="1">
        <f t="array" ref="AB60">IF($T60=0,"",ROUNDDOWN(_xlfn.IFS($I60="課税",$T60*0.1,$I60="軽減",$T60*0.8,$I60="一部非課税",$AD60,I60="非課税",0),0))</f>
        <v/>
      </c>
      <c r="AC60" s="158" t="s">
        <v>81</v>
      </c>
      <c r="AD60" s="159"/>
      <c r="AE60" s="23" t="s">
        <v>81</v>
      </c>
      <c r="AF60" s="111"/>
      <c r="AG60" s="111"/>
      <c r="AH60" s="111"/>
      <c r="AI60" s="111"/>
      <c r="AJ60" s="111"/>
      <c r="AK60" s="111"/>
    </row>
    <row r="61" spans="2:44" x14ac:dyDescent="0.4">
      <c r="B61" s="146">
        <v>17</v>
      </c>
      <c r="C61" s="162"/>
      <c r="D61" s="210"/>
      <c r="E61" s="207"/>
      <c r="F61" s="212"/>
      <c r="G61" s="165"/>
      <c r="H61" s="209"/>
      <c r="I61" s="166"/>
      <c r="J61" s="167"/>
      <c r="K61" s="153" t="s">
        <v>81</v>
      </c>
      <c r="L61" s="153" t="s">
        <v>111</v>
      </c>
      <c r="M61" s="168"/>
      <c r="N61" s="169"/>
      <c r="O61" s="153" t="s">
        <v>111</v>
      </c>
      <c r="P61" s="168"/>
      <c r="Q61" s="169"/>
      <c r="R61" s="156" t="s">
        <v>113</v>
      </c>
      <c r="S61" s="153" t="s">
        <v>114</v>
      </c>
      <c r="T61" s="157">
        <f t="shared" si="5"/>
        <v>0</v>
      </c>
      <c r="U61" s="158" t="s">
        <v>110</v>
      </c>
      <c r="V61" s="159" t="str" cm="1">
        <f t="array" ref="V61">_xlfn.IFS(T61=0,"",H61="国庫補助金",ROUNDDOWN(T61/2,0),H61="一部自己負担金",ROUNDDOWN((T61-Z61)/2,0),TRUE,T61)</f>
        <v/>
      </c>
      <c r="W61" s="158" t="s">
        <v>110</v>
      </c>
      <c r="X61" s="159" t="str" cm="1">
        <f t="array" ref="X61">_xlfn.IFS(T61=0,"",H61="国庫補助金",ROUNDDOWN(T61/2,0),H61="一部自己負担金",ROUNDDOWN((T61-Z61)/2,0))</f>
        <v/>
      </c>
      <c r="Y61" s="158" t="s">
        <v>81</v>
      </c>
      <c r="Z61" s="144"/>
      <c r="AA61" s="158" t="s">
        <v>81</v>
      </c>
      <c r="AB61" s="159" t="str" cm="1">
        <f t="array" ref="AB61">IF($T61=0,"",ROUNDDOWN(_xlfn.IFS($I61="課税",$T61*0.1,$I61="軽減",$T61*0.8,$I61="一部非課税",$AD61,I61="非課税",0),0))</f>
        <v/>
      </c>
      <c r="AC61" s="158" t="s">
        <v>81</v>
      </c>
      <c r="AD61" s="159"/>
      <c r="AE61" s="23" t="s">
        <v>81</v>
      </c>
      <c r="AF61" s="111"/>
      <c r="AG61" s="111"/>
      <c r="AH61" s="111"/>
      <c r="AI61" s="111"/>
      <c r="AJ61" s="111"/>
      <c r="AK61" s="111"/>
    </row>
    <row r="62" spans="2:44" x14ac:dyDescent="0.4">
      <c r="B62" s="146">
        <v>18</v>
      </c>
      <c r="C62" s="162"/>
      <c r="D62" s="210"/>
      <c r="E62" s="207"/>
      <c r="F62" s="171"/>
      <c r="G62" s="165"/>
      <c r="H62" s="209"/>
      <c r="I62" s="166"/>
      <c r="J62" s="167"/>
      <c r="K62" s="153" t="s">
        <v>81</v>
      </c>
      <c r="L62" s="153" t="s">
        <v>113</v>
      </c>
      <c r="M62" s="168"/>
      <c r="N62" s="169"/>
      <c r="O62" s="153" t="s">
        <v>111</v>
      </c>
      <c r="P62" s="168"/>
      <c r="Q62" s="169"/>
      <c r="R62" s="156" t="s">
        <v>113</v>
      </c>
      <c r="S62" s="153" t="s">
        <v>114</v>
      </c>
      <c r="T62" s="157">
        <f t="shared" si="5"/>
        <v>0</v>
      </c>
      <c r="U62" s="158" t="s">
        <v>110</v>
      </c>
      <c r="V62" s="159" t="str" cm="1">
        <f t="array" ref="V62">_xlfn.IFS(T62=0,"",H62="国庫補助金",ROUNDDOWN(T62/2,0),H62="一部自己負担金",ROUNDDOWN((T62-Z62)/2,0),TRUE,T62)</f>
        <v/>
      </c>
      <c r="W62" s="158" t="s">
        <v>110</v>
      </c>
      <c r="X62" s="159" t="str" cm="1">
        <f t="array" ref="X62">_xlfn.IFS(T62=0,"",H62="国庫補助金",ROUNDDOWN(T62/2,0),H62="一部自己負担金",ROUNDDOWN((T62-Z62)/2,0))</f>
        <v/>
      </c>
      <c r="Y62" s="158" t="s">
        <v>81</v>
      </c>
      <c r="Z62" s="144"/>
      <c r="AA62" s="158" t="s">
        <v>81</v>
      </c>
      <c r="AB62" s="159" t="str" cm="1">
        <f t="array" ref="AB62">IF($T62=0,"",ROUNDDOWN(_xlfn.IFS($I62="課税",$T62*0.1,$I62="軽減",$T62*0.8,$I62="一部非課税",$AD62,I62="非課税",0),0))</f>
        <v/>
      </c>
      <c r="AC62" s="158" t="s">
        <v>81</v>
      </c>
      <c r="AD62" s="159"/>
      <c r="AE62" s="23" t="s">
        <v>81</v>
      </c>
      <c r="AF62" s="111"/>
      <c r="AG62" s="111"/>
      <c r="AH62" s="111"/>
      <c r="AI62" s="111"/>
      <c r="AJ62" s="111"/>
      <c r="AK62" s="111"/>
    </row>
    <row r="63" spans="2:44" x14ac:dyDescent="0.4">
      <c r="B63" s="146">
        <v>19</v>
      </c>
      <c r="C63" s="162"/>
      <c r="D63" s="210"/>
      <c r="E63" s="207"/>
      <c r="F63" s="171"/>
      <c r="G63" s="165"/>
      <c r="H63" s="209"/>
      <c r="I63" s="166"/>
      <c r="J63" s="167"/>
      <c r="K63" s="153" t="s">
        <v>81</v>
      </c>
      <c r="L63" s="153" t="s">
        <v>113</v>
      </c>
      <c r="M63" s="168"/>
      <c r="N63" s="169"/>
      <c r="O63" s="153" t="s">
        <v>111</v>
      </c>
      <c r="P63" s="168"/>
      <c r="Q63" s="169"/>
      <c r="R63" s="156" t="s">
        <v>113</v>
      </c>
      <c r="S63" s="153" t="s">
        <v>114</v>
      </c>
      <c r="T63" s="157">
        <f t="shared" si="5"/>
        <v>0</v>
      </c>
      <c r="U63" s="158" t="s">
        <v>110</v>
      </c>
      <c r="V63" s="159" t="str" cm="1">
        <f t="array" ref="V63">_xlfn.IFS(T63=0,"",H63="国庫補助金",ROUNDDOWN(T63/2,0),H63="一部自己負担金",ROUNDDOWN((T63-Z63)/2,0),TRUE,T63)</f>
        <v/>
      </c>
      <c r="W63" s="158" t="s">
        <v>110</v>
      </c>
      <c r="X63" s="159" t="str" cm="1">
        <f t="array" ref="X63">_xlfn.IFS(T63=0,"",H63="国庫補助金",ROUNDDOWN(T63/2,0),H63="一部自己負担金",ROUNDDOWN((T63-Z63)/2,0))</f>
        <v/>
      </c>
      <c r="Y63" s="158" t="s">
        <v>81</v>
      </c>
      <c r="Z63" s="144"/>
      <c r="AA63" s="158" t="s">
        <v>81</v>
      </c>
      <c r="AB63" s="159" t="str" cm="1">
        <f t="array" ref="AB63">IF($T63=0,"",ROUNDDOWN(_xlfn.IFS($I63="課税",$T63*0.1,$I63="軽減",$T63*0.8,$I63="一部非課税",$AD63,I63="非課税",0),0))</f>
        <v/>
      </c>
      <c r="AC63" s="158" t="s">
        <v>81</v>
      </c>
      <c r="AD63" s="159"/>
      <c r="AE63" s="23" t="s">
        <v>81</v>
      </c>
      <c r="AF63" s="111"/>
      <c r="AG63" s="111"/>
      <c r="AH63" s="111"/>
      <c r="AI63" s="111"/>
      <c r="AJ63" s="111"/>
      <c r="AK63" s="111"/>
    </row>
    <row r="64" spans="2:44" x14ac:dyDescent="0.4">
      <c r="B64" s="146">
        <v>20</v>
      </c>
      <c r="C64" s="162"/>
      <c r="D64" s="210"/>
      <c r="E64" s="207"/>
      <c r="F64" s="171"/>
      <c r="G64" s="165"/>
      <c r="H64" s="209"/>
      <c r="I64" s="166"/>
      <c r="J64" s="167"/>
      <c r="K64" s="153" t="s">
        <v>81</v>
      </c>
      <c r="L64" s="153" t="s">
        <v>113</v>
      </c>
      <c r="M64" s="168"/>
      <c r="N64" s="169"/>
      <c r="O64" s="153" t="s">
        <v>111</v>
      </c>
      <c r="P64" s="168"/>
      <c r="Q64" s="169"/>
      <c r="R64" s="156" t="s">
        <v>113</v>
      </c>
      <c r="S64" s="153" t="s">
        <v>114</v>
      </c>
      <c r="T64" s="157">
        <f t="shared" si="5"/>
        <v>0</v>
      </c>
      <c r="U64" s="158" t="s">
        <v>110</v>
      </c>
      <c r="V64" s="159" t="str" cm="1">
        <f t="array" ref="V64">_xlfn.IFS(T64=0,"",H64="国庫補助金",ROUNDDOWN(T64/2,0),H64="一部自己負担金",ROUNDDOWN((T64-Z64)/2,0),TRUE,T64)</f>
        <v/>
      </c>
      <c r="W64" s="158" t="s">
        <v>110</v>
      </c>
      <c r="X64" s="159" t="str" cm="1">
        <f t="array" ref="X64">_xlfn.IFS(T64=0,"",H64="国庫補助金",ROUNDDOWN(T64/2,0),H64="一部自己負担金",ROUNDDOWN((T64-Z64)/2,0))</f>
        <v/>
      </c>
      <c r="Y64" s="158" t="s">
        <v>81</v>
      </c>
      <c r="Z64" s="144"/>
      <c r="AA64" s="158" t="s">
        <v>81</v>
      </c>
      <c r="AB64" s="159" t="str" cm="1">
        <f t="array" ref="AB64">IF($T64=0,"",ROUNDDOWN(_xlfn.IFS($I64="課税",$T64*0.1,$I64="軽減",$T64*0.8,$I64="一部非課税",$AD64,I64="非課税",0),0))</f>
        <v/>
      </c>
      <c r="AC64" s="158" t="s">
        <v>81</v>
      </c>
      <c r="AD64" s="159"/>
      <c r="AE64" s="23" t="s">
        <v>81</v>
      </c>
      <c r="AF64" s="111"/>
      <c r="AG64" s="111"/>
      <c r="AH64" s="111"/>
      <c r="AI64" s="111"/>
      <c r="AJ64" s="111"/>
      <c r="AK64" s="111"/>
    </row>
    <row r="65" spans="2:37" x14ac:dyDescent="0.4">
      <c r="B65" s="146">
        <v>21</v>
      </c>
      <c r="C65" s="162"/>
      <c r="D65" s="210"/>
      <c r="E65" s="207"/>
      <c r="F65" s="171"/>
      <c r="G65" s="165"/>
      <c r="H65" s="209"/>
      <c r="I65" s="166"/>
      <c r="J65" s="167"/>
      <c r="K65" s="153" t="s">
        <v>81</v>
      </c>
      <c r="L65" s="153" t="s">
        <v>111</v>
      </c>
      <c r="M65" s="168"/>
      <c r="N65" s="169"/>
      <c r="O65" s="153" t="s">
        <v>111</v>
      </c>
      <c r="P65" s="168"/>
      <c r="Q65" s="169"/>
      <c r="R65" s="156" t="s">
        <v>113</v>
      </c>
      <c r="S65" s="153" t="s">
        <v>114</v>
      </c>
      <c r="T65" s="157">
        <f t="shared" si="5"/>
        <v>0</v>
      </c>
      <c r="U65" s="158" t="s">
        <v>110</v>
      </c>
      <c r="V65" s="159" t="str" cm="1">
        <f t="array" ref="V65">_xlfn.IFS(T65=0,"",H65="国庫補助金",ROUNDDOWN(T65/2,0),H65="一部自己負担金",ROUNDDOWN((T65-Z65)/2,0),TRUE,T65)</f>
        <v/>
      </c>
      <c r="W65" s="158" t="s">
        <v>110</v>
      </c>
      <c r="X65" s="159" t="str" cm="1">
        <f t="array" ref="X65">_xlfn.IFS(T65=0,"",H65="国庫補助金",ROUNDDOWN(T65/2,0),H65="一部自己負担金",ROUNDDOWN((T65-Z65)/2,0))</f>
        <v/>
      </c>
      <c r="Y65" s="158" t="s">
        <v>81</v>
      </c>
      <c r="Z65" s="144"/>
      <c r="AA65" s="158" t="s">
        <v>81</v>
      </c>
      <c r="AB65" s="159" t="str" cm="1">
        <f t="array" ref="AB65">IF($T65=0,"",ROUNDDOWN(_xlfn.IFS($I65="課税",$T65*0.1,$I65="軽減",$T65*0.8,$I65="一部非課税",$AD65,I65="非課税",0),0))</f>
        <v/>
      </c>
      <c r="AC65" s="158" t="s">
        <v>81</v>
      </c>
      <c r="AD65" s="159"/>
      <c r="AE65" s="23" t="s">
        <v>81</v>
      </c>
      <c r="AF65" s="111"/>
      <c r="AG65" s="111"/>
      <c r="AH65" s="111"/>
      <c r="AI65" s="111"/>
      <c r="AJ65" s="111"/>
      <c r="AK65" s="111"/>
    </row>
    <row r="66" spans="2:37" x14ac:dyDescent="0.4">
      <c r="B66" s="146">
        <v>22</v>
      </c>
      <c r="C66" s="162"/>
      <c r="D66" s="210"/>
      <c r="E66" s="207"/>
      <c r="F66" s="171"/>
      <c r="G66" s="165"/>
      <c r="H66" s="209"/>
      <c r="I66" s="166"/>
      <c r="J66" s="167"/>
      <c r="K66" s="153" t="s">
        <v>81</v>
      </c>
      <c r="L66" s="153" t="s">
        <v>111</v>
      </c>
      <c r="M66" s="168"/>
      <c r="N66" s="169"/>
      <c r="O66" s="153" t="s">
        <v>111</v>
      </c>
      <c r="P66" s="168"/>
      <c r="Q66" s="169"/>
      <c r="R66" s="156" t="s">
        <v>113</v>
      </c>
      <c r="S66" s="153" t="s">
        <v>114</v>
      </c>
      <c r="T66" s="157">
        <f t="shared" si="5"/>
        <v>0</v>
      </c>
      <c r="U66" s="158" t="s">
        <v>110</v>
      </c>
      <c r="V66" s="159" t="str" cm="1">
        <f t="array" ref="V66">_xlfn.IFS(T66=0,"",H66="国庫補助金",ROUNDDOWN(T66/2,0),H66="一部自己負担金",ROUNDDOWN((T66-Z66)/2,0),TRUE,T66)</f>
        <v/>
      </c>
      <c r="W66" s="158" t="s">
        <v>110</v>
      </c>
      <c r="X66" s="159" t="str" cm="1">
        <f t="array" ref="X66">_xlfn.IFS(T66=0,"",H66="国庫補助金",ROUNDDOWN(T66/2,0),H66="一部自己負担金",ROUNDDOWN((T66-Z66)/2,0))</f>
        <v/>
      </c>
      <c r="Y66" s="158" t="s">
        <v>81</v>
      </c>
      <c r="Z66" s="144"/>
      <c r="AA66" s="158" t="s">
        <v>81</v>
      </c>
      <c r="AB66" s="159" t="str" cm="1">
        <f t="array" ref="AB66">IF($T66=0,"",ROUNDDOWN(_xlfn.IFS($I66="課税",$T66*0.1,$I66="軽減",$T66*0.8,$I66="一部非課税",$AD66,I66="非課税",0),0))</f>
        <v/>
      </c>
      <c r="AC66" s="158" t="s">
        <v>81</v>
      </c>
      <c r="AD66" s="159"/>
      <c r="AE66" s="23" t="s">
        <v>81</v>
      </c>
      <c r="AF66" s="111"/>
      <c r="AG66" s="111"/>
      <c r="AH66" s="111"/>
      <c r="AI66" s="111"/>
      <c r="AJ66" s="111"/>
      <c r="AK66" s="111"/>
    </row>
    <row r="67" spans="2:37" x14ac:dyDescent="0.4">
      <c r="B67" s="146">
        <v>23</v>
      </c>
      <c r="C67" s="162"/>
      <c r="D67" s="210"/>
      <c r="E67" s="207"/>
      <c r="F67" s="171"/>
      <c r="G67" s="165"/>
      <c r="H67" s="209"/>
      <c r="I67" s="166"/>
      <c r="J67" s="167"/>
      <c r="K67" s="153" t="s">
        <v>81</v>
      </c>
      <c r="L67" s="153" t="s">
        <v>111</v>
      </c>
      <c r="M67" s="168"/>
      <c r="N67" s="169"/>
      <c r="O67" s="153" t="s">
        <v>111</v>
      </c>
      <c r="P67" s="168"/>
      <c r="Q67" s="169"/>
      <c r="R67" s="156" t="s">
        <v>113</v>
      </c>
      <c r="S67" s="153" t="s">
        <v>114</v>
      </c>
      <c r="T67" s="157">
        <f t="shared" si="5"/>
        <v>0</v>
      </c>
      <c r="U67" s="158" t="s">
        <v>110</v>
      </c>
      <c r="V67" s="159" t="str" cm="1">
        <f t="array" ref="V67">_xlfn.IFS(T67=0,"",H67="国庫補助金",ROUNDDOWN(T67/2,0),H67="一部自己負担金",ROUNDDOWN((T67-Z67)/2,0),TRUE,T67)</f>
        <v/>
      </c>
      <c r="W67" s="158" t="s">
        <v>110</v>
      </c>
      <c r="X67" s="159" t="str" cm="1">
        <f t="array" ref="X67">_xlfn.IFS(T67=0,"",H67="国庫補助金",ROUNDDOWN(T67/2,0),H67="一部自己負担金",ROUNDDOWN((T67-Z67)/2,0))</f>
        <v/>
      </c>
      <c r="Y67" s="158" t="s">
        <v>81</v>
      </c>
      <c r="Z67" s="144"/>
      <c r="AA67" s="158" t="s">
        <v>81</v>
      </c>
      <c r="AB67" s="159" t="str" cm="1">
        <f t="array" ref="AB67">IF($T67=0,"",ROUNDDOWN(_xlfn.IFS($I67="課税",$T67*0.1,$I67="軽減",$T67*0.8,$I67="一部非課税",$AD67,I67="非課税",0),0))</f>
        <v/>
      </c>
      <c r="AC67" s="158" t="s">
        <v>81</v>
      </c>
      <c r="AD67" s="159"/>
      <c r="AE67" s="23" t="s">
        <v>81</v>
      </c>
      <c r="AF67" s="111"/>
      <c r="AG67" s="111"/>
      <c r="AH67" s="111"/>
      <c r="AI67" s="111"/>
      <c r="AJ67" s="111"/>
      <c r="AK67" s="111"/>
    </row>
    <row r="68" spans="2:37" x14ac:dyDescent="0.4">
      <c r="B68" s="146">
        <v>24</v>
      </c>
      <c r="C68" s="162"/>
      <c r="D68" s="210"/>
      <c r="E68" s="207"/>
      <c r="F68" s="171"/>
      <c r="G68" s="165"/>
      <c r="H68" s="209"/>
      <c r="I68" s="166"/>
      <c r="J68" s="167"/>
      <c r="K68" s="153" t="s">
        <v>81</v>
      </c>
      <c r="L68" s="153" t="s">
        <v>111</v>
      </c>
      <c r="M68" s="168"/>
      <c r="N68" s="169"/>
      <c r="O68" s="153" t="s">
        <v>111</v>
      </c>
      <c r="P68" s="168"/>
      <c r="Q68" s="169"/>
      <c r="R68" s="156" t="s">
        <v>113</v>
      </c>
      <c r="S68" s="153" t="s">
        <v>114</v>
      </c>
      <c r="T68" s="157">
        <f t="shared" si="5"/>
        <v>0</v>
      </c>
      <c r="U68" s="158" t="s">
        <v>110</v>
      </c>
      <c r="V68" s="159" t="str" cm="1">
        <f t="array" ref="V68">_xlfn.IFS(T68=0,"",H68="国庫補助金",ROUNDDOWN(T68/2,0),H68="一部自己負担金",ROUNDDOWN((T68-Z68)/2,0),TRUE,T68)</f>
        <v/>
      </c>
      <c r="W68" s="158" t="s">
        <v>110</v>
      </c>
      <c r="X68" s="159" t="str" cm="1">
        <f t="array" ref="X68">_xlfn.IFS(T68=0,"",H68="国庫補助金",ROUNDDOWN(T68/2,0),H68="一部自己負担金",ROUNDDOWN((T68-Z68)/2,0))</f>
        <v/>
      </c>
      <c r="Y68" s="158" t="s">
        <v>81</v>
      </c>
      <c r="Z68" s="144"/>
      <c r="AA68" s="158" t="s">
        <v>81</v>
      </c>
      <c r="AB68" s="159" t="str" cm="1">
        <f t="array" ref="AB68">IF($T68=0,"",ROUNDDOWN(_xlfn.IFS($I68="課税",$T68*0.1,$I68="軽減",$T68*0.8,$I68="一部非課税",$AD68,I68="非課税",0),0))</f>
        <v/>
      </c>
      <c r="AC68" s="158" t="s">
        <v>81</v>
      </c>
      <c r="AD68" s="159"/>
      <c r="AE68" s="23" t="s">
        <v>81</v>
      </c>
      <c r="AF68" s="111"/>
      <c r="AG68" s="111"/>
      <c r="AH68" s="111"/>
      <c r="AI68" s="111"/>
      <c r="AJ68" s="111"/>
      <c r="AK68" s="111"/>
    </row>
    <row r="69" spans="2:37" x14ac:dyDescent="0.4">
      <c r="B69" s="146">
        <v>25</v>
      </c>
      <c r="C69" s="162"/>
      <c r="D69" s="210"/>
      <c r="E69" s="207"/>
      <c r="F69" s="171"/>
      <c r="G69" s="165"/>
      <c r="H69" s="209"/>
      <c r="I69" s="166"/>
      <c r="J69" s="167"/>
      <c r="K69" s="153" t="s">
        <v>81</v>
      </c>
      <c r="L69" s="153" t="s">
        <v>111</v>
      </c>
      <c r="M69" s="168"/>
      <c r="N69" s="169"/>
      <c r="O69" s="153" t="s">
        <v>111</v>
      </c>
      <c r="P69" s="168"/>
      <c r="Q69" s="169"/>
      <c r="R69" s="156" t="s">
        <v>113</v>
      </c>
      <c r="S69" s="153" t="s">
        <v>114</v>
      </c>
      <c r="T69" s="157">
        <f t="shared" si="5"/>
        <v>0</v>
      </c>
      <c r="U69" s="158" t="s">
        <v>110</v>
      </c>
      <c r="V69" s="159" t="str" cm="1">
        <f t="array" ref="V69">_xlfn.IFS(T69=0,"",H69="国庫補助金",ROUNDDOWN(T69/2,0),H69="一部自己負担金",ROUNDDOWN((T69-Z69)/2,0),TRUE,T69)</f>
        <v/>
      </c>
      <c r="W69" s="158" t="s">
        <v>110</v>
      </c>
      <c r="X69" s="159" t="str" cm="1">
        <f t="array" ref="X69">_xlfn.IFS(T69=0,"",H69="国庫補助金",ROUNDDOWN(T69/2,0),H69="一部自己負担金",ROUNDDOWN((T69-Z69)/2,0))</f>
        <v/>
      </c>
      <c r="Y69" s="158" t="s">
        <v>81</v>
      </c>
      <c r="Z69" s="144"/>
      <c r="AA69" s="158" t="s">
        <v>81</v>
      </c>
      <c r="AB69" s="159" t="str" cm="1">
        <f t="array" ref="AB69">IF($T69=0,"",ROUNDDOWN(_xlfn.IFS($I69="課税",$T69*0.1,$I69="軽減",$T69*0.8,$I69="一部非課税",$AD69,I69="非課税",0),0))</f>
        <v/>
      </c>
      <c r="AC69" s="158" t="s">
        <v>81</v>
      </c>
      <c r="AD69" s="159"/>
      <c r="AE69" s="23" t="s">
        <v>81</v>
      </c>
      <c r="AF69" s="111"/>
      <c r="AG69" s="111"/>
      <c r="AH69" s="111"/>
      <c r="AI69" s="111"/>
      <c r="AJ69" s="111"/>
      <c r="AK69" s="111"/>
    </row>
    <row r="70" spans="2:37" x14ac:dyDescent="0.4">
      <c r="B70" s="146">
        <v>26</v>
      </c>
      <c r="C70" s="162"/>
      <c r="D70" s="210"/>
      <c r="E70" s="207"/>
      <c r="F70" s="171"/>
      <c r="G70" s="165"/>
      <c r="H70" s="209"/>
      <c r="I70" s="166"/>
      <c r="J70" s="167"/>
      <c r="K70" s="153" t="s">
        <v>81</v>
      </c>
      <c r="L70" s="153" t="s">
        <v>111</v>
      </c>
      <c r="M70" s="168"/>
      <c r="N70" s="169"/>
      <c r="O70" s="153" t="s">
        <v>111</v>
      </c>
      <c r="P70" s="168"/>
      <c r="Q70" s="169"/>
      <c r="R70" s="156" t="s">
        <v>113</v>
      </c>
      <c r="S70" s="153" t="s">
        <v>114</v>
      </c>
      <c r="T70" s="157">
        <f t="shared" si="5"/>
        <v>0</v>
      </c>
      <c r="U70" s="158" t="s">
        <v>110</v>
      </c>
      <c r="V70" s="159" t="str" cm="1">
        <f t="array" ref="V70">_xlfn.IFS(T70=0,"",H70="国庫補助金",ROUNDDOWN(T70/2,0),H70="一部自己負担金",ROUNDDOWN((T70-Z70)/2,0),TRUE,T70)</f>
        <v/>
      </c>
      <c r="W70" s="158" t="s">
        <v>110</v>
      </c>
      <c r="X70" s="159" t="str" cm="1">
        <f t="array" ref="X70">_xlfn.IFS(T70=0,"",H70="国庫補助金",ROUNDDOWN(T70/2,0),H70="一部自己負担金",ROUNDDOWN((T70-Z70)/2,0))</f>
        <v/>
      </c>
      <c r="Y70" s="158" t="s">
        <v>81</v>
      </c>
      <c r="Z70" s="144"/>
      <c r="AA70" s="158" t="s">
        <v>81</v>
      </c>
      <c r="AB70" s="159" t="str" cm="1">
        <f t="array" ref="AB70">IF($T70=0,"",ROUNDDOWN(_xlfn.IFS($I70="課税",$T70*0.1,$I70="軽減",$T70*0.8,$I70="一部非課税",$AD70,I70="非課税",0),0))</f>
        <v/>
      </c>
      <c r="AC70" s="158" t="s">
        <v>81</v>
      </c>
      <c r="AD70" s="159"/>
      <c r="AE70" s="23" t="s">
        <v>81</v>
      </c>
      <c r="AF70" s="111"/>
      <c r="AG70" s="111"/>
      <c r="AH70" s="111"/>
      <c r="AI70" s="111"/>
      <c r="AJ70" s="111"/>
      <c r="AK70" s="111"/>
    </row>
    <row r="71" spans="2:37" x14ac:dyDescent="0.4">
      <c r="B71" s="146">
        <v>27</v>
      </c>
      <c r="C71" s="162"/>
      <c r="D71" s="210"/>
      <c r="E71" s="207"/>
      <c r="F71" s="171"/>
      <c r="G71" s="165"/>
      <c r="H71" s="209"/>
      <c r="I71" s="166"/>
      <c r="J71" s="167"/>
      <c r="K71" s="153" t="s">
        <v>81</v>
      </c>
      <c r="L71" s="153" t="s">
        <v>111</v>
      </c>
      <c r="M71" s="168"/>
      <c r="N71" s="169"/>
      <c r="O71" s="153" t="s">
        <v>111</v>
      </c>
      <c r="P71" s="168"/>
      <c r="Q71" s="169"/>
      <c r="R71" s="156" t="s">
        <v>113</v>
      </c>
      <c r="S71" s="153" t="s">
        <v>114</v>
      </c>
      <c r="T71" s="157">
        <f t="shared" si="5"/>
        <v>0</v>
      </c>
      <c r="U71" s="158" t="s">
        <v>110</v>
      </c>
      <c r="V71" s="159" t="str" cm="1">
        <f t="array" ref="V71">_xlfn.IFS(T71=0,"",H71="国庫補助金",ROUNDDOWN(T71/2,0),H71="一部自己負担金",ROUNDDOWN((T71-Z71)/2,0),TRUE,T71)</f>
        <v/>
      </c>
      <c r="W71" s="158" t="s">
        <v>110</v>
      </c>
      <c r="X71" s="159" t="str" cm="1">
        <f t="array" ref="X71">_xlfn.IFS(T71=0,"",H71="国庫補助金",ROUNDDOWN(T71/2,0),H71="一部自己負担金",ROUNDDOWN((T71-Z71)/2,0))</f>
        <v/>
      </c>
      <c r="Y71" s="158" t="s">
        <v>81</v>
      </c>
      <c r="Z71" s="144"/>
      <c r="AA71" s="158" t="s">
        <v>81</v>
      </c>
      <c r="AB71" s="159" t="str" cm="1">
        <f t="array" ref="AB71">IF($T71=0,"",ROUNDDOWN(_xlfn.IFS($I71="課税",$T71*0.1,$I71="軽減",$T71*0.8,$I71="一部非課税",$AD71,I71="非課税",0),0))</f>
        <v/>
      </c>
      <c r="AC71" s="158" t="s">
        <v>81</v>
      </c>
      <c r="AD71" s="159"/>
      <c r="AE71" s="23" t="s">
        <v>81</v>
      </c>
      <c r="AF71" s="111"/>
      <c r="AG71" s="111"/>
      <c r="AH71" s="111"/>
      <c r="AI71" s="111"/>
      <c r="AJ71" s="111"/>
      <c r="AK71" s="111"/>
    </row>
    <row r="72" spans="2:37" x14ac:dyDescent="0.4">
      <c r="B72" s="146">
        <v>28</v>
      </c>
      <c r="C72" s="162"/>
      <c r="D72" s="210"/>
      <c r="E72" s="207"/>
      <c r="F72" s="171"/>
      <c r="G72" s="165"/>
      <c r="H72" s="209"/>
      <c r="I72" s="166"/>
      <c r="J72" s="167"/>
      <c r="K72" s="153" t="s">
        <v>81</v>
      </c>
      <c r="L72" s="153" t="s">
        <v>111</v>
      </c>
      <c r="M72" s="168"/>
      <c r="N72" s="169"/>
      <c r="O72" s="153" t="s">
        <v>111</v>
      </c>
      <c r="P72" s="168"/>
      <c r="Q72" s="169"/>
      <c r="R72" s="156" t="s">
        <v>113</v>
      </c>
      <c r="S72" s="153" t="s">
        <v>114</v>
      </c>
      <c r="T72" s="157">
        <f t="shared" si="5"/>
        <v>0</v>
      </c>
      <c r="U72" s="158" t="s">
        <v>110</v>
      </c>
      <c r="V72" s="159" t="str" cm="1">
        <f t="array" ref="V72">_xlfn.IFS(T72=0,"",H72="国庫補助金",ROUNDDOWN(T72/2,0),H72="一部自己負担金",ROUNDDOWN((T72-Z72)/2,0),TRUE,T72)</f>
        <v/>
      </c>
      <c r="W72" s="158" t="s">
        <v>110</v>
      </c>
      <c r="X72" s="159" t="str" cm="1">
        <f t="array" ref="X72">_xlfn.IFS(T72=0,"",H72="国庫補助金",ROUNDDOWN(T72/2,0),H72="一部自己負担金",ROUNDDOWN((T72-Z72)/2,0))</f>
        <v/>
      </c>
      <c r="Y72" s="158" t="s">
        <v>81</v>
      </c>
      <c r="Z72" s="144"/>
      <c r="AA72" s="158" t="s">
        <v>81</v>
      </c>
      <c r="AB72" s="159" t="str" cm="1">
        <f t="array" ref="AB72">IF($T72=0,"",ROUNDDOWN(_xlfn.IFS($I72="課税",$T72*0.1,$I72="軽減",$T72*0.8,$I72="一部非課税",$AD72,I72="非課税",0),0))</f>
        <v/>
      </c>
      <c r="AC72" s="158" t="s">
        <v>81</v>
      </c>
      <c r="AD72" s="159"/>
      <c r="AE72" s="23" t="s">
        <v>81</v>
      </c>
      <c r="AF72" s="111"/>
      <c r="AG72" s="111"/>
      <c r="AH72" s="111"/>
      <c r="AI72" s="111"/>
      <c r="AJ72" s="111"/>
      <c r="AK72" s="111"/>
    </row>
    <row r="73" spans="2:37" x14ac:dyDescent="0.4">
      <c r="B73" s="146">
        <v>29</v>
      </c>
      <c r="C73" s="162"/>
      <c r="D73" s="210"/>
      <c r="E73" s="207"/>
      <c r="F73" s="171"/>
      <c r="G73" s="165"/>
      <c r="H73" s="209"/>
      <c r="I73" s="166"/>
      <c r="J73" s="167"/>
      <c r="K73" s="153" t="s">
        <v>81</v>
      </c>
      <c r="L73" s="153" t="s">
        <v>111</v>
      </c>
      <c r="M73" s="168"/>
      <c r="N73" s="169"/>
      <c r="O73" s="153" t="s">
        <v>111</v>
      </c>
      <c r="P73" s="168"/>
      <c r="Q73" s="169"/>
      <c r="R73" s="156" t="s">
        <v>113</v>
      </c>
      <c r="S73" s="153" t="s">
        <v>114</v>
      </c>
      <c r="T73" s="157">
        <f t="shared" si="5"/>
        <v>0</v>
      </c>
      <c r="U73" s="158" t="s">
        <v>110</v>
      </c>
      <c r="V73" s="159" t="str" cm="1">
        <f t="array" ref="V73">_xlfn.IFS(T73=0,"",H73="国庫補助金",ROUNDDOWN(T73/2,0),H73="一部自己負担金",ROUNDDOWN((T73-Z73)/2,0),TRUE,T73)</f>
        <v/>
      </c>
      <c r="W73" s="158" t="s">
        <v>110</v>
      </c>
      <c r="X73" s="159" t="str" cm="1">
        <f t="array" ref="X73">_xlfn.IFS(T73=0,"",H73="国庫補助金",ROUNDDOWN(T73/2,0),H73="一部自己負担金",ROUNDDOWN((T73-Z73)/2,0))</f>
        <v/>
      </c>
      <c r="Y73" s="158" t="s">
        <v>81</v>
      </c>
      <c r="Z73" s="144"/>
      <c r="AA73" s="158" t="s">
        <v>81</v>
      </c>
      <c r="AB73" s="159" t="str" cm="1">
        <f t="array" ref="AB73">IF($T73=0,"",ROUNDDOWN(_xlfn.IFS($I73="課税",$T73*0.1,$I73="軽減",$T73*0.8,$I73="一部非課税",$AD73,I73="非課税",0),0))</f>
        <v/>
      </c>
      <c r="AC73" s="158" t="s">
        <v>81</v>
      </c>
      <c r="AD73" s="159"/>
      <c r="AE73" s="23" t="s">
        <v>81</v>
      </c>
      <c r="AF73" s="111"/>
      <c r="AG73" s="111"/>
      <c r="AH73" s="111"/>
      <c r="AI73" s="111"/>
      <c r="AJ73" s="111"/>
      <c r="AK73" s="111"/>
    </row>
    <row r="74" spans="2:37" x14ac:dyDescent="0.4">
      <c r="B74" s="146">
        <v>30</v>
      </c>
      <c r="C74" s="162"/>
      <c r="D74" s="210"/>
      <c r="E74" s="207"/>
      <c r="F74" s="171"/>
      <c r="G74" s="165"/>
      <c r="H74" s="209"/>
      <c r="I74" s="166"/>
      <c r="J74" s="167"/>
      <c r="K74" s="153" t="s">
        <v>81</v>
      </c>
      <c r="L74" s="153" t="s">
        <v>111</v>
      </c>
      <c r="M74" s="168"/>
      <c r="N74" s="169"/>
      <c r="O74" s="153" t="s">
        <v>111</v>
      </c>
      <c r="P74" s="168"/>
      <c r="Q74" s="169"/>
      <c r="R74" s="156" t="s">
        <v>113</v>
      </c>
      <c r="S74" s="153" t="s">
        <v>114</v>
      </c>
      <c r="T74" s="157">
        <f t="shared" si="5"/>
        <v>0</v>
      </c>
      <c r="U74" s="158" t="s">
        <v>110</v>
      </c>
      <c r="V74" s="159" t="str" cm="1">
        <f t="array" ref="V74">_xlfn.IFS(T74=0,"",H74="国庫補助金",ROUNDDOWN(T74/2,0),H74="一部自己負担金",ROUNDDOWN((T74-Z74)/2,0),TRUE,T74)</f>
        <v/>
      </c>
      <c r="W74" s="158" t="s">
        <v>110</v>
      </c>
      <c r="X74" s="159" t="str" cm="1">
        <f t="array" ref="X74">_xlfn.IFS(T74=0,"",H74="国庫補助金",ROUNDDOWN(T74/2,0),H74="一部自己負担金",ROUNDDOWN((T74-Z74)/2,0))</f>
        <v/>
      </c>
      <c r="Y74" s="158" t="s">
        <v>81</v>
      </c>
      <c r="Z74" s="144"/>
      <c r="AA74" s="158" t="s">
        <v>81</v>
      </c>
      <c r="AB74" s="159" t="str" cm="1">
        <f t="array" ref="AB74">IF($T74=0,"",ROUNDDOWN(_xlfn.IFS($I74="課税",$T74*0.1,$I74="軽減",$T74*0.8,$I74="一部非課税",$AD74,I74="非課税",0),0))</f>
        <v/>
      </c>
      <c r="AC74" s="158" t="s">
        <v>81</v>
      </c>
      <c r="AD74" s="159"/>
      <c r="AE74" s="23" t="s">
        <v>81</v>
      </c>
      <c r="AF74" s="111"/>
      <c r="AG74" s="111"/>
      <c r="AH74" s="111"/>
      <c r="AI74" s="111"/>
      <c r="AJ74" s="111"/>
      <c r="AK74" s="111"/>
    </row>
    <row r="75" spans="2:37" x14ac:dyDescent="0.4">
      <c r="B75" s="146">
        <v>31</v>
      </c>
      <c r="C75" s="162"/>
      <c r="D75" s="210"/>
      <c r="E75" s="207"/>
      <c r="F75" s="171"/>
      <c r="G75" s="165"/>
      <c r="H75" s="209"/>
      <c r="I75" s="166"/>
      <c r="J75" s="167"/>
      <c r="K75" s="153" t="s">
        <v>81</v>
      </c>
      <c r="L75" s="153" t="s">
        <v>111</v>
      </c>
      <c r="M75" s="168"/>
      <c r="N75" s="169"/>
      <c r="O75" s="153" t="s">
        <v>111</v>
      </c>
      <c r="P75" s="168"/>
      <c r="Q75" s="169"/>
      <c r="R75" s="156" t="s">
        <v>113</v>
      </c>
      <c r="S75" s="153" t="s">
        <v>114</v>
      </c>
      <c r="T75" s="157">
        <f t="shared" si="5"/>
        <v>0</v>
      </c>
      <c r="U75" s="158" t="s">
        <v>110</v>
      </c>
      <c r="V75" s="159" t="str" cm="1">
        <f t="array" ref="V75">_xlfn.IFS(T75=0,"",H75="国庫補助金",ROUNDDOWN(T75/2,0),H75="一部自己負担金",ROUNDDOWN((T75-Z75)/2,0),TRUE,T75)</f>
        <v/>
      </c>
      <c r="W75" s="158" t="s">
        <v>110</v>
      </c>
      <c r="X75" s="159" t="str" cm="1">
        <f t="array" ref="X75">_xlfn.IFS(T75=0,"",H75="国庫補助金",ROUNDDOWN(T75/2,0),H75="一部自己負担金",ROUNDDOWN((T75-Z75)/2,0))</f>
        <v/>
      </c>
      <c r="Y75" s="158" t="s">
        <v>81</v>
      </c>
      <c r="Z75" s="144"/>
      <c r="AA75" s="158" t="s">
        <v>81</v>
      </c>
      <c r="AB75" s="159" t="str" cm="1">
        <f t="array" ref="AB75">IF($T75=0,"",ROUNDDOWN(_xlfn.IFS($I75="課税",$T75*0.1,$I75="軽減",$T75*0.8,$I75="一部非課税",$AD75,I75="非課税",0),0))</f>
        <v/>
      </c>
      <c r="AC75" s="158" t="s">
        <v>81</v>
      </c>
      <c r="AD75" s="159"/>
      <c r="AE75" s="23" t="s">
        <v>81</v>
      </c>
      <c r="AF75" s="111"/>
      <c r="AG75" s="111"/>
      <c r="AH75" s="111"/>
      <c r="AI75" s="111"/>
      <c r="AJ75" s="111"/>
      <c r="AK75" s="111"/>
    </row>
    <row r="76" spans="2:37" x14ac:dyDescent="0.4">
      <c r="B76" s="146">
        <v>32</v>
      </c>
      <c r="C76" s="162"/>
      <c r="D76" s="210"/>
      <c r="E76" s="207"/>
      <c r="F76" s="171"/>
      <c r="G76" s="165"/>
      <c r="H76" s="209"/>
      <c r="I76" s="166"/>
      <c r="J76" s="167"/>
      <c r="K76" s="153" t="s">
        <v>81</v>
      </c>
      <c r="L76" s="153" t="s">
        <v>111</v>
      </c>
      <c r="M76" s="168"/>
      <c r="N76" s="169"/>
      <c r="O76" s="153" t="s">
        <v>111</v>
      </c>
      <c r="P76" s="168"/>
      <c r="Q76" s="169"/>
      <c r="R76" s="156" t="s">
        <v>113</v>
      </c>
      <c r="S76" s="153" t="s">
        <v>114</v>
      </c>
      <c r="T76" s="157">
        <f t="shared" si="5"/>
        <v>0</v>
      </c>
      <c r="U76" s="158" t="s">
        <v>110</v>
      </c>
      <c r="V76" s="159" t="str" cm="1">
        <f t="array" ref="V76">_xlfn.IFS(T76=0,"",H76="国庫補助金",ROUNDDOWN(T76/2,0),H76="一部自己負担金",ROUNDDOWN((T76-Z76)/2,0),TRUE,T76)</f>
        <v/>
      </c>
      <c r="W76" s="158" t="s">
        <v>110</v>
      </c>
      <c r="X76" s="159" t="str" cm="1">
        <f t="array" ref="X76">_xlfn.IFS(T76=0,"",H76="国庫補助金",ROUNDDOWN(T76/2,0),H76="一部自己負担金",ROUNDDOWN((T76-Z76)/2,0))</f>
        <v/>
      </c>
      <c r="Y76" s="158" t="s">
        <v>81</v>
      </c>
      <c r="Z76" s="144"/>
      <c r="AA76" s="158" t="s">
        <v>81</v>
      </c>
      <c r="AB76" s="159" t="str" cm="1">
        <f t="array" ref="AB76">IF($T76=0,"",ROUNDDOWN(_xlfn.IFS($I76="課税",$T76*0.1,$I76="軽減",$T76*0.8,$I76="一部非課税",$AD76,I76="非課税",0),0))</f>
        <v/>
      </c>
      <c r="AC76" s="158" t="s">
        <v>81</v>
      </c>
      <c r="AD76" s="159"/>
      <c r="AE76" s="23" t="s">
        <v>81</v>
      </c>
      <c r="AF76" s="111"/>
      <c r="AG76" s="111"/>
      <c r="AH76" s="111"/>
      <c r="AI76" s="111"/>
      <c r="AJ76" s="111"/>
      <c r="AK76" s="111"/>
    </row>
    <row r="77" spans="2:37" x14ac:dyDescent="0.4">
      <c r="B77" s="146">
        <v>33</v>
      </c>
      <c r="C77" s="162"/>
      <c r="D77" s="210"/>
      <c r="E77" s="207"/>
      <c r="F77" s="171"/>
      <c r="G77" s="165"/>
      <c r="H77" s="209"/>
      <c r="I77" s="166"/>
      <c r="J77" s="167"/>
      <c r="K77" s="153" t="s">
        <v>81</v>
      </c>
      <c r="L77" s="153" t="s">
        <v>111</v>
      </c>
      <c r="M77" s="168"/>
      <c r="N77" s="169"/>
      <c r="O77" s="153" t="s">
        <v>111</v>
      </c>
      <c r="P77" s="168"/>
      <c r="Q77" s="169"/>
      <c r="R77" s="156" t="s">
        <v>113</v>
      </c>
      <c r="S77" s="153" t="s">
        <v>114</v>
      </c>
      <c r="T77" s="157">
        <f t="shared" si="5"/>
        <v>0</v>
      </c>
      <c r="U77" s="158" t="s">
        <v>110</v>
      </c>
      <c r="V77" s="159" t="str" cm="1">
        <f t="array" ref="V77">_xlfn.IFS(T77=0,"",H77="国庫補助金",ROUNDDOWN(T77/2,0),H77="一部自己負担金",ROUNDDOWN((T77-Z77)/2,0),TRUE,T77)</f>
        <v/>
      </c>
      <c r="W77" s="158" t="s">
        <v>110</v>
      </c>
      <c r="X77" s="159" t="str" cm="1">
        <f t="array" ref="X77">_xlfn.IFS(T77=0,"",H77="国庫補助金",ROUNDDOWN(T77/2,0),H77="一部自己負担金",ROUNDDOWN((T77-Z77)/2,0))</f>
        <v/>
      </c>
      <c r="Y77" s="158" t="s">
        <v>81</v>
      </c>
      <c r="Z77" s="144"/>
      <c r="AA77" s="158" t="s">
        <v>81</v>
      </c>
      <c r="AB77" s="159" t="str" cm="1">
        <f t="array" ref="AB77">IF($T77=0,"",ROUNDDOWN(_xlfn.IFS($I77="課税",$T77*0.1,$I77="軽減",$T77*0.8,$I77="一部非課税",$AD77,I77="非課税",0),0))</f>
        <v/>
      </c>
      <c r="AC77" s="158" t="s">
        <v>81</v>
      </c>
      <c r="AD77" s="159"/>
      <c r="AE77" s="23" t="s">
        <v>81</v>
      </c>
      <c r="AF77" s="111"/>
      <c r="AG77" s="111"/>
      <c r="AH77" s="111"/>
      <c r="AI77" s="111"/>
      <c r="AJ77" s="111"/>
      <c r="AK77" s="111"/>
    </row>
    <row r="78" spans="2:37" x14ac:dyDescent="0.4">
      <c r="B78" s="146">
        <v>34</v>
      </c>
      <c r="C78" s="162"/>
      <c r="D78" s="210"/>
      <c r="E78" s="207"/>
      <c r="F78" s="171"/>
      <c r="G78" s="165"/>
      <c r="H78" s="209"/>
      <c r="I78" s="166"/>
      <c r="J78" s="167"/>
      <c r="K78" s="153" t="s">
        <v>81</v>
      </c>
      <c r="L78" s="153" t="s">
        <v>111</v>
      </c>
      <c r="M78" s="168"/>
      <c r="N78" s="169"/>
      <c r="O78" s="153" t="s">
        <v>111</v>
      </c>
      <c r="P78" s="168"/>
      <c r="Q78" s="169"/>
      <c r="R78" s="156" t="s">
        <v>113</v>
      </c>
      <c r="S78" s="153" t="s">
        <v>114</v>
      </c>
      <c r="T78" s="157">
        <f t="shared" si="5"/>
        <v>0</v>
      </c>
      <c r="U78" s="158" t="s">
        <v>110</v>
      </c>
      <c r="V78" s="159" t="str" cm="1">
        <f t="array" ref="V78">_xlfn.IFS(T78=0,"",H78="国庫補助金",ROUNDDOWN(T78/2,0),H78="一部自己負担金",ROUNDDOWN((T78-Z78)/2,0),TRUE,T78)</f>
        <v/>
      </c>
      <c r="W78" s="158" t="s">
        <v>110</v>
      </c>
      <c r="X78" s="159" t="str" cm="1">
        <f t="array" ref="X78">_xlfn.IFS(T78=0,"",H78="国庫補助金",ROUNDDOWN(T78/2,0),H78="一部自己負担金",ROUNDDOWN((T78-Z78)/2,0))</f>
        <v/>
      </c>
      <c r="Y78" s="158" t="s">
        <v>81</v>
      </c>
      <c r="Z78" s="144"/>
      <c r="AA78" s="158" t="s">
        <v>81</v>
      </c>
      <c r="AB78" s="159" t="str" cm="1">
        <f t="array" ref="AB78">IF($T78=0,"",ROUNDDOWN(_xlfn.IFS($I78="課税",$T78*0.1,$I78="軽減",$T78*0.8,$I78="一部非課税",$AD78,I78="非課税",0),0))</f>
        <v/>
      </c>
      <c r="AC78" s="158" t="s">
        <v>81</v>
      </c>
      <c r="AD78" s="159"/>
      <c r="AE78" s="23" t="s">
        <v>81</v>
      </c>
      <c r="AF78" s="111"/>
      <c r="AG78" s="111"/>
      <c r="AH78" s="111"/>
      <c r="AI78" s="111"/>
      <c r="AJ78" s="111"/>
      <c r="AK78" s="111"/>
    </row>
    <row r="79" spans="2:37" x14ac:dyDescent="0.4">
      <c r="B79" s="146">
        <v>35</v>
      </c>
      <c r="C79" s="162"/>
      <c r="D79" s="210"/>
      <c r="E79" s="207"/>
      <c r="F79" s="171"/>
      <c r="G79" s="165"/>
      <c r="H79" s="209"/>
      <c r="I79" s="166"/>
      <c r="J79" s="167"/>
      <c r="K79" s="153" t="s">
        <v>81</v>
      </c>
      <c r="L79" s="153" t="s">
        <v>111</v>
      </c>
      <c r="M79" s="168"/>
      <c r="N79" s="169"/>
      <c r="O79" s="153" t="s">
        <v>111</v>
      </c>
      <c r="P79" s="168"/>
      <c r="Q79" s="169"/>
      <c r="R79" s="156" t="s">
        <v>113</v>
      </c>
      <c r="S79" s="153" t="s">
        <v>114</v>
      </c>
      <c r="T79" s="157">
        <f t="shared" si="5"/>
        <v>0</v>
      </c>
      <c r="U79" s="158" t="s">
        <v>110</v>
      </c>
      <c r="V79" s="159" t="str" cm="1">
        <f t="array" ref="V79">_xlfn.IFS(T79=0,"",H79="国庫補助金",ROUNDDOWN(T79/2,0),H79="一部自己負担金",ROUNDDOWN((T79-Z79)/2,0),TRUE,T79)</f>
        <v/>
      </c>
      <c r="W79" s="158" t="s">
        <v>110</v>
      </c>
      <c r="X79" s="159" t="str" cm="1">
        <f t="array" ref="X79">_xlfn.IFS(T79=0,"",H79="国庫補助金",ROUNDDOWN(T79/2,0),H79="一部自己負担金",ROUNDDOWN((T79-Z79)/2,0))</f>
        <v/>
      </c>
      <c r="Y79" s="158" t="s">
        <v>81</v>
      </c>
      <c r="Z79" s="144"/>
      <c r="AA79" s="158" t="s">
        <v>81</v>
      </c>
      <c r="AB79" s="159" t="str" cm="1">
        <f t="array" ref="AB79">IF($T79=0,"",ROUNDDOWN(_xlfn.IFS($I79="課税",$T79*0.1,$I79="軽減",$T79*0.8,$I79="一部非課税",$AD79,I79="非課税",0),0))</f>
        <v/>
      </c>
      <c r="AC79" s="158" t="s">
        <v>81</v>
      </c>
      <c r="AD79" s="159"/>
      <c r="AE79" s="23" t="s">
        <v>81</v>
      </c>
      <c r="AF79" s="111"/>
      <c r="AG79" s="111"/>
      <c r="AH79" s="111"/>
      <c r="AI79" s="111"/>
      <c r="AJ79" s="111"/>
      <c r="AK79" s="111"/>
    </row>
    <row r="80" spans="2:37" x14ac:dyDescent="0.4">
      <c r="B80" s="146">
        <v>36</v>
      </c>
      <c r="C80" s="162"/>
      <c r="D80" s="210"/>
      <c r="E80" s="207"/>
      <c r="F80" s="171"/>
      <c r="G80" s="165"/>
      <c r="H80" s="209"/>
      <c r="I80" s="166"/>
      <c r="J80" s="167"/>
      <c r="K80" s="153" t="s">
        <v>81</v>
      </c>
      <c r="L80" s="153" t="s">
        <v>111</v>
      </c>
      <c r="M80" s="168"/>
      <c r="N80" s="169"/>
      <c r="O80" s="153" t="s">
        <v>111</v>
      </c>
      <c r="P80" s="168"/>
      <c r="Q80" s="169"/>
      <c r="R80" s="156" t="s">
        <v>113</v>
      </c>
      <c r="S80" s="153" t="s">
        <v>114</v>
      </c>
      <c r="T80" s="157">
        <f t="shared" si="5"/>
        <v>0</v>
      </c>
      <c r="U80" s="158" t="s">
        <v>110</v>
      </c>
      <c r="V80" s="159" t="str" cm="1">
        <f t="array" ref="V80">_xlfn.IFS(T80=0,"",H80="国庫補助金",ROUNDDOWN(T80/2,0),H80="一部自己負担金",ROUNDDOWN((T80-Z80)/2,0),TRUE,T80)</f>
        <v/>
      </c>
      <c r="W80" s="158" t="s">
        <v>110</v>
      </c>
      <c r="X80" s="159" t="str" cm="1">
        <f t="array" ref="X80">_xlfn.IFS(T80=0,"",H80="国庫補助金",ROUNDDOWN(T80/2,0),H80="一部自己負担金",ROUNDDOWN((T80-Z80)/2,0))</f>
        <v/>
      </c>
      <c r="Y80" s="158" t="s">
        <v>81</v>
      </c>
      <c r="Z80" s="144"/>
      <c r="AA80" s="158" t="s">
        <v>81</v>
      </c>
      <c r="AB80" s="159" t="str" cm="1">
        <f t="array" ref="AB80">IF($T80=0,"",ROUNDDOWN(_xlfn.IFS($I80="課税",$T80*0.1,$I80="軽減",$T80*0.8,$I80="一部非課税",$AD80,I80="非課税",0),0))</f>
        <v/>
      </c>
      <c r="AC80" s="158" t="s">
        <v>81</v>
      </c>
      <c r="AD80" s="159"/>
      <c r="AE80" s="23" t="s">
        <v>81</v>
      </c>
      <c r="AF80" s="111"/>
      <c r="AG80" s="111"/>
      <c r="AH80" s="111"/>
      <c r="AI80" s="111"/>
      <c r="AJ80" s="111"/>
      <c r="AK80" s="111"/>
    </row>
    <row r="81" spans="2:37" x14ac:dyDescent="0.4">
      <c r="B81" s="146">
        <v>37</v>
      </c>
      <c r="C81" s="162"/>
      <c r="D81" s="210"/>
      <c r="E81" s="207"/>
      <c r="F81" s="171"/>
      <c r="G81" s="165"/>
      <c r="H81" s="209"/>
      <c r="I81" s="166"/>
      <c r="J81" s="167"/>
      <c r="K81" s="153" t="s">
        <v>81</v>
      </c>
      <c r="L81" s="153" t="s">
        <v>111</v>
      </c>
      <c r="M81" s="168"/>
      <c r="N81" s="169"/>
      <c r="O81" s="153" t="s">
        <v>111</v>
      </c>
      <c r="P81" s="168"/>
      <c r="Q81" s="169"/>
      <c r="R81" s="156" t="s">
        <v>113</v>
      </c>
      <c r="S81" s="153" t="s">
        <v>114</v>
      </c>
      <c r="T81" s="157">
        <f t="shared" si="5"/>
        <v>0</v>
      </c>
      <c r="U81" s="158" t="s">
        <v>110</v>
      </c>
      <c r="V81" s="159" t="str" cm="1">
        <f t="array" ref="V81">_xlfn.IFS(T81=0,"",H81="国庫補助金",ROUNDDOWN(T81/2,0),H81="一部自己負担金",ROUNDDOWN((T81-Z81)/2,0),TRUE,T81)</f>
        <v/>
      </c>
      <c r="W81" s="158" t="s">
        <v>110</v>
      </c>
      <c r="X81" s="159" t="str" cm="1">
        <f t="array" ref="X81">_xlfn.IFS(T81=0,"",H81="国庫補助金",ROUNDDOWN(T81/2,0),H81="一部自己負担金",ROUNDDOWN((T81-Z81)/2,0))</f>
        <v/>
      </c>
      <c r="Y81" s="158" t="s">
        <v>81</v>
      </c>
      <c r="Z81" s="144"/>
      <c r="AA81" s="158" t="s">
        <v>81</v>
      </c>
      <c r="AB81" s="159" t="str" cm="1">
        <f t="array" ref="AB81">IF($T81=0,"",ROUNDDOWN(_xlfn.IFS($I81="課税",$T81*0.1,$I81="軽減",$T81*0.8,$I81="一部非課税",$AD81,I81="非課税",0),0))</f>
        <v/>
      </c>
      <c r="AC81" s="158" t="s">
        <v>81</v>
      </c>
      <c r="AD81" s="159"/>
      <c r="AE81" s="23" t="s">
        <v>81</v>
      </c>
      <c r="AF81" s="111"/>
      <c r="AG81" s="111"/>
      <c r="AH81" s="111"/>
      <c r="AI81" s="111"/>
      <c r="AJ81" s="111"/>
      <c r="AK81" s="111"/>
    </row>
    <row r="82" spans="2:37" x14ac:dyDescent="0.4">
      <c r="B82" s="146">
        <v>38</v>
      </c>
      <c r="C82" s="162"/>
      <c r="D82" s="210"/>
      <c r="E82" s="207"/>
      <c r="F82" s="171"/>
      <c r="G82" s="165"/>
      <c r="H82" s="209"/>
      <c r="I82" s="166"/>
      <c r="J82" s="167"/>
      <c r="K82" s="153" t="s">
        <v>81</v>
      </c>
      <c r="L82" s="153" t="s">
        <v>111</v>
      </c>
      <c r="M82" s="168"/>
      <c r="N82" s="169"/>
      <c r="O82" s="153" t="s">
        <v>111</v>
      </c>
      <c r="P82" s="168"/>
      <c r="Q82" s="169"/>
      <c r="R82" s="156" t="s">
        <v>113</v>
      </c>
      <c r="S82" s="153" t="s">
        <v>114</v>
      </c>
      <c r="T82" s="157">
        <f t="shared" si="5"/>
        <v>0</v>
      </c>
      <c r="U82" s="158" t="s">
        <v>110</v>
      </c>
      <c r="V82" s="159" t="str" cm="1">
        <f t="array" ref="V82">_xlfn.IFS(T82=0,"",H82="国庫補助金",ROUNDDOWN(T82/2,0),H82="一部自己負担金",ROUNDDOWN((T82-Z82)/2,0),TRUE,T82)</f>
        <v/>
      </c>
      <c r="W82" s="158" t="s">
        <v>110</v>
      </c>
      <c r="X82" s="159" t="str" cm="1">
        <f t="array" ref="X82">_xlfn.IFS(T82=0,"",H82="国庫補助金",ROUNDDOWN(T82/2,0),H82="一部自己負担金",ROUNDDOWN((T82-Z82)/2,0))</f>
        <v/>
      </c>
      <c r="Y82" s="158" t="s">
        <v>81</v>
      </c>
      <c r="Z82" s="144"/>
      <c r="AA82" s="158" t="s">
        <v>81</v>
      </c>
      <c r="AB82" s="159" t="str" cm="1">
        <f t="array" ref="AB82">IF($T82=0,"",ROUNDDOWN(_xlfn.IFS($I82="課税",$T82*0.1,$I82="軽減",$T82*0.8,$I82="一部非課税",$AD82,I82="非課税",0),0))</f>
        <v/>
      </c>
      <c r="AC82" s="158" t="s">
        <v>81</v>
      </c>
      <c r="AD82" s="159"/>
      <c r="AE82" s="23" t="s">
        <v>81</v>
      </c>
      <c r="AF82" s="111"/>
      <c r="AG82" s="111"/>
      <c r="AH82" s="111"/>
      <c r="AI82" s="111"/>
      <c r="AJ82" s="111"/>
      <c r="AK82" s="111"/>
    </row>
    <row r="83" spans="2:37" x14ac:dyDescent="0.4">
      <c r="B83" s="146">
        <v>39</v>
      </c>
      <c r="C83" s="162"/>
      <c r="D83" s="210"/>
      <c r="E83" s="207"/>
      <c r="F83" s="171"/>
      <c r="G83" s="165"/>
      <c r="H83" s="209"/>
      <c r="I83" s="166"/>
      <c r="J83" s="167"/>
      <c r="K83" s="153" t="s">
        <v>81</v>
      </c>
      <c r="L83" s="153" t="s">
        <v>111</v>
      </c>
      <c r="M83" s="168"/>
      <c r="N83" s="169"/>
      <c r="O83" s="153" t="s">
        <v>111</v>
      </c>
      <c r="P83" s="168"/>
      <c r="Q83" s="169"/>
      <c r="R83" s="156" t="s">
        <v>113</v>
      </c>
      <c r="S83" s="153" t="s">
        <v>114</v>
      </c>
      <c r="T83" s="157">
        <f t="shared" si="5"/>
        <v>0</v>
      </c>
      <c r="U83" s="158" t="s">
        <v>110</v>
      </c>
      <c r="V83" s="159" t="str" cm="1">
        <f t="array" ref="V83">_xlfn.IFS(T83=0,"",H83="国庫補助金",ROUNDDOWN(T83/2,0),H83="一部自己負担金",ROUNDDOWN((T83-Z83)/2,0),TRUE,T83)</f>
        <v/>
      </c>
      <c r="W83" s="158" t="s">
        <v>110</v>
      </c>
      <c r="X83" s="159" t="str" cm="1">
        <f t="array" ref="X83">_xlfn.IFS(T83=0,"",H83="国庫補助金",ROUNDDOWN(T83/2,0),H83="一部自己負担金",ROUNDDOWN((T83-Z83)/2,0))</f>
        <v/>
      </c>
      <c r="Y83" s="158" t="s">
        <v>81</v>
      </c>
      <c r="Z83" s="144"/>
      <c r="AA83" s="158" t="s">
        <v>81</v>
      </c>
      <c r="AB83" s="159" t="str" cm="1">
        <f t="array" ref="AB83">IF($T83=0,"",ROUNDDOWN(_xlfn.IFS($I83="課税",$T83*0.1,$I83="軽減",$T83*0.8,$I83="一部非課税",$AD83,I83="非課税",0),0))</f>
        <v/>
      </c>
      <c r="AC83" s="158" t="s">
        <v>81</v>
      </c>
      <c r="AD83" s="159"/>
      <c r="AE83" s="23" t="s">
        <v>81</v>
      </c>
      <c r="AF83" s="111"/>
      <c r="AG83" s="111"/>
      <c r="AH83" s="111"/>
      <c r="AI83" s="111"/>
      <c r="AJ83" s="111"/>
      <c r="AK83" s="111"/>
    </row>
    <row r="84" spans="2:37" x14ac:dyDescent="0.4">
      <c r="B84" s="146">
        <v>40</v>
      </c>
      <c r="C84" s="162"/>
      <c r="D84" s="210"/>
      <c r="E84" s="207"/>
      <c r="F84" s="171"/>
      <c r="G84" s="165"/>
      <c r="H84" s="209"/>
      <c r="I84" s="166"/>
      <c r="J84" s="167"/>
      <c r="K84" s="153" t="s">
        <v>81</v>
      </c>
      <c r="L84" s="153" t="s">
        <v>111</v>
      </c>
      <c r="M84" s="168"/>
      <c r="N84" s="169"/>
      <c r="O84" s="153" t="s">
        <v>111</v>
      </c>
      <c r="P84" s="168"/>
      <c r="Q84" s="169"/>
      <c r="R84" s="156" t="s">
        <v>113</v>
      </c>
      <c r="S84" s="153" t="s">
        <v>114</v>
      </c>
      <c r="T84" s="157">
        <f t="shared" si="5"/>
        <v>0</v>
      </c>
      <c r="U84" s="158" t="s">
        <v>110</v>
      </c>
      <c r="V84" s="159" t="str" cm="1">
        <f t="array" ref="V84">_xlfn.IFS(T84=0,"",H84="国庫補助金",ROUNDDOWN(T84/2,0),H84="一部自己負担金",ROUNDDOWN((T84-Z84)/2,0),TRUE,T84)</f>
        <v/>
      </c>
      <c r="W84" s="158" t="s">
        <v>110</v>
      </c>
      <c r="X84" s="159" t="str" cm="1">
        <f t="array" ref="X84">_xlfn.IFS(T84=0,"",H84="国庫補助金",ROUNDDOWN(T84/2,0),H84="一部自己負担金",ROUNDDOWN((T84-Z84)/2,0))</f>
        <v/>
      </c>
      <c r="Y84" s="158" t="s">
        <v>81</v>
      </c>
      <c r="Z84" s="144"/>
      <c r="AA84" s="158" t="s">
        <v>81</v>
      </c>
      <c r="AB84" s="159" t="str" cm="1">
        <f t="array" ref="AB84">IF($T84=0,"",ROUNDDOWN(_xlfn.IFS($I84="課税",$T84*0.1,$I84="軽減",$T84*0.8,$I84="一部非課税",$AD84,I84="非課税",0),0))</f>
        <v/>
      </c>
      <c r="AC84" s="158" t="s">
        <v>81</v>
      </c>
      <c r="AD84" s="159"/>
      <c r="AE84" s="23" t="s">
        <v>81</v>
      </c>
      <c r="AF84" s="111"/>
      <c r="AG84" s="111"/>
      <c r="AH84" s="111"/>
      <c r="AI84" s="111"/>
      <c r="AJ84" s="111"/>
      <c r="AK84" s="111"/>
    </row>
    <row r="85" spans="2:37" x14ac:dyDescent="0.4">
      <c r="B85" s="146">
        <v>41</v>
      </c>
      <c r="C85" s="162"/>
      <c r="D85" s="210"/>
      <c r="E85" s="207"/>
      <c r="F85" s="171"/>
      <c r="G85" s="165"/>
      <c r="H85" s="209"/>
      <c r="I85" s="166"/>
      <c r="J85" s="167"/>
      <c r="K85" s="153" t="s">
        <v>81</v>
      </c>
      <c r="L85" s="153" t="s">
        <v>111</v>
      </c>
      <c r="M85" s="168"/>
      <c r="N85" s="169"/>
      <c r="O85" s="153" t="s">
        <v>111</v>
      </c>
      <c r="P85" s="168"/>
      <c r="Q85" s="169"/>
      <c r="R85" s="156" t="s">
        <v>113</v>
      </c>
      <c r="S85" s="153" t="s">
        <v>114</v>
      </c>
      <c r="T85" s="157">
        <f t="shared" si="5"/>
        <v>0</v>
      </c>
      <c r="U85" s="158" t="s">
        <v>110</v>
      </c>
      <c r="V85" s="159" t="str" cm="1">
        <f t="array" ref="V85">_xlfn.IFS(T85=0,"",H85="国庫補助金",ROUNDDOWN(T85/2,0),H85="一部自己負担金",ROUNDDOWN((T85-Z85)/2,0),TRUE,T85)</f>
        <v/>
      </c>
      <c r="W85" s="158" t="s">
        <v>110</v>
      </c>
      <c r="X85" s="159" t="str" cm="1">
        <f t="array" ref="X85">_xlfn.IFS(T85=0,"",H85="国庫補助金",ROUNDDOWN(T85/2,0),H85="一部自己負担金",ROUNDDOWN((T85-Z85)/2,0))</f>
        <v/>
      </c>
      <c r="Y85" s="158" t="s">
        <v>81</v>
      </c>
      <c r="Z85" s="144"/>
      <c r="AA85" s="158" t="s">
        <v>81</v>
      </c>
      <c r="AB85" s="159" t="str" cm="1">
        <f t="array" ref="AB85">IF($T85=0,"",ROUNDDOWN(_xlfn.IFS($I85="課税",$T85*0.1,$I85="軽減",$T85*0.8,$I85="一部非課税",$AD85,I85="非課税",0),0))</f>
        <v/>
      </c>
      <c r="AC85" s="158" t="s">
        <v>81</v>
      </c>
      <c r="AD85" s="159"/>
      <c r="AE85" s="23" t="s">
        <v>81</v>
      </c>
      <c r="AF85" s="111"/>
      <c r="AG85" s="111"/>
      <c r="AH85" s="111"/>
      <c r="AI85" s="111"/>
      <c r="AJ85" s="111"/>
      <c r="AK85" s="111"/>
    </row>
    <row r="86" spans="2:37" x14ac:dyDescent="0.4">
      <c r="B86" s="146">
        <v>42</v>
      </c>
      <c r="C86" s="162"/>
      <c r="D86" s="210"/>
      <c r="E86" s="207"/>
      <c r="F86" s="171"/>
      <c r="G86" s="165"/>
      <c r="H86" s="209"/>
      <c r="I86" s="166"/>
      <c r="J86" s="167"/>
      <c r="K86" s="153" t="s">
        <v>81</v>
      </c>
      <c r="L86" s="153" t="s">
        <v>111</v>
      </c>
      <c r="M86" s="168"/>
      <c r="N86" s="169"/>
      <c r="O86" s="153" t="s">
        <v>111</v>
      </c>
      <c r="P86" s="168"/>
      <c r="Q86" s="169"/>
      <c r="R86" s="156" t="s">
        <v>113</v>
      </c>
      <c r="S86" s="153" t="s">
        <v>114</v>
      </c>
      <c r="T86" s="157">
        <f t="shared" si="5"/>
        <v>0</v>
      </c>
      <c r="U86" s="158" t="s">
        <v>110</v>
      </c>
      <c r="V86" s="159" t="str" cm="1">
        <f t="array" ref="V86">_xlfn.IFS(T86=0,"",H86="国庫補助金",ROUNDDOWN(T86/2,0),H86="一部自己負担金",ROUNDDOWN((T86-Z86)/2,0),TRUE,T86)</f>
        <v/>
      </c>
      <c r="W86" s="158" t="s">
        <v>110</v>
      </c>
      <c r="X86" s="159" t="str" cm="1">
        <f t="array" ref="X86">_xlfn.IFS(T86=0,"",H86="国庫補助金",ROUNDDOWN(T86/2,0),H86="一部自己負担金",ROUNDDOWN((T86-Z86)/2,0))</f>
        <v/>
      </c>
      <c r="Y86" s="158" t="s">
        <v>81</v>
      </c>
      <c r="Z86" s="144"/>
      <c r="AA86" s="158" t="s">
        <v>81</v>
      </c>
      <c r="AB86" s="159" t="str" cm="1">
        <f t="array" ref="AB86">IF($T86=0,"",ROUNDDOWN(_xlfn.IFS($I86="課税",$T86*0.1,$I86="軽減",$T86*0.8,$I86="一部非課税",$AD86,I86="非課税",0),0))</f>
        <v/>
      </c>
      <c r="AC86" s="158" t="s">
        <v>81</v>
      </c>
      <c r="AD86" s="159"/>
      <c r="AE86" s="23" t="s">
        <v>81</v>
      </c>
      <c r="AF86" s="111"/>
      <c r="AG86" s="111"/>
      <c r="AH86" s="111"/>
      <c r="AI86" s="111"/>
      <c r="AJ86" s="111"/>
      <c r="AK86" s="111"/>
    </row>
    <row r="87" spans="2:37" x14ac:dyDescent="0.4">
      <c r="B87" s="146">
        <v>43</v>
      </c>
      <c r="C87" s="162"/>
      <c r="D87" s="210"/>
      <c r="E87" s="207"/>
      <c r="F87" s="171"/>
      <c r="G87" s="165"/>
      <c r="H87" s="209"/>
      <c r="I87" s="166"/>
      <c r="J87" s="167"/>
      <c r="K87" s="153" t="s">
        <v>81</v>
      </c>
      <c r="L87" s="153" t="s">
        <v>111</v>
      </c>
      <c r="M87" s="168"/>
      <c r="N87" s="169"/>
      <c r="O87" s="153" t="s">
        <v>111</v>
      </c>
      <c r="P87" s="168"/>
      <c r="Q87" s="169"/>
      <c r="R87" s="156" t="s">
        <v>113</v>
      </c>
      <c r="S87" s="153" t="s">
        <v>114</v>
      </c>
      <c r="T87" s="157">
        <f t="shared" si="5"/>
        <v>0</v>
      </c>
      <c r="U87" s="158" t="s">
        <v>110</v>
      </c>
      <c r="V87" s="159" t="str" cm="1">
        <f t="array" ref="V87">_xlfn.IFS(T87=0,"",H87="国庫補助金",ROUNDDOWN(T87/2,0),H87="一部自己負担金",ROUNDDOWN((T87-Z87)/2,0),TRUE,T87)</f>
        <v/>
      </c>
      <c r="W87" s="158" t="s">
        <v>110</v>
      </c>
      <c r="X87" s="159" t="str" cm="1">
        <f t="array" ref="X87">_xlfn.IFS(T87=0,"",H87="国庫補助金",ROUNDDOWN(T87/2,0),H87="一部自己負担金",ROUNDDOWN((T87-Z87)/2,0))</f>
        <v/>
      </c>
      <c r="Y87" s="158" t="s">
        <v>81</v>
      </c>
      <c r="Z87" s="144"/>
      <c r="AA87" s="158" t="s">
        <v>81</v>
      </c>
      <c r="AB87" s="159" t="str" cm="1">
        <f t="array" ref="AB87">IF($T87=0,"",ROUNDDOWN(_xlfn.IFS($I87="課税",$T87*0.1,$I87="軽減",$T87*0.8,$I87="一部非課税",$AD87,I87="非課税",0),0))</f>
        <v/>
      </c>
      <c r="AC87" s="158" t="s">
        <v>81</v>
      </c>
      <c r="AD87" s="159"/>
      <c r="AE87" s="23" t="s">
        <v>81</v>
      </c>
      <c r="AF87" s="111"/>
      <c r="AG87" s="111"/>
      <c r="AH87" s="111"/>
      <c r="AI87" s="111"/>
      <c r="AJ87" s="111"/>
      <c r="AK87" s="111"/>
    </row>
    <row r="88" spans="2:37" x14ac:dyDescent="0.4">
      <c r="B88" s="146">
        <v>44</v>
      </c>
      <c r="C88" s="162"/>
      <c r="D88" s="210"/>
      <c r="E88" s="207"/>
      <c r="F88" s="171"/>
      <c r="G88" s="165"/>
      <c r="H88" s="209"/>
      <c r="I88" s="166"/>
      <c r="J88" s="167"/>
      <c r="K88" s="153" t="s">
        <v>81</v>
      </c>
      <c r="L88" s="153" t="s">
        <v>111</v>
      </c>
      <c r="M88" s="168"/>
      <c r="N88" s="169"/>
      <c r="O88" s="153" t="s">
        <v>111</v>
      </c>
      <c r="P88" s="168"/>
      <c r="Q88" s="169"/>
      <c r="R88" s="156" t="s">
        <v>113</v>
      </c>
      <c r="S88" s="153" t="s">
        <v>114</v>
      </c>
      <c r="T88" s="157">
        <f t="shared" si="5"/>
        <v>0</v>
      </c>
      <c r="U88" s="158" t="s">
        <v>110</v>
      </c>
      <c r="V88" s="159" t="str" cm="1">
        <f t="array" ref="V88">_xlfn.IFS(T88=0,"",H88="国庫補助金",ROUNDDOWN(T88/2,0),H88="一部自己負担金",ROUNDDOWN((T88-Z88)/2,0),TRUE,T88)</f>
        <v/>
      </c>
      <c r="W88" s="158" t="s">
        <v>110</v>
      </c>
      <c r="X88" s="159" t="str" cm="1">
        <f t="array" ref="X88">_xlfn.IFS(T88=0,"",H88="国庫補助金",ROUNDDOWN(T88/2,0),H88="一部自己負担金",ROUNDDOWN((T88-Z88)/2,0))</f>
        <v/>
      </c>
      <c r="Y88" s="158" t="s">
        <v>81</v>
      </c>
      <c r="Z88" s="144"/>
      <c r="AA88" s="158" t="s">
        <v>81</v>
      </c>
      <c r="AB88" s="159" t="str" cm="1">
        <f t="array" ref="AB88">IF($T88=0,"",ROUNDDOWN(_xlfn.IFS($I88="課税",$T88*0.1,$I88="軽減",$T88*0.8,$I88="一部非課税",$AD88,I88="非課税",0),0))</f>
        <v/>
      </c>
      <c r="AC88" s="158" t="s">
        <v>81</v>
      </c>
      <c r="AD88" s="159"/>
      <c r="AE88" s="23" t="s">
        <v>81</v>
      </c>
      <c r="AF88" s="111"/>
      <c r="AG88" s="111"/>
      <c r="AH88" s="111"/>
      <c r="AI88" s="111"/>
      <c r="AJ88" s="111"/>
      <c r="AK88" s="111"/>
    </row>
    <row r="89" spans="2:37" x14ac:dyDescent="0.4">
      <c r="B89" s="146">
        <v>45</v>
      </c>
      <c r="C89" s="162"/>
      <c r="D89" s="210"/>
      <c r="E89" s="207"/>
      <c r="F89" s="171"/>
      <c r="G89" s="165"/>
      <c r="H89" s="209"/>
      <c r="I89" s="166"/>
      <c r="J89" s="167"/>
      <c r="K89" s="153" t="s">
        <v>81</v>
      </c>
      <c r="L89" s="153" t="s">
        <v>111</v>
      </c>
      <c r="M89" s="168"/>
      <c r="N89" s="169"/>
      <c r="O89" s="153" t="s">
        <v>111</v>
      </c>
      <c r="P89" s="168"/>
      <c r="Q89" s="169"/>
      <c r="R89" s="156" t="s">
        <v>113</v>
      </c>
      <c r="S89" s="153" t="s">
        <v>114</v>
      </c>
      <c r="T89" s="157">
        <f t="shared" si="5"/>
        <v>0</v>
      </c>
      <c r="U89" s="158" t="s">
        <v>110</v>
      </c>
      <c r="V89" s="159" t="str" cm="1">
        <f t="array" ref="V89">_xlfn.IFS(T89=0,"",H89="国庫補助金",ROUNDDOWN(T89/2,0),H89="一部自己負担金",ROUNDDOWN((T89-Z89)/2,0),TRUE,T89)</f>
        <v/>
      </c>
      <c r="W89" s="158" t="s">
        <v>110</v>
      </c>
      <c r="X89" s="159" t="str" cm="1">
        <f t="array" ref="X89">_xlfn.IFS(T89=0,"",H89="国庫補助金",ROUNDDOWN(T89/2,0),H89="一部自己負担金",ROUNDDOWN((T89-Z89)/2,0))</f>
        <v/>
      </c>
      <c r="Y89" s="158" t="s">
        <v>81</v>
      </c>
      <c r="Z89" s="144"/>
      <c r="AA89" s="158" t="s">
        <v>81</v>
      </c>
      <c r="AB89" s="159" t="str" cm="1">
        <f t="array" ref="AB89">IF($T89=0,"",ROUNDDOWN(_xlfn.IFS($I89="課税",$T89*0.1,$I89="軽減",$T89*0.8,$I89="一部非課税",$AD89,I89="非課税",0),0))</f>
        <v/>
      </c>
      <c r="AC89" s="158" t="s">
        <v>81</v>
      </c>
      <c r="AD89" s="159"/>
      <c r="AE89" s="23" t="s">
        <v>81</v>
      </c>
      <c r="AF89" s="111"/>
      <c r="AG89" s="111"/>
      <c r="AH89" s="111"/>
      <c r="AI89" s="111"/>
      <c r="AJ89" s="111"/>
      <c r="AK89" s="111"/>
    </row>
    <row r="90" spans="2:37" x14ac:dyDescent="0.4">
      <c r="B90" s="146">
        <v>46</v>
      </c>
      <c r="C90" s="162"/>
      <c r="D90" s="210"/>
      <c r="E90" s="207"/>
      <c r="F90" s="171"/>
      <c r="G90" s="165"/>
      <c r="H90" s="209"/>
      <c r="I90" s="166"/>
      <c r="J90" s="167"/>
      <c r="K90" s="153" t="s">
        <v>81</v>
      </c>
      <c r="L90" s="153" t="s">
        <v>111</v>
      </c>
      <c r="M90" s="168"/>
      <c r="N90" s="169"/>
      <c r="O90" s="153" t="s">
        <v>111</v>
      </c>
      <c r="P90" s="168"/>
      <c r="Q90" s="169"/>
      <c r="R90" s="156" t="s">
        <v>113</v>
      </c>
      <c r="S90" s="153" t="s">
        <v>114</v>
      </c>
      <c r="T90" s="157">
        <f t="shared" si="5"/>
        <v>0</v>
      </c>
      <c r="U90" s="158" t="s">
        <v>110</v>
      </c>
      <c r="V90" s="159" t="str" cm="1">
        <f t="array" ref="V90">_xlfn.IFS(T90=0,"",H90="国庫補助金",ROUNDDOWN(T90/2,0),H90="一部自己負担金",ROUNDDOWN((T90-Z90)/2,0),TRUE,T90)</f>
        <v/>
      </c>
      <c r="W90" s="158" t="s">
        <v>110</v>
      </c>
      <c r="X90" s="159" t="str" cm="1">
        <f t="array" ref="X90">_xlfn.IFS(T90=0,"",H90="国庫補助金",ROUNDDOWN(T90/2,0),H90="一部自己負担金",ROUNDDOWN((T90-Z90)/2,0))</f>
        <v/>
      </c>
      <c r="Y90" s="158" t="s">
        <v>81</v>
      </c>
      <c r="Z90" s="144"/>
      <c r="AA90" s="158" t="s">
        <v>81</v>
      </c>
      <c r="AB90" s="159" t="str" cm="1">
        <f t="array" ref="AB90">IF($T90=0,"",ROUNDDOWN(_xlfn.IFS($I90="課税",$T90*0.1,$I90="軽減",$T90*0.8,$I90="一部非課税",$AD90,I90="非課税",0),0))</f>
        <v/>
      </c>
      <c r="AC90" s="158" t="s">
        <v>81</v>
      </c>
      <c r="AD90" s="159"/>
      <c r="AE90" s="23" t="s">
        <v>81</v>
      </c>
      <c r="AF90" s="111"/>
      <c r="AG90" s="111"/>
      <c r="AH90" s="111"/>
      <c r="AI90" s="111"/>
      <c r="AJ90" s="111"/>
      <c r="AK90" s="111"/>
    </row>
    <row r="91" spans="2:37" x14ac:dyDescent="0.4">
      <c r="B91" s="146">
        <v>47</v>
      </c>
      <c r="C91" s="162"/>
      <c r="D91" s="210"/>
      <c r="E91" s="207"/>
      <c r="F91" s="171"/>
      <c r="G91" s="165"/>
      <c r="H91" s="209"/>
      <c r="I91" s="166"/>
      <c r="J91" s="167"/>
      <c r="K91" s="153" t="s">
        <v>81</v>
      </c>
      <c r="L91" s="153" t="s">
        <v>111</v>
      </c>
      <c r="M91" s="168"/>
      <c r="N91" s="169"/>
      <c r="O91" s="153" t="s">
        <v>111</v>
      </c>
      <c r="P91" s="168"/>
      <c r="Q91" s="169"/>
      <c r="R91" s="156" t="s">
        <v>113</v>
      </c>
      <c r="S91" s="153" t="s">
        <v>114</v>
      </c>
      <c r="T91" s="157">
        <f t="shared" si="5"/>
        <v>0</v>
      </c>
      <c r="U91" s="158" t="s">
        <v>110</v>
      </c>
      <c r="V91" s="159" t="str" cm="1">
        <f t="array" ref="V91">_xlfn.IFS(T91=0,"",H91="国庫補助金",ROUNDDOWN(T91/2,0),H91="一部自己負担金",ROUNDDOWN((T91-Z91)/2,0),TRUE,T91)</f>
        <v/>
      </c>
      <c r="W91" s="158" t="s">
        <v>110</v>
      </c>
      <c r="X91" s="159" t="str" cm="1">
        <f t="array" ref="X91">_xlfn.IFS(T91=0,"",H91="国庫補助金",ROUNDDOWN(T91/2,0),H91="一部自己負担金",ROUNDDOWN((T91-Z91)/2,0))</f>
        <v/>
      </c>
      <c r="Y91" s="158" t="s">
        <v>81</v>
      </c>
      <c r="Z91" s="144"/>
      <c r="AA91" s="158" t="s">
        <v>81</v>
      </c>
      <c r="AB91" s="159" t="str" cm="1">
        <f t="array" ref="AB91">IF($T91=0,"",ROUNDDOWN(_xlfn.IFS($I91="課税",$T91*0.1,$I91="軽減",$T91*0.8,$I91="一部非課税",$AD91,I91="非課税",0),0))</f>
        <v/>
      </c>
      <c r="AC91" s="158" t="s">
        <v>81</v>
      </c>
      <c r="AD91" s="159"/>
      <c r="AE91" s="23" t="s">
        <v>81</v>
      </c>
      <c r="AF91" s="111"/>
      <c r="AG91" s="111"/>
      <c r="AH91" s="111"/>
      <c r="AI91" s="111"/>
      <c r="AJ91" s="111"/>
      <c r="AK91" s="111"/>
    </row>
    <row r="92" spans="2:37" x14ac:dyDescent="0.4">
      <c r="B92" s="146">
        <v>48</v>
      </c>
      <c r="C92" s="162"/>
      <c r="D92" s="210"/>
      <c r="E92" s="207"/>
      <c r="F92" s="171"/>
      <c r="G92" s="165"/>
      <c r="H92" s="209"/>
      <c r="I92" s="166"/>
      <c r="J92" s="167"/>
      <c r="K92" s="153" t="s">
        <v>81</v>
      </c>
      <c r="L92" s="153" t="s">
        <v>111</v>
      </c>
      <c r="M92" s="168"/>
      <c r="N92" s="169"/>
      <c r="O92" s="153" t="s">
        <v>111</v>
      </c>
      <c r="P92" s="168"/>
      <c r="Q92" s="169"/>
      <c r="R92" s="156" t="s">
        <v>113</v>
      </c>
      <c r="S92" s="153" t="s">
        <v>114</v>
      </c>
      <c r="T92" s="157">
        <f t="shared" si="5"/>
        <v>0</v>
      </c>
      <c r="U92" s="158" t="s">
        <v>110</v>
      </c>
      <c r="V92" s="159" t="str" cm="1">
        <f t="array" ref="V92">_xlfn.IFS(T92=0,"",H92="国庫補助金",ROUNDDOWN(T92/2,0),H92="一部自己負担金",ROUNDDOWN((T92-Z92)/2,0),TRUE,T92)</f>
        <v/>
      </c>
      <c r="W92" s="158" t="s">
        <v>110</v>
      </c>
      <c r="X92" s="159" t="str" cm="1">
        <f t="array" ref="X92">_xlfn.IFS(T92=0,"",H92="国庫補助金",ROUNDDOWN(T92/2,0),H92="一部自己負担金",ROUNDDOWN((T92-Z92)/2,0))</f>
        <v/>
      </c>
      <c r="Y92" s="158" t="s">
        <v>81</v>
      </c>
      <c r="Z92" s="144"/>
      <c r="AA92" s="158" t="s">
        <v>81</v>
      </c>
      <c r="AB92" s="159" t="str" cm="1">
        <f t="array" ref="AB92">IF($T92=0,"",ROUNDDOWN(_xlfn.IFS($I92="課税",$T92*0.1,$I92="軽減",$T92*0.8,$I92="一部非課税",$AD92,I92="非課税",0),0))</f>
        <v/>
      </c>
      <c r="AC92" s="158" t="s">
        <v>81</v>
      </c>
      <c r="AD92" s="159"/>
      <c r="AE92" s="23" t="s">
        <v>81</v>
      </c>
      <c r="AF92" s="111"/>
      <c r="AG92" s="111"/>
      <c r="AH92" s="111"/>
      <c r="AI92" s="111"/>
      <c r="AJ92" s="111"/>
      <c r="AK92" s="111"/>
    </row>
    <row r="93" spans="2:37" x14ac:dyDescent="0.4">
      <c r="B93" s="146">
        <v>49</v>
      </c>
      <c r="C93" s="162"/>
      <c r="D93" s="210"/>
      <c r="E93" s="207"/>
      <c r="F93" s="171"/>
      <c r="G93" s="165"/>
      <c r="H93" s="209"/>
      <c r="I93" s="166"/>
      <c r="J93" s="167"/>
      <c r="K93" s="153" t="s">
        <v>81</v>
      </c>
      <c r="L93" s="153" t="s">
        <v>111</v>
      </c>
      <c r="M93" s="168"/>
      <c r="N93" s="169"/>
      <c r="O93" s="153" t="s">
        <v>111</v>
      </c>
      <c r="P93" s="168"/>
      <c r="Q93" s="169"/>
      <c r="R93" s="156" t="s">
        <v>113</v>
      </c>
      <c r="S93" s="153" t="s">
        <v>114</v>
      </c>
      <c r="T93" s="157">
        <f t="shared" si="5"/>
        <v>0</v>
      </c>
      <c r="U93" s="158" t="s">
        <v>110</v>
      </c>
      <c r="V93" s="159" t="str" cm="1">
        <f t="array" ref="V93">_xlfn.IFS(T93=0,"",H93="国庫補助金",ROUNDDOWN(T93/2,0),H93="一部自己負担金",ROUNDDOWN((T93-Z93)/2,0),TRUE,T93)</f>
        <v/>
      </c>
      <c r="W93" s="158" t="s">
        <v>110</v>
      </c>
      <c r="X93" s="159" t="str" cm="1">
        <f t="array" ref="X93">_xlfn.IFS(T93=0,"",H93="国庫補助金",ROUNDDOWN(T93/2,0),H93="一部自己負担金",ROUNDDOWN((T93-Z93)/2,0))</f>
        <v/>
      </c>
      <c r="Y93" s="158" t="s">
        <v>81</v>
      </c>
      <c r="Z93" s="144"/>
      <c r="AA93" s="158" t="s">
        <v>81</v>
      </c>
      <c r="AB93" s="159" t="str" cm="1">
        <f t="array" ref="AB93">IF($T93=0,"",ROUNDDOWN(_xlfn.IFS($I93="課税",$T93*0.1,$I93="軽減",$T93*0.8,$I93="一部非課税",$AD93,I93="非課税",0),0))</f>
        <v/>
      </c>
      <c r="AC93" s="158" t="s">
        <v>81</v>
      </c>
      <c r="AD93" s="159"/>
      <c r="AE93" s="23" t="s">
        <v>81</v>
      </c>
      <c r="AF93" s="111"/>
      <c r="AG93" s="111"/>
      <c r="AH93" s="111"/>
      <c r="AI93" s="111"/>
      <c r="AJ93" s="111"/>
      <c r="AK93" s="111"/>
    </row>
    <row r="94" spans="2:37" ht="20.25" thickBot="1" x14ac:dyDescent="0.45">
      <c r="B94" s="172">
        <v>50</v>
      </c>
      <c r="C94" s="173"/>
      <c r="D94" s="213"/>
      <c r="E94" s="214"/>
      <c r="F94" s="176"/>
      <c r="G94" s="177"/>
      <c r="H94" s="215"/>
      <c r="I94" s="178"/>
      <c r="J94" s="179"/>
      <c r="K94" s="128" t="s">
        <v>81</v>
      </c>
      <c r="L94" s="128" t="s">
        <v>111</v>
      </c>
      <c r="M94" s="180"/>
      <c r="N94" s="181"/>
      <c r="O94" s="128" t="s">
        <v>111</v>
      </c>
      <c r="P94" s="180"/>
      <c r="Q94" s="181"/>
      <c r="R94" s="182" t="s">
        <v>113</v>
      </c>
      <c r="S94" s="128" t="s">
        <v>114</v>
      </c>
      <c r="T94" s="183">
        <f t="shared" si="5"/>
        <v>0</v>
      </c>
      <c r="U94" s="184" t="s">
        <v>110</v>
      </c>
      <c r="V94" s="185" t="str" cm="1">
        <f t="array" ref="V94">_xlfn.IFS(T94=0,"",H94="国庫補助金",ROUNDDOWN(T94/2,0),H94="一部自己負担金",ROUNDDOWN((T94-Z94)/2,0),TRUE,T94)</f>
        <v/>
      </c>
      <c r="W94" s="184" t="s">
        <v>110</v>
      </c>
      <c r="X94" s="185" t="str" cm="1">
        <f t="array" ref="X94">_xlfn.IFS(T94=0,"",H94="国庫補助金",ROUNDDOWN(T94/2,0),H94="一部自己負担金",ROUNDDOWN((T94-Z94)/2,0))</f>
        <v/>
      </c>
      <c r="Y94" s="184" t="s">
        <v>81</v>
      </c>
      <c r="Z94" s="185"/>
      <c r="AA94" s="184" t="s">
        <v>81</v>
      </c>
      <c r="AB94" s="185" t="str" cm="1">
        <f t="array" ref="AB94">IF($T94=0,"",ROUNDDOWN(_xlfn.IFS($I94="課税",$T94*0.1,$I94="軽減",$T94*0.8,$I94="一部非課税",$AD94,I94="非課税",0),0))</f>
        <v/>
      </c>
      <c r="AC94" s="184" t="s">
        <v>81</v>
      </c>
      <c r="AD94" s="185"/>
      <c r="AE94" s="24" t="s">
        <v>81</v>
      </c>
      <c r="AF94" s="111"/>
      <c r="AG94" s="111"/>
      <c r="AH94" s="111"/>
      <c r="AI94" s="111"/>
      <c r="AJ94" s="111"/>
      <c r="AK94" s="111"/>
    </row>
    <row r="95" spans="2:37" x14ac:dyDescent="0.4">
      <c r="E95" s="111"/>
      <c r="F95" s="111"/>
      <c r="G95" s="111"/>
      <c r="H95" s="111"/>
      <c r="I95" s="186"/>
      <c r="J95" s="186"/>
      <c r="K95" s="187"/>
      <c r="L95" s="188"/>
      <c r="M95" s="188"/>
      <c r="N95" s="189"/>
      <c r="O95" s="187"/>
      <c r="P95" s="188"/>
      <c r="Q95" s="189"/>
      <c r="R95" s="187"/>
      <c r="S95" s="190"/>
      <c r="T95" s="188"/>
      <c r="U95" s="191"/>
      <c r="V95" s="111"/>
      <c r="W95" s="191"/>
      <c r="X95" s="192"/>
      <c r="Y95" s="191"/>
      <c r="Z95" s="191"/>
      <c r="AA95" s="191"/>
      <c r="AB95" s="111"/>
      <c r="AC95" s="191"/>
      <c r="AD95" s="192"/>
      <c r="AE95" s="191"/>
      <c r="AF95" s="111"/>
      <c r="AG95" s="111"/>
      <c r="AH95" s="111"/>
      <c r="AI95" s="111"/>
      <c r="AJ95" s="111"/>
      <c r="AK95" s="111"/>
    </row>
    <row r="96" spans="2:37" x14ac:dyDescent="0.4">
      <c r="E96" s="111"/>
      <c r="F96" s="111"/>
      <c r="G96" s="111"/>
      <c r="H96" s="111"/>
      <c r="I96" s="27"/>
      <c r="J96" s="27"/>
      <c r="K96" s="27"/>
      <c r="L96" s="27"/>
      <c r="M96" s="27"/>
      <c r="N96" s="27"/>
      <c r="O96" s="27"/>
      <c r="P96" s="27"/>
      <c r="Q96" s="27"/>
      <c r="R96" s="27"/>
      <c r="S96" s="27"/>
      <c r="T96" s="27"/>
      <c r="U96" s="27"/>
      <c r="V96" s="111"/>
      <c r="W96" s="27"/>
      <c r="X96" s="192"/>
      <c r="Y96" s="27"/>
      <c r="Z96" s="27"/>
      <c r="AA96" s="27"/>
      <c r="AB96" s="111"/>
      <c r="AC96" s="27"/>
      <c r="AD96" s="192"/>
      <c r="AE96" s="27"/>
      <c r="AF96" s="111"/>
      <c r="AG96" s="111"/>
      <c r="AH96" s="111"/>
      <c r="AI96" s="111"/>
      <c r="AJ96" s="111"/>
      <c r="AK96" s="111"/>
    </row>
    <row r="97" spans="5:35" x14ac:dyDescent="0.4">
      <c r="E97" s="111"/>
      <c r="F97" s="111"/>
      <c r="G97" s="111"/>
      <c r="H97" s="111"/>
      <c r="I97" s="27"/>
      <c r="J97" s="27"/>
      <c r="K97" s="27"/>
      <c r="L97" s="27"/>
      <c r="M97" s="27"/>
      <c r="N97" s="27"/>
      <c r="O97" s="27"/>
      <c r="P97" s="27"/>
      <c r="Q97" s="27"/>
      <c r="R97" s="27"/>
      <c r="S97" s="27"/>
      <c r="T97" s="27"/>
      <c r="U97" s="27"/>
      <c r="V97" s="27"/>
      <c r="W97" s="27"/>
      <c r="X97" s="192"/>
      <c r="Y97" s="27"/>
      <c r="Z97" s="27"/>
      <c r="AA97" s="27"/>
      <c r="AB97" s="27"/>
      <c r="AC97" s="27"/>
      <c r="AD97" s="192"/>
      <c r="AE97" s="27"/>
      <c r="AF97" s="27"/>
      <c r="AG97" s="27"/>
      <c r="AH97" s="27"/>
      <c r="AI97" s="27"/>
    </row>
    <row r="98" spans="5:35" x14ac:dyDescent="0.4">
      <c r="E98" s="111"/>
      <c r="F98" s="111"/>
      <c r="G98" s="111"/>
      <c r="H98" s="111"/>
      <c r="I98" s="27"/>
      <c r="J98" s="27"/>
      <c r="K98" s="27"/>
      <c r="L98" s="27"/>
      <c r="M98" s="27"/>
      <c r="N98" s="27"/>
      <c r="O98" s="27"/>
      <c r="P98" s="27"/>
      <c r="Q98" s="27"/>
      <c r="R98" s="27"/>
      <c r="S98" s="27"/>
      <c r="T98" s="27"/>
      <c r="U98" s="27"/>
      <c r="V98" s="27"/>
      <c r="W98" s="27"/>
      <c r="X98" s="192"/>
      <c r="Y98" s="27"/>
      <c r="Z98" s="27"/>
      <c r="AA98" s="27"/>
      <c r="AB98" s="27"/>
      <c r="AC98" s="27"/>
      <c r="AD98" s="192"/>
      <c r="AE98" s="27"/>
      <c r="AF98" s="27"/>
      <c r="AG98" s="27"/>
      <c r="AH98" s="27"/>
      <c r="AI98" s="27"/>
    </row>
    <row r="99" spans="5:35" x14ac:dyDescent="0.4">
      <c r="E99" s="111"/>
      <c r="F99" s="111"/>
      <c r="G99" s="111"/>
      <c r="H99" s="111"/>
      <c r="I99" s="27"/>
      <c r="J99" s="27"/>
      <c r="K99" s="27"/>
      <c r="L99" s="27"/>
      <c r="M99" s="27"/>
      <c r="N99" s="27"/>
      <c r="O99" s="27"/>
      <c r="P99" s="27"/>
      <c r="Q99" s="27"/>
      <c r="R99" s="27"/>
      <c r="S99" s="27"/>
      <c r="T99" s="27"/>
      <c r="U99" s="27"/>
      <c r="V99" s="27"/>
      <c r="W99" s="27"/>
      <c r="X99" s="192"/>
      <c r="Y99" s="27"/>
      <c r="Z99" s="27"/>
      <c r="AA99" s="27"/>
      <c r="AB99" s="27"/>
      <c r="AC99" s="27"/>
      <c r="AD99" s="192"/>
      <c r="AE99" s="27"/>
      <c r="AF99" s="27"/>
      <c r="AG99" s="27"/>
      <c r="AH99" s="27"/>
      <c r="AI99" s="27"/>
    </row>
    <row r="100" spans="5:35" x14ac:dyDescent="0.4">
      <c r="E100" s="27"/>
      <c r="F100" s="27"/>
      <c r="G100" s="27"/>
      <c r="H100" s="27"/>
      <c r="I100" s="27"/>
      <c r="J100" s="27"/>
      <c r="K100" s="27"/>
      <c r="L100" s="27"/>
      <c r="M100" s="27"/>
      <c r="N100" s="27"/>
      <c r="O100" s="27"/>
      <c r="P100" s="27"/>
      <c r="Q100" s="27"/>
      <c r="R100" s="27"/>
      <c r="S100" s="27"/>
      <c r="T100" s="27"/>
      <c r="U100" s="27"/>
      <c r="V100" s="27"/>
      <c r="W100" s="27"/>
      <c r="X100" s="192"/>
      <c r="Y100" s="27"/>
      <c r="Z100" s="27"/>
      <c r="AA100" s="27"/>
      <c r="AB100" s="27"/>
      <c r="AC100" s="27"/>
      <c r="AD100" s="192"/>
      <c r="AE100" s="27"/>
      <c r="AF100" s="27"/>
      <c r="AG100" s="27"/>
      <c r="AH100" s="27"/>
      <c r="AI100" s="27"/>
    </row>
    <row r="101" spans="5:35" x14ac:dyDescent="0.4">
      <c r="E101" s="27"/>
      <c r="F101" s="27"/>
      <c r="G101" s="27"/>
      <c r="H101" s="27"/>
      <c r="I101" s="27"/>
      <c r="J101" s="27"/>
      <c r="K101" s="27"/>
      <c r="L101" s="27"/>
      <c r="M101" s="27"/>
      <c r="N101" s="27"/>
      <c r="O101" s="27"/>
      <c r="P101" s="27"/>
      <c r="Q101" s="27"/>
      <c r="R101" s="27"/>
      <c r="S101" s="27"/>
      <c r="T101" s="27"/>
      <c r="U101" s="27"/>
      <c r="V101" s="27"/>
      <c r="W101" s="27"/>
      <c r="X101" s="192"/>
      <c r="Y101" s="27"/>
      <c r="Z101" s="27"/>
      <c r="AA101" s="27"/>
      <c r="AB101" s="27"/>
      <c r="AC101" s="27"/>
      <c r="AD101" s="192"/>
      <c r="AE101" s="27"/>
      <c r="AF101" s="27"/>
      <c r="AG101" s="27"/>
      <c r="AH101" s="27"/>
      <c r="AI101" s="27"/>
    </row>
    <row r="102" spans="5:35" x14ac:dyDescent="0.4">
      <c r="E102" s="27"/>
      <c r="F102" s="27"/>
      <c r="G102" s="27"/>
      <c r="H102" s="27"/>
      <c r="I102" s="27"/>
      <c r="J102" s="27"/>
      <c r="K102" s="27"/>
      <c r="L102" s="27"/>
      <c r="M102" s="27"/>
      <c r="N102" s="27"/>
      <c r="O102" s="27"/>
      <c r="P102" s="27"/>
      <c r="Q102" s="27"/>
      <c r="R102" s="27"/>
      <c r="S102" s="27"/>
      <c r="T102" s="27"/>
      <c r="U102" s="27"/>
      <c r="V102" s="27"/>
      <c r="W102" s="27"/>
      <c r="X102" s="192"/>
      <c r="Y102" s="27"/>
      <c r="Z102" s="27"/>
      <c r="AA102" s="27"/>
      <c r="AB102" s="27"/>
      <c r="AC102" s="27"/>
      <c r="AD102" s="192"/>
      <c r="AE102" s="27"/>
      <c r="AF102" s="27"/>
      <c r="AG102" s="27"/>
      <c r="AH102" s="27"/>
      <c r="AI102" s="27"/>
    </row>
    <row r="103" spans="5:35" x14ac:dyDescent="0.4">
      <c r="E103" s="27"/>
      <c r="F103" s="27"/>
      <c r="G103" s="27"/>
      <c r="H103" s="27"/>
      <c r="I103" s="27"/>
      <c r="J103" s="27"/>
      <c r="K103" s="27"/>
      <c r="L103" s="27"/>
      <c r="M103" s="27"/>
      <c r="N103" s="27"/>
      <c r="O103" s="27"/>
      <c r="P103" s="27"/>
      <c r="Q103" s="27"/>
      <c r="R103" s="27"/>
      <c r="S103" s="27"/>
      <c r="T103" s="27"/>
      <c r="U103" s="27"/>
      <c r="V103" s="27"/>
      <c r="W103" s="27"/>
      <c r="X103" s="192"/>
      <c r="Y103" s="27"/>
      <c r="Z103" s="27"/>
      <c r="AA103" s="27"/>
      <c r="AB103" s="27"/>
      <c r="AC103" s="27"/>
      <c r="AD103" s="192"/>
      <c r="AE103" s="27"/>
      <c r="AF103" s="27"/>
      <c r="AG103" s="27"/>
      <c r="AH103" s="27"/>
      <c r="AI103" s="27"/>
    </row>
    <row r="104" spans="5:35" x14ac:dyDescent="0.4">
      <c r="E104" s="27"/>
      <c r="F104" s="27"/>
      <c r="G104" s="27"/>
      <c r="H104" s="27"/>
      <c r="I104" s="27"/>
      <c r="J104" s="27"/>
      <c r="K104" s="27"/>
      <c r="L104" s="27"/>
      <c r="M104" s="27"/>
      <c r="N104" s="27"/>
      <c r="O104" s="27"/>
      <c r="P104" s="27"/>
      <c r="Q104" s="27"/>
      <c r="R104" s="27"/>
      <c r="S104" s="27"/>
      <c r="T104" s="27"/>
      <c r="U104" s="27"/>
      <c r="V104" s="27"/>
      <c r="W104" s="27"/>
      <c r="X104" s="192"/>
      <c r="Y104" s="27"/>
      <c r="Z104" s="27"/>
      <c r="AA104" s="27"/>
      <c r="AB104" s="27"/>
      <c r="AC104" s="27"/>
      <c r="AD104" s="192"/>
      <c r="AE104" s="27"/>
      <c r="AF104" s="27"/>
      <c r="AG104" s="27"/>
      <c r="AH104" s="27"/>
      <c r="AI104" s="27"/>
    </row>
    <row r="105" spans="5:35" x14ac:dyDescent="0.4">
      <c r="E105" s="27"/>
      <c r="F105" s="27"/>
      <c r="G105" s="27"/>
      <c r="H105" s="27"/>
      <c r="I105" s="27"/>
      <c r="J105" s="27"/>
      <c r="K105" s="27"/>
      <c r="L105" s="27"/>
      <c r="M105" s="27"/>
      <c r="N105" s="27"/>
      <c r="O105" s="27"/>
      <c r="P105" s="27"/>
      <c r="Q105" s="27"/>
      <c r="R105" s="27"/>
      <c r="S105" s="27"/>
      <c r="T105" s="27"/>
      <c r="U105" s="27"/>
      <c r="V105" s="27"/>
      <c r="W105" s="27"/>
      <c r="X105" s="192"/>
      <c r="Y105" s="27"/>
      <c r="Z105" s="27"/>
      <c r="AA105" s="27"/>
      <c r="AB105" s="27"/>
      <c r="AC105" s="27"/>
      <c r="AD105" s="192"/>
      <c r="AE105" s="27"/>
      <c r="AF105" s="27"/>
      <c r="AG105" s="27"/>
      <c r="AH105" s="27"/>
      <c r="AI105" s="27"/>
    </row>
    <row r="106" spans="5:35" x14ac:dyDescent="0.4">
      <c r="E106" s="27"/>
      <c r="F106" s="27"/>
      <c r="G106" s="27"/>
      <c r="H106" s="27"/>
      <c r="I106" s="27"/>
      <c r="J106" s="27"/>
      <c r="K106" s="27"/>
      <c r="L106" s="27"/>
      <c r="M106" s="27"/>
      <c r="N106" s="27"/>
      <c r="O106" s="27"/>
      <c r="P106" s="27"/>
      <c r="Q106" s="27"/>
      <c r="R106" s="27"/>
      <c r="S106" s="27"/>
      <c r="T106" s="27"/>
      <c r="U106" s="27"/>
      <c r="V106" s="27"/>
      <c r="W106" s="27"/>
      <c r="X106" s="192"/>
      <c r="Y106" s="27"/>
      <c r="Z106" s="27"/>
      <c r="AA106" s="27"/>
      <c r="AB106" s="27"/>
      <c r="AC106" s="27"/>
      <c r="AD106" s="192"/>
      <c r="AE106" s="27"/>
      <c r="AF106" s="27"/>
      <c r="AG106" s="27"/>
      <c r="AH106" s="27"/>
      <c r="AI106" s="27"/>
    </row>
    <row r="107" spans="5:35" x14ac:dyDescent="0.4">
      <c r="E107" s="27"/>
      <c r="F107" s="27"/>
      <c r="G107" s="27"/>
      <c r="H107" s="27"/>
      <c r="I107" s="27"/>
      <c r="J107" s="27"/>
      <c r="K107" s="27"/>
      <c r="L107" s="27"/>
      <c r="M107" s="27"/>
      <c r="N107" s="27"/>
      <c r="O107" s="27"/>
      <c r="P107" s="27"/>
      <c r="Q107" s="27"/>
      <c r="R107" s="27"/>
      <c r="S107" s="27"/>
      <c r="T107" s="27"/>
      <c r="U107" s="27"/>
      <c r="V107" s="27"/>
      <c r="W107" s="27"/>
      <c r="X107" s="192"/>
      <c r="Y107" s="27"/>
      <c r="Z107" s="27"/>
      <c r="AA107" s="27"/>
      <c r="AB107" s="27"/>
      <c r="AC107" s="27"/>
      <c r="AD107" s="192"/>
      <c r="AE107" s="27"/>
      <c r="AF107" s="27"/>
      <c r="AG107" s="27"/>
      <c r="AH107" s="27"/>
      <c r="AI107" s="27"/>
    </row>
    <row r="108" spans="5:35" x14ac:dyDescent="0.4">
      <c r="E108" s="27"/>
      <c r="F108" s="27"/>
      <c r="G108" s="27"/>
      <c r="H108" s="27"/>
      <c r="I108" s="27"/>
      <c r="J108" s="27"/>
      <c r="K108" s="27"/>
      <c r="L108" s="27"/>
      <c r="M108" s="27"/>
      <c r="N108" s="27"/>
      <c r="O108" s="27"/>
      <c r="P108" s="27"/>
      <c r="Q108" s="27"/>
      <c r="R108" s="27"/>
      <c r="S108" s="27"/>
      <c r="T108" s="27"/>
      <c r="U108" s="27"/>
      <c r="V108" s="27"/>
      <c r="W108" s="27"/>
      <c r="X108" s="192"/>
      <c r="Y108" s="27"/>
      <c r="Z108" s="27"/>
      <c r="AA108" s="27"/>
      <c r="AB108" s="27"/>
      <c r="AC108" s="27"/>
      <c r="AD108" s="192"/>
      <c r="AE108" s="27"/>
      <c r="AF108" s="27"/>
      <c r="AG108" s="27"/>
      <c r="AH108" s="27"/>
      <c r="AI108" s="27"/>
    </row>
    <row r="109" spans="5:35" x14ac:dyDescent="0.4">
      <c r="E109" s="27"/>
      <c r="F109" s="27"/>
      <c r="G109" s="27"/>
      <c r="H109" s="27"/>
      <c r="I109" s="27"/>
      <c r="J109" s="27"/>
      <c r="K109" s="27"/>
      <c r="L109" s="27"/>
      <c r="M109" s="27"/>
      <c r="N109" s="27"/>
      <c r="O109" s="27"/>
      <c r="P109" s="27"/>
      <c r="Q109" s="27"/>
      <c r="R109" s="27"/>
      <c r="S109" s="27"/>
      <c r="T109" s="27"/>
      <c r="U109" s="27"/>
      <c r="V109" s="27"/>
      <c r="W109" s="27"/>
      <c r="X109" s="192"/>
      <c r="Y109" s="27"/>
      <c r="Z109" s="27"/>
      <c r="AA109" s="27"/>
      <c r="AB109" s="27"/>
      <c r="AC109" s="27"/>
      <c r="AD109" s="192"/>
      <c r="AE109" s="27"/>
      <c r="AF109" s="27"/>
      <c r="AG109" s="27"/>
      <c r="AH109" s="27"/>
      <c r="AI109" s="27"/>
    </row>
    <row r="110" spans="5:35" x14ac:dyDescent="0.4">
      <c r="E110" s="193"/>
      <c r="F110" s="193"/>
      <c r="G110" s="193"/>
      <c r="H110" s="194"/>
      <c r="I110" s="194"/>
      <c r="J110" s="194"/>
      <c r="K110" s="194"/>
      <c r="L110" s="194"/>
      <c r="M110" s="194"/>
      <c r="N110" s="194"/>
      <c r="O110" s="194"/>
      <c r="P110" s="194"/>
      <c r="Q110" s="194"/>
      <c r="R110" s="194"/>
      <c r="S110" s="194"/>
      <c r="T110" s="194"/>
      <c r="U110" s="195"/>
      <c r="V110" s="27"/>
      <c r="W110" s="195"/>
      <c r="X110" s="192"/>
      <c r="Y110" s="195"/>
      <c r="Z110" s="195"/>
      <c r="AA110" s="195"/>
      <c r="AB110" s="27"/>
      <c r="AC110" s="195"/>
      <c r="AD110" s="192"/>
      <c r="AE110" s="195"/>
      <c r="AF110" s="27"/>
      <c r="AG110" s="27"/>
      <c r="AH110" s="27"/>
      <c r="AI110" s="27"/>
    </row>
    <row r="111" spans="5:35" x14ac:dyDescent="0.4">
      <c r="X111" s="192"/>
      <c r="AD111" s="192"/>
    </row>
    <row r="112" spans="5:35" x14ac:dyDescent="0.4">
      <c r="X112" s="192"/>
      <c r="AD112" s="192"/>
    </row>
    <row r="113" spans="22:36" x14ac:dyDescent="0.4">
      <c r="V113" s="116"/>
      <c r="X113" s="192"/>
      <c r="AB113" s="196"/>
      <c r="AD113" s="192"/>
      <c r="AF113" s="116"/>
      <c r="AG113" s="196"/>
      <c r="AI113" s="116"/>
    </row>
    <row r="114" spans="22:36" x14ac:dyDescent="0.4">
      <c r="V114" s="116"/>
      <c r="X114" s="192"/>
      <c r="AB114" s="196"/>
      <c r="AD114" s="192"/>
      <c r="AF114" s="116"/>
      <c r="AG114" s="196"/>
      <c r="AI114" s="116"/>
    </row>
    <row r="115" spans="22:36" x14ac:dyDescent="0.4">
      <c r="V115" s="116"/>
      <c r="X115" s="192"/>
      <c r="AB115" s="196"/>
      <c r="AD115" s="192"/>
      <c r="AF115" s="116"/>
      <c r="AG115" s="196"/>
      <c r="AI115" s="116"/>
      <c r="AJ115" s="27"/>
    </row>
    <row r="116" spans="22:36" x14ac:dyDescent="0.4">
      <c r="V116" s="116"/>
      <c r="X116" s="192"/>
      <c r="AB116" s="196"/>
      <c r="AD116" s="192"/>
      <c r="AF116" s="116"/>
      <c r="AG116" s="196"/>
      <c r="AI116" s="116"/>
      <c r="AJ116" s="27"/>
    </row>
    <row r="117" spans="22:36" x14ac:dyDescent="0.4">
      <c r="V117" s="116"/>
      <c r="X117" s="192"/>
      <c r="AB117" s="196"/>
      <c r="AD117" s="192"/>
      <c r="AF117" s="116"/>
      <c r="AG117" s="196"/>
      <c r="AI117" s="116"/>
      <c r="AJ117" s="27"/>
    </row>
    <row r="118" spans="22:36" ht="9" customHeight="1" x14ac:dyDescent="0.4">
      <c r="V118" s="116"/>
      <c r="X118" s="192"/>
      <c r="AB118" s="196"/>
      <c r="AD118" s="192"/>
      <c r="AF118" s="116"/>
      <c r="AG118" s="196"/>
      <c r="AI118" s="116"/>
      <c r="AJ118" s="27"/>
    </row>
    <row r="119" spans="22:36" x14ac:dyDescent="0.4">
      <c r="V119" s="116"/>
      <c r="X119" s="192"/>
      <c r="AB119" s="196"/>
      <c r="AD119" s="192"/>
      <c r="AF119" s="116"/>
      <c r="AG119" s="196"/>
      <c r="AI119" s="116"/>
      <c r="AJ119" s="27"/>
    </row>
    <row r="120" spans="22:36" x14ac:dyDescent="0.4">
      <c r="V120" s="116"/>
      <c r="X120" s="192"/>
      <c r="AB120" s="196"/>
      <c r="AD120" s="192"/>
      <c r="AF120" s="116"/>
      <c r="AG120" s="196"/>
      <c r="AI120" s="116"/>
      <c r="AJ120" s="27"/>
    </row>
    <row r="121" spans="22:36" x14ac:dyDescent="0.4">
      <c r="V121" s="116"/>
      <c r="X121" s="192"/>
      <c r="AB121" s="196"/>
      <c r="AD121" s="192"/>
      <c r="AF121" s="116"/>
      <c r="AG121" s="196"/>
      <c r="AI121" s="116"/>
      <c r="AJ121" s="27"/>
    </row>
    <row r="122" spans="22:36" x14ac:dyDescent="0.4">
      <c r="V122" s="116"/>
      <c r="X122" s="192"/>
      <c r="AD122" s="192"/>
      <c r="AJ122" s="27"/>
    </row>
    <row r="123" spans="22:36" x14ac:dyDescent="0.4">
      <c r="V123" s="116"/>
      <c r="X123" s="192"/>
      <c r="AD123" s="192"/>
      <c r="AJ123" s="27"/>
    </row>
    <row r="124" spans="22:36" ht="14.45" customHeight="1" x14ac:dyDescent="0.4">
      <c r="X124" s="192"/>
      <c r="AD124" s="192"/>
      <c r="AJ124" s="27"/>
    </row>
    <row r="125" spans="22:36" ht="7.35" customHeight="1" x14ac:dyDescent="0.4">
      <c r="X125" s="192"/>
      <c r="AD125" s="192"/>
      <c r="AJ125" s="27"/>
    </row>
    <row r="126" spans="22:36" ht="14.45" customHeight="1" x14ac:dyDescent="0.4">
      <c r="X126" s="192"/>
      <c r="AD126" s="192"/>
      <c r="AJ126" s="27"/>
    </row>
    <row r="127" spans="22:36" ht="7.9" customHeight="1" x14ac:dyDescent="0.4">
      <c r="X127" s="192"/>
      <c r="AD127" s="192"/>
      <c r="AF127" s="197"/>
      <c r="AJ127" s="27"/>
    </row>
    <row r="128" spans="22:36" x14ac:dyDescent="0.4">
      <c r="X128" s="192"/>
      <c r="AD128" s="192"/>
      <c r="AF128" s="197"/>
      <c r="AJ128" s="27"/>
    </row>
    <row r="129" spans="5:36" x14ac:dyDescent="0.4">
      <c r="X129" s="192"/>
      <c r="AD129" s="192"/>
      <c r="AF129" s="197"/>
    </row>
    <row r="130" spans="5:36" x14ac:dyDescent="0.4">
      <c r="X130" s="192"/>
      <c r="AD130" s="192"/>
      <c r="AF130" s="197"/>
    </row>
    <row r="131" spans="5:36" x14ac:dyDescent="0.4">
      <c r="X131" s="192"/>
      <c r="AD131" s="192"/>
      <c r="AF131" s="197"/>
      <c r="AJ131" s="196"/>
    </row>
    <row r="132" spans="5:36" x14ac:dyDescent="0.4">
      <c r="X132" s="192"/>
      <c r="AD132" s="192"/>
      <c r="AF132" s="197"/>
      <c r="AJ132" s="196"/>
    </row>
    <row r="133" spans="5:36" x14ac:dyDescent="0.4">
      <c r="X133" s="192"/>
      <c r="AD133" s="192"/>
      <c r="AF133" s="197"/>
      <c r="AJ133" s="196"/>
    </row>
    <row r="134" spans="5:36" x14ac:dyDescent="0.4">
      <c r="X134" s="192"/>
      <c r="AD134" s="192"/>
      <c r="AF134" s="197"/>
      <c r="AJ134" s="196"/>
    </row>
    <row r="135" spans="5:36" x14ac:dyDescent="0.4">
      <c r="X135" s="192"/>
      <c r="AD135" s="192"/>
      <c r="AJ135" s="196"/>
    </row>
    <row r="136" spans="5:36" x14ac:dyDescent="0.4">
      <c r="E136" s="26"/>
      <c r="F136" s="26"/>
      <c r="G136" s="26"/>
      <c r="H136" s="26"/>
      <c r="X136" s="192"/>
      <c r="AD136" s="192"/>
      <c r="AJ136" s="196"/>
    </row>
    <row r="137" spans="5:36" x14ac:dyDescent="0.4">
      <c r="E137" s="26"/>
      <c r="F137" s="26"/>
      <c r="G137" s="26"/>
      <c r="H137" s="26"/>
      <c r="X137" s="192"/>
      <c r="AD137" s="192"/>
      <c r="AJ137" s="196"/>
    </row>
    <row r="138" spans="5:36" x14ac:dyDescent="0.4">
      <c r="E138" s="26"/>
      <c r="F138" s="26"/>
      <c r="G138" s="26"/>
      <c r="H138" s="26"/>
      <c r="X138" s="192"/>
      <c r="AD138" s="192"/>
      <c r="AJ138" s="196"/>
    </row>
    <row r="139" spans="5:36" x14ac:dyDescent="0.4">
      <c r="E139" s="26"/>
      <c r="F139" s="26"/>
      <c r="G139" s="26"/>
      <c r="H139" s="26"/>
      <c r="X139" s="192"/>
      <c r="AD139" s="192"/>
      <c r="AJ139" s="196"/>
    </row>
    <row r="140" spans="5:36" x14ac:dyDescent="0.4">
      <c r="X140" s="192"/>
      <c r="AD140" s="192"/>
    </row>
    <row r="141" spans="5:36" x14ac:dyDescent="0.4">
      <c r="X141" s="192"/>
      <c r="AD141" s="192"/>
    </row>
    <row r="142" spans="5:36" x14ac:dyDescent="0.4">
      <c r="X142" s="192"/>
      <c r="AD142" s="192"/>
    </row>
    <row r="143" spans="5:36" x14ac:dyDescent="0.4">
      <c r="X143" s="192"/>
      <c r="AD143" s="192"/>
    </row>
    <row r="144" spans="5:36" x14ac:dyDescent="0.4">
      <c r="X144" s="192"/>
      <c r="AD144" s="192"/>
    </row>
    <row r="145" spans="5:45" x14ac:dyDescent="0.4">
      <c r="X145" s="192"/>
      <c r="AD145" s="192"/>
    </row>
    <row r="146" spans="5:45" x14ac:dyDescent="0.4">
      <c r="X146" s="192"/>
      <c r="AD146" s="192"/>
    </row>
    <row r="147" spans="5:45" x14ac:dyDescent="0.4">
      <c r="X147" s="192"/>
      <c r="AD147" s="192"/>
    </row>
    <row r="148" spans="5:45" x14ac:dyDescent="0.4">
      <c r="X148" s="192"/>
      <c r="AD148" s="192"/>
    </row>
    <row r="149" spans="5:45" x14ac:dyDescent="0.4">
      <c r="X149" s="192"/>
      <c r="AD149" s="192"/>
    </row>
    <row r="150" spans="5:45" x14ac:dyDescent="0.4">
      <c r="X150" s="192"/>
      <c r="AD150" s="192"/>
    </row>
    <row r="151" spans="5:45" x14ac:dyDescent="0.4">
      <c r="X151" s="192"/>
      <c r="AD151" s="192"/>
    </row>
    <row r="152" spans="5:45" x14ac:dyDescent="0.4">
      <c r="X152" s="192"/>
      <c r="AD152" s="192"/>
    </row>
    <row r="153" spans="5:45" x14ac:dyDescent="0.4">
      <c r="X153" s="192"/>
      <c r="AD153" s="192"/>
    </row>
    <row r="154" spans="5:45" x14ac:dyDescent="0.4">
      <c r="X154" s="192"/>
      <c r="AD154" s="192"/>
    </row>
    <row r="155" spans="5:45" s="26" customFormat="1" x14ac:dyDescent="0.4">
      <c r="E155" s="25"/>
      <c r="F155" s="25"/>
      <c r="G155" s="25"/>
      <c r="H155" s="25"/>
      <c r="K155" s="25"/>
      <c r="N155" s="25"/>
      <c r="O155" s="25"/>
      <c r="Q155" s="25"/>
      <c r="R155" s="25"/>
      <c r="U155" s="25"/>
      <c r="V155" s="25"/>
      <c r="W155" s="25"/>
      <c r="X155" s="192"/>
      <c r="Y155" s="25"/>
      <c r="Z155" s="25"/>
      <c r="AA155" s="25"/>
      <c r="AB155" s="25"/>
      <c r="AC155" s="25"/>
      <c r="AD155" s="192"/>
      <c r="AE155" s="25"/>
      <c r="AF155" s="25"/>
      <c r="AG155" s="25"/>
      <c r="AH155" s="25"/>
      <c r="AI155" s="25"/>
      <c r="AJ155" s="25"/>
      <c r="AK155" s="25"/>
      <c r="AL155" s="25"/>
      <c r="AM155" s="25"/>
      <c r="AN155" s="25"/>
      <c r="AO155" s="25"/>
      <c r="AP155" s="25"/>
      <c r="AQ155" s="25"/>
      <c r="AR155" s="25"/>
      <c r="AS155" s="25"/>
    </row>
    <row r="156" spans="5:45" s="26" customFormat="1" x14ac:dyDescent="0.4">
      <c r="E156" s="25"/>
      <c r="F156" s="25"/>
      <c r="G156" s="25"/>
      <c r="H156" s="25"/>
      <c r="K156" s="25"/>
      <c r="N156" s="25"/>
      <c r="O156" s="25"/>
      <c r="Q156" s="25"/>
      <c r="R156" s="25"/>
      <c r="U156" s="25"/>
      <c r="V156" s="25"/>
      <c r="W156" s="25"/>
      <c r="X156" s="192"/>
      <c r="Y156" s="25"/>
      <c r="Z156" s="25"/>
      <c r="AA156" s="25"/>
      <c r="AB156" s="25"/>
      <c r="AC156" s="25"/>
      <c r="AD156" s="192"/>
      <c r="AE156" s="25"/>
      <c r="AF156" s="25"/>
      <c r="AG156" s="25"/>
      <c r="AH156" s="25"/>
      <c r="AI156" s="25"/>
      <c r="AJ156" s="25"/>
      <c r="AK156" s="25"/>
      <c r="AL156" s="25"/>
      <c r="AM156" s="25"/>
      <c r="AN156" s="25"/>
      <c r="AO156" s="25"/>
      <c r="AP156" s="25"/>
      <c r="AQ156" s="25"/>
      <c r="AR156" s="25"/>
      <c r="AS156" s="25"/>
    </row>
    <row r="157" spans="5:45" s="26" customFormat="1" x14ac:dyDescent="0.4">
      <c r="E157" s="25"/>
      <c r="F157" s="25"/>
      <c r="G157" s="25"/>
      <c r="H157" s="25"/>
      <c r="K157" s="25"/>
      <c r="N157" s="25"/>
      <c r="O157" s="25"/>
      <c r="Q157" s="25"/>
      <c r="R157" s="25"/>
      <c r="U157" s="25"/>
      <c r="V157" s="25"/>
      <c r="W157" s="25"/>
      <c r="X157" s="192"/>
      <c r="Y157" s="25"/>
      <c r="Z157" s="25"/>
      <c r="AA157" s="25"/>
      <c r="AB157" s="25"/>
      <c r="AC157" s="25"/>
      <c r="AD157" s="192"/>
      <c r="AE157" s="25"/>
      <c r="AF157" s="25"/>
      <c r="AG157" s="25"/>
      <c r="AH157" s="25"/>
      <c r="AI157" s="25"/>
      <c r="AJ157" s="25"/>
      <c r="AK157" s="25"/>
      <c r="AL157" s="25"/>
      <c r="AM157" s="25"/>
      <c r="AN157" s="25"/>
      <c r="AO157" s="25"/>
      <c r="AP157" s="25"/>
      <c r="AQ157" s="25"/>
      <c r="AR157" s="25"/>
      <c r="AS157" s="25"/>
    </row>
    <row r="158" spans="5:45" s="26" customFormat="1" x14ac:dyDescent="0.4">
      <c r="E158" s="25"/>
      <c r="F158" s="25"/>
      <c r="G158" s="25"/>
      <c r="H158" s="25"/>
      <c r="K158" s="25"/>
      <c r="N158" s="25"/>
      <c r="O158" s="25"/>
      <c r="Q158" s="25"/>
      <c r="R158" s="25"/>
      <c r="U158" s="25"/>
      <c r="V158" s="25"/>
      <c r="W158" s="25"/>
      <c r="X158" s="192"/>
      <c r="Y158" s="25"/>
      <c r="Z158" s="25"/>
      <c r="AA158" s="25"/>
      <c r="AB158" s="25"/>
      <c r="AC158" s="25"/>
      <c r="AD158" s="192"/>
      <c r="AE158" s="25"/>
      <c r="AF158" s="25"/>
      <c r="AG158" s="25"/>
      <c r="AH158" s="25"/>
      <c r="AI158" s="25"/>
      <c r="AJ158" s="25"/>
      <c r="AK158" s="25"/>
      <c r="AL158" s="25"/>
      <c r="AM158" s="25"/>
      <c r="AN158" s="25"/>
      <c r="AO158" s="25"/>
      <c r="AP158" s="25"/>
      <c r="AQ158" s="25"/>
      <c r="AR158" s="25"/>
      <c r="AS158" s="25"/>
    </row>
    <row r="159" spans="5:45" x14ac:dyDescent="0.4">
      <c r="X159" s="192"/>
      <c r="AD159" s="192"/>
    </row>
    <row r="160" spans="5:45" x14ac:dyDescent="0.4">
      <c r="X160" s="192"/>
      <c r="AD160" s="192"/>
    </row>
    <row r="161" spans="24:30" x14ac:dyDescent="0.4">
      <c r="X161" s="192"/>
      <c r="AD161" s="192"/>
    </row>
    <row r="162" spans="24:30" x14ac:dyDescent="0.4">
      <c r="X162" s="192"/>
      <c r="AD162" s="192"/>
    </row>
    <row r="163" spans="24:30" x14ac:dyDescent="0.4">
      <c r="X163" s="192"/>
      <c r="AD163" s="192"/>
    </row>
    <row r="164" spans="24:30" x14ac:dyDescent="0.4">
      <c r="X164" s="192"/>
      <c r="AD164" s="192"/>
    </row>
    <row r="165" spans="24:30" x14ac:dyDescent="0.4">
      <c r="X165" s="192"/>
      <c r="AD165" s="192"/>
    </row>
    <row r="166" spans="24:30" x14ac:dyDescent="0.4">
      <c r="X166" s="192"/>
      <c r="AD166" s="192"/>
    </row>
    <row r="167" spans="24:30" x14ac:dyDescent="0.4">
      <c r="X167" s="192"/>
      <c r="AD167" s="192"/>
    </row>
    <row r="168" spans="24:30" x14ac:dyDescent="0.4">
      <c r="X168" s="192"/>
      <c r="AD168" s="192"/>
    </row>
    <row r="169" spans="24:30" x14ac:dyDescent="0.4">
      <c r="X169" s="192"/>
      <c r="AD169" s="192"/>
    </row>
    <row r="170" spans="24:30" x14ac:dyDescent="0.4">
      <c r="X170" s="192"/>
      <c r="AD170" s="192"/>
    </row>
    <row r="171" spans="24:30" x14ac:dyDescent="0.4">
      <c r="X171" s="192"/>
      <c r="AD171" s="192"/>
    </row>
    <row r="172" spans="24:30" x14ac:dyDescent="0.4">
      <c r="X172" s="192"/>
      <c r="AD172" s="192"/>
    </row>
    <row r="173" spans="24:30" x14ac:dyDescent="0.4">
      <c r="X173" s="192"/>
      <c r="AD173" s="192"/>
    </row>
    <row r="174" spans="24:30" x14ac:dyDescent="0.4">
      <c r="X174" s="192"/>
      <c r="AD174" s="192"/>
    </row>
    <row r="175" spans="24:30" x14ac:dyDescent="0.4">
      <c r="X175" s="192"/>
      <c r="AD175" s="192"/>
    </row>
    <row r="176" spans="24:30" x14ac:dyDescent="0.4">
      <c r="X176" s="192"/>
      <c r="AD176" s="192"/>
    </row>
    <row r="177" spans="24:30" x14ac:dyDescent="0.4">
      <c r="X177" s="192"/>
      <c r="AD177" s="192"/>
    </row>
    <row r="178" spans="24:30" x14ac:dyDescent="0.4">
      <c r="X178" s="192"/>
      <c r="AD178" s="192"/>
    </row>
    <row r="179" spans="24:30" x14ac:dyDescent="0.4">
      <c r="X179" s="192"/>
      <c r="AD179" s="192"/>
    </row>
    <row r="180" spans="24:30" x14ac:dyDescent="0.4">
      <c r="X180" s="192"/>
      <c r="AD180" s="192"/>
    </row>
    <row r="181" spans="24:30" x14ac:dyDescent="0.4">
      <c r="X181" s="192"/>
      <c r="AD181" s="192"/>
    </row>
    <row r="182" spans="24:30" x14ac:dyDescent="0.4">
      <c r="X182" s="192"/>
      <c r="AD182" s="192"/>
    </row>
    <row r="183" spans="24:30" x14ac:dyDescent="0.4">
      <c r="X183" s="192"/>
      <c r="AD183" s="192"/>
    </row>
    <row r="184" spans="24:30" x14ac:dyDescent="0.4">
      <c r="X184" s="192"/>
      <c r="AD184" s="192"/>
    </row>
    <row r="185" spans="24:30" x14ac:dyDescent="0.4">
      <c r="X185" s="192"/>
      <c r="AD185" s="192"/>
    </row>
    <row r="186" spans="24:30" x14ac:dyDescent="0.4">
      <c r="X186" s="192"/>
      <c r="AD186" s="192"/>
    </row>
    <row r="187" spans="24:30" x14ac:dyDescent="0.4">
      <c r="X187" s="192"/>
      <c r="AD187" s="192"/>
    </row>
    <row r="188" spans="24:30" x14ac:dyDescent="0.4">
      <c r="X188" s="192"/>
      <c r="AD188" s="192"/>
    </row>
    <row r="189" spans="24:30" x14ac:dyDescent="0.4">
      <c r="X189" s="192"/>
      <c r="AD189" s="192"/>
    </row>
    <row r="190" spans="24:30" x14ac:dyDescent="0.4">
      <c r="X190" s="192"/>
      <c r="AD190" s="192"/>
    </row>
    <row r="191" spans="24:30" x14ac:dyDescent="0.4">
      <c r="X191" s="192"/>
      <c r="AD191" s="192"/>
    </row>
    <row r="192" spans="24:30" x14ac:dyDescent="0.4">
      <c r="X192" s="192"/>
      <c r="AD192" s="192"/>
    </row>
    <row r="193" spans="24:30" x14ac:dyDescent="0.4">
      <c r="X193" s="192"/>
      <c r="AD193" s="192"/>
    </row>
    <row r="194" spans="24:30" x14ac:dyDescent="0.4">
      <c r="X194" s="192"/>
      <c r="AD194" s="192"/>
    </row>
    <row r="195" spans="24:30" x14ac:dyDescent="0.4">
      <c r="X195" s="192"/>
      <c r="AD195" s="192"/>
    </row>
    <row r="196" spans="24:30" x14ac:dyDescent="0.4">
      <c r="X196" s="192"/>
      <c r="AD196" s="192"/>
    </row>
    <row r="197" spans="24:30" x14ac:dyDescent="0.4">
      <c r="X197" s="192"/>
      <c r="AD197" s="192"/>
    </row>
    <row r="198" spans="24:30" x14ac:dyDescent="0.4">
      <c r="X198" s="192"/>
      <c r="AD198" s="192"/>
    </row>
    <row r="199" spans="24:30" x14ac:dyDescent="0.4">
      <c r="X199" s="192"/>
      <c r="AD199" s="192"/>
    </row>
    <row r="200" spans="24:30" x14ac:dyDescent="0.4">
      <c r="X200" s="192"/>
      <c r="AD200" s="192"/>
    </row>
    <row r="201" spans="24:30" x14ac:dyDescent="0.4">
      <c r="X201" s="192"/>
      <c r="AD201" s="192"/>
    </row>
    <row r="202" spans="24:30" x14ac:dyDescent="0.4">
      <c r="X202" s="192"/>
      <c r="AD202" s="192"/>
    </row>
    <row r="203" spans="24:30" x14ac:dyDescent="0.4">
      <c r="X203" s="192"/>
      <c r="AD203" s="192"/>
    </row>
    <row r="204" spans="24:30" x14ac:dyDescent="0.4">
      <c r="X204" s="192"/>
      <c r="AD204" s="192"/>
    </row>
    <row r="205" spans="24:30" x14ac:dyDescent="0.4">
      <c r="X205" s="192"/>
      <c r="AD205" s="192"/>
    </row>
    <row r="206" spans="24:30" x14ac:dyDescent="0.4">
      <c r="X206" s="192"/>
      <c r="AD206" s="192"/>
    </row>
    <row r="207" spans="24:30" x14ac:dyDescent="0.4">
      <c r="X207" s="192"/>
      <c r="AD207" s="192"/>
    </row>
    <row r="208" spans="24:30" x14ac:dyDescent="0.4">
      <c r="X208" s="192"/>
      <c r="AD208" s="192"/>
    </row>
    <row r="209" spans="24:30" x14ac:dyDescent="0.4">
      <c r="X209" s="192"/>
      <c r="AD209" s="192"/>
    </row>
    <row r="210" spans="24:30" x14ac:dyDescent="0.4">
      <c r="X210" s="192"/>
      <c r="AD210" s="192"/>
    </row>
    <row r="211" spans="24:30" x14ac:dyDescent="0.4">
      <c r="X211" s="192"/>
      <c r="AD211" s="192"/>
    </row>
    <row r="212" spans="24:30" x14ac:dyDescent="0.4">
      <c r="X212" s="192"/>
      <c r="AD212" s="192"/>
    </row>
    <row r="213" spans="24:30" x14ac:dyDescent="0.4">
      <c r="X213" s="192"/>
      <c r="AD213" s="192"/>
    </row>
    <row r="214" spans="24:30" x14ac:dyDescent="0.4">
      <c r="X214" s="192"/>
      <c r="AD214" s="192"/>
    </row>
    <row r="215" spans="24:30" x14ac:dyDescent="0.4">
      <c r="X215" s="192"/>
      <c r="AD215" s="192"/>
    </row>
    <row r="216" spans="24:30" x14ac:dyDescent="0.4">
      <c r="X216" s="192"/>
      <c r="AD216" s="192"/>
    </row>
    <row r="217" spans="24:30" x14ac:dyDescent="0.4">
      <c r="X217" s="192"/>
      <c r="AD217" s="192"/>
    </row>
    <row r="218" spans="24:30" x14ac:dyDescent="0.4">
      <c r="X218" s="192"/>
      <c r="AD218" s="192"/>
    </row>
    <row r="219" spans="24:30" x14ac:dyDescent="0.4">
      <c r="X219" s="192"/>
      <c r="AD219" s="192"/>
    </row>
    <row r="220" spans="24:30" x14ac:dyDescent="0.4">
      <c r="X220" s="192"/>
      <c r="AD220" s="192"/>
    </row>
    <row r="221" spans="24:30" x14ac:dyDescent="0.4">
      <c r="X221" s="192"/>
      <c r="AD221" s="192"/>
    </row>
    <row r="222" spans="24:30" x14ac:dyDescent="0.4">
      <c r="X222" s="192"/>
      <c r="AD222" s="192"/>
    </row>
    <row r="223" spans="24:30" x14ac:dyDescent="0.4">
      <c r="X223" s="192"/>
      <c r="AD223" s="192"/>
    </row>
    <row r="224" spans="24:30" x14ac:dyDescent="0.4">
      <c r="X224" s="192"/>
      <c r="AD224" s="192"/>
    </row>
    <row r="225" spans="24:30" x14ac:dyDescent="0.4">
      <c r="X225" s="192"/>
      <c r="AD225" s="192"/>
    </row>
    <row r="226" spans="24:30" x14ac:dyDescent="0.4">
      <c r="X226" s="192"/>
      <c r="AD226" s="192"/>
    </row>
    <row r="227" spans="24:30" x14ac:dyDescent="0.4">
      <c r="X227" s="192"/>
      <c r="AD227" s="192"/>
    </row>
    <row r="228" spans="24:30" x14ac:dyDescent="0.4">
      <c r="X228" s="192"/>
      <c r="AD228" s="192"/>
    </row>
    <row r="229" spans="24:30" x14ac:dyDescent="0.4">
      <c r="X229" s="192"/>
      <c r="AD229" s="192"/>
    </row>
    <row r="230" spans="24:30" x14ac:dyDescent="0.4">
      <c r="X230" s="192"/>
      <c r="AD230" s="192"/>
    </row>
    <row r="231" spans="24:30" x14ac:dyDescent="0.4">
      <c r="X231" s="192"/>
      <c r="AD231" s="192"/>
    </row>
    <row r="232" spans="24:30" x14ac:dyDescent="0.4">
      <c r="X232" s="192"/>
      <c r="AD232" s="192"/>
    </row>
    <row r="233" spans="24:30" x14ac:dyDescent="0.4">
      <c r="X233" s="192"/>
      <c r="AD233" s="192"/>
    </row>
    <row r="234" spans="24:30" x14ac:dyDescent="0.4">
      <c r="X234" s="192"/>
      <c r="AD234" s="192"/>
    </row>
    <row r="235" spans="24:30" x14ac:dyDescent="0.4">
      <c r="X235" s="192"/>
      <c r="AD235" s="192"/>
    </row>
    <row r="236" spans="24:30" x14ac:dyDescent="0.4">
      <c r="X236" s="192"/>
      <c r="AD236" s="192"/>
    </row>
    <row r="237" spans="24:30" x14ac:dyDescent="0.4">
      <c r="X237" s="192"/>
      <c r="AD237" s="192"/>
    </row>
    <row r="238" spans="24:30" x14ac:dyDescent="0.4">
      <c r="X238" s="192"/>
      <c r="AD238" s="192"/>
    </row>
    <row r="239" spans="24:30" x14ac:dyDescent="0.4">
      <c r="X239" s="192"/>
      <c r="AD239" s="192"/>
    </row>
    <row r="240" spans="24:30" x14ac:dyDescent="0.4">
      <c r="X240" s="192"/>
      <c r="AD240" s="192"/>
    </row>
    <row r="241" spans="24:30" x14ac:dyDescent="0.4">
      <c r="X241" s="192"/>
      <c r="AD241" s="192"/>
    </row>
    <row r="242" spans="24:30" x14ac:dyDescent="0.4">
      <c r="X242" s="192"/>
      <c r="AD242" s="192"/>
    </row>
    <row r="243" spans="24:30" x14ac:dyDescent="0.4">
      <c r="X243" s="192"/>
      <c r="AD243" s="192"/>
    </row>
    <row r="244" spans="24:30" x14ac:dyDescent="0.4">
      <c r="X244" s="192"/>
      <c r="AD244" s="192"/>
    </row>
    <row r="245" spans="24:30" x14ac:dyDescent="0.4">
      <c r="X245" s="192"/>
      <c r="AD245" s="192"/>
    </row>
    <row r="246" spans="24:30" x14ac:dyDescent="0.4">
      <c r="X246" s="192"/>
      <c r="AD246" s="192"/>
    </row>
    <row r="247" spans="24:30" x14ac:dyDescent="0.4">
      <c r="X247" s="192"/>
      <c r="AD247" s="192"/>
    </row>
    <row r="248" spans="24:30" x14ac:dyDescent="0.4">
      <c r="X248" s="192"/>
      <c r="AD248" s="192"/>
    </row>
    <row r="249" spans="24:30" x14ac:dyDescent="0.4">
      <c r="X249" s="192"/>
      <c r="AD249" s="192"/>
    </row>
    <row r="250" spans="24:30" x14ac:dyDescent="0.4">
      <c r="X250" s="192"/>
      <c r="AD250" s="192"/>
    </row>
    <row r="251" spans="24:30" x14ac:dyDescent="0.4">
      <c r="X251" s="192"/>
      <c r="AD251" s="192"/>
    </row>
    <row r="252" spans="24:30" x14ac:dyDescent="0.4">
      <c r="X252" s="192"/>
      <c r="AD252" s="192"/>
    </row>
    <row r="253" spans="24:30" x14ac:dyDescent="0.4">
      <c r="X253" s="192"/>
      <c r="AD253" s="192"/>
    </row>
    <row r="254" spans="24:30" x14ac:dyDescent="0.4">
      <c r="X254" s="192"/>
      <c r="AD254" s="192"/>
    </row>
    <row r="255" spans="24:30" x14ac:dyDescent="0.4">
      <c r="X255" s="192"/>
      <c r="AD255" s="192"/>
    </row>
    <row r="256" spans="24:30" x14ac:dyDescent="0.4">
      <c r="X256" s="192"/>
      <c r="AD256" s="192"/>
    </row>
    <row r="257" spans="24:30" x14ac:dyDescent="0.4">
      <c r="X257" s="192"/>
      <c r="AD257" s="192"/>
    </row>
    <row r="258" spans="24:30" x14ac:dyDescent="0.4">
      <c r="X258" s="192"/>
      <c r="AD258" s="192"/>
    </row>
    <row r="259" spans="24:30" x14ac:dyDescent="0.4">
      <c r="X259" s="192"/>
      <c r="AD259" s="192"/>
    </row>
    <row r="260" spans="24:30" x14ac:dyDescent="0.4">
      <c r="X260" s="192"/>
      <c r="AD260" s="192"/>
    </row>
    <row r="261" spans="24:30" x14ac:dyDescent="0.4">
      <c r="X261" s="192"/>
      <c r="AD261" s="192"/>
    </row>
    <row r="262" spans="24:30" x14ac:dyDescent="0.4">
      <c r="X262" s="192"/>
      <c r="AD262" s="192"/>
    </row>
    <row r="263" spans="24:30" x14ac:dyDescent="0.4">
      <c r="X263" s="192"/>
      <c r="AD263" s="192"/>
    </row>
    <row r="264" spans="24:30" x14ac:dyDescent="0.4">
      <c r="X264" s="192"/>
      <c r="AD264" s="192"/>
    </row>
    <row r="265" spans="24:30" x14ac:dyDescent="0.4">
      <c r="X265" s="192"/>
      <c r="AD265" s="192"/>
    </row>
    <row r="266" spans="24:30" x14ac:dyDescent="0.4">
      <c r="X266" s="192"/>
      <c r="AD266" s="192"/>
    </row>
    <row r="267" spans="24:30" x14ac:dyDescent="0.4">
      <c r="X267" s="192"/>
      <c r="AD267" s="192"/>
    </row>
    <row r="268" spans="24:30" x14ac:dyDescent="0.4">
      <c r="X268" s="192"/>
      <c r="AD268" s="192"/>
    </row>
    <row r="269" spans="24:30" x14ac:dyDescent="0.4">
      <c r="X269" s="192"/>
      <c r="AD269" s="192"/>
    </row>
    <row r="270" spans="24:30" x14ac:dyDescent="0.4">
      <c r="X270" s="192"/>
      <c r="AD270" s="192"/>
    </row>
    <row r="271" spans="24:30" x14ac:dyDescent="0.4">
      <c r="X271" s="192"/>
      <c r="AD271" s="192"/>
    </row>
    <row r="272" spans="24:30" x14ac:dyDescent="0.4">
      <c r="X272" s="192"/>
      <c r="AD272" s="192"/>
    </row>
    <row r="273" spans="24:30" x14ac:dyDescent="0.4">
      <c r="X273" s="192"/>
      <c r="AD273" s="192"/>
    </row>
    <row r="274" spans="24:30" x14ac:dyDescent="0.4">
      <c r="X274" s="192"/>
      <c r="AD274" s="192"/>
    </row>
    <row r="275" spans="24:30" x14ac:dyDescent="0.4">
      <c r="X275" s="192"/>
      <c r="AD275" s="192"/>
    </row>
    <row r="276" spans="24:30" x14ac:dyDescent="0.4">
      <c r="X276" s="192"/>
      <c r="AD276" s="192"/>
    </row>
    <row r="277" spans="24:30" x14ac:dyDescent="0.4">
      <c r="X277" s="192"/>
      <c r="AD277" s="192"/>
    </row>
    <row r="278" spans="24:30" x14ac:dyDescent="0.4">
      <c r="X278" s="192"/>
      <c r="AD278" s="192"/>
    </row>
    <row r="279" spans="24:30" x14ac:dyDescent="0.4">
      <c r="X279" s="192"/>
      <c r="AD279" s="192"/>
    </row>
    <row r="280" spans="24:30" x14ac:dyDescent="0.4">
      <c r="X280" s="192"/>
      <c r="AD280" s="192"/>
    </row>
    <row r="281" spans="24:30" x14ac:dyDescent="0.4">
      <c r="X281" s="192"/>
      <c r="AD281" s="192"/>
    </row>
    <row r="282" spans="24:30" x14ac:dyDescent="0.4">
      <c r="X282" s="192"/>
      <c r="AD282" s="192"/>
    </row>
    <row r="283" spans="24:30" x14ac:dyDescent="0.4">
      <c r="X283" s="192"/>
      <c r="AD283" s="192"/>
    </row>
    <row r="284" spans="24:30" x14ac:dyDescent="0.4">
      <c r="X284" s="192"/>
      <c r="AD284" s="192"/>
    </row>
    <row r="285" spans="24:30" x14ac:dyDescent="0.4">
      <c r="X285" s="192"/>
      <c r="AD285" s="192"/>
    </row>
    <row r="286" spans="24:30" x14ac:dyDescent="0.4">
      <c r="X286" s="192"/>
      <c r="AD286" s="192"/>
    </row>
    <row r="287" spans="24:30" x14ac:dyDescent="0.4">
      <c r="X287" s="192"/>
      <c r="AD287" s="192"/>
    </row>
    <row r="288" spans="24:30" x14ac:dyDescent="0.4">
      <c r="X288" s="192"/>
      <c r="AD288" s="192"/>
    </row>
    <row r="289" spans="24:30" x14ac:dyDescent="0.4">
      <c r="X289" s="192"/>
      <c r="AD289" s="192"/>
    </row>
    <row r="290" spans="24:30" x14ac:dyDescent="0.4">
      <c r="X290" s="192"/>
      <c r="AD290" s="192"/>
    </row>
    <row r="291" spans="24:30" x14ac:dyDescent="0.4">
      <c r="X291" s="192"/>
      <c r="AD291" s="192"/>
    </row>
    <row r="292" spans="24:30" x14ac:dyDescent="0.4">
      <c r="X292" s="192"/>
      <c r="AD292" s="192"/>
    </row>
    <row r="293" spans="24:30" x14ac:dyDescent="0.4">
      <c r="X293" s="192"/>
      <c r="AD293" s="192"/>
    </row>
    <row r="294" spans="24:30" x14ac:dyDescent="0.4">
      <c r="X294" s="192"/>
      <c r="AD294" s="192"/>
    </row>
    <row r="295" spans="24:30" x14ac:dyDescent="0.4">
      <c r="X295" s="192"/>
      <c r="AD295" s="192"/>
    </row>
    <row r="296" spans="24:30" x14ac:dyDescent="0.4">
      <c r="X296" s="192"/>
      <c r="AD296" s="192"/>
    </row>
    <row r="297" spans="24:30" x14ac:dyDescent="0.4">
      <c r="X297" s="192"/>
      <c r="AD297" s="192"/>
    </row>
    <row r="298" spans="24:30" x14ac:dyDescent="0.4">
      <c r="X298" s="192"/>
      <c r="AD298" s="192"/>
    </row>
    <row r="299" spans="24:30" x14ac:dyDescent="0.4">
      <c r="X299" s="192"/>
      <c r="AD299" s="192"/>
    </row>
    <row r="300" spans="24:30" x14ac:dyDescent="0.4">
      <c r="X300" s="192"/>
      <c r="AD300" s="192"/>
    </row>
    <row r="301" spans="24:30" x14ac:dyDescent="0.4">
      <c r="X301" s="192"/>
      <c r="AD301" s="192"/>
    </row>
    <row r="302" spans="24:30" x14ac:dyDescent="0.4">
      <c r="X302" s="192"/>
      <c r="AD302" s="192"/>
    </row>
    <row r="303" spans="24:30" x14ac:dyDescent="0.4">
      <c r="X303" s="192"/>
      <c r="AD303" s="192"/>
    </row>
    <row r="304" spans="24:30" x14ac:dyDescent="0.4">
      <c r="X304" s="192"/>
      <c r="AD304" s="192"/>
    </row>
    <row r="305" spans="24:30" x14ac:dyDescent="0.4">
      <c r="X305" s="192"/>
      <c r="AD305" s="192"/>
    </row>
    <row r="306" spans="24:30" x14ac:dyDescent="0.4">
      <c r="X306" s="192"/>
      <c r="AD306" s="192"/>
    </row>
    <row r="307" spans="24:30" x14ac:dyDescent="0.4">
      <c r="X307" s="192"/>
      <c r="AD307" s="192"/>
    </row>
    <row r="308" spans="24:30" x14ac:dyDescent="0.4">
      <c r="X308" s="192"/>
      <c r="AD308" s="192"/>
    </row>
    <row r="309" spans="24:30" x14ac:dyDescent="0.4">
      <c r="X309" s="192"/>
      <c r="AD309" s="192"/>
    </row>
    <row r="310" spans="24:30" x14ac:dyDescent="0.4">
      <c r="X310" s="192"/>
      <c r="AD310" s="192"/>
    </row>
    <row r="311" spans="24:30" x14ac:dyDescent="0.4">
      <c r="X311" s="192"/>
      <c r="AD311" s="192"/>
    </row>
    <row r="312" spans="24:30" x14ac:dyDescent="0.4">
      <c r="X312" s="192"/>
      <c r="AD312" s="192"/>
    </row>
    <row r="313" spans="24:30" x14ac:dyDescent="0.4">
      <c r="X313" s="192"/>
      <c r="AD313" s="192"/>
    </row>
    <row r="314" spans="24:30" x14ac:dyDescent="0.4">
      <c r="X314" s="192"/>
      <c r="AD314" s="192"/>
    </row>
    <row r="315" spans="24:30" x14ac:dyDescent="0.4">
      <c r="X315" s="192"/>
      <c r="AD315" s="192"/>
    </row>
    <row r="316" spans="24:30" x14ac:dyDescent="0.4">
      <c r="X316" s="192"/>
      <c r="AD316" s="192"/>
    </row>
    <row r="317" spans="24:30" x14ac:dyDescent="0.4">
      <c r="X317" s="192"/>
      <c r="AD317" s="192"/>
    </row>
    <row r="318" spans="24:30" x14ac:dyDescent="0.4">
      <c r="X318" s="192"/>
      <c r="AD318" s="192"/>
    </row>
    <row r="319" spans="24:30" x14ac:dyDescent="0.4">
      <c r="X319" s="192"/>
      <c r="AD319" s="192"/>
    </row>
    <row r="320" spans="24:30" x14ac:dyDescent="0.4">
      <c r="X320" s="192"/>
      <c r="AD320" s="192"/>
    </row>
    <row r="321" spans="24:30" x14ac:dyDescent="0.4">
      <c r="X321" s="192"/>
      <c r="AD321" s="192"/>
    </row>
    <row r="322" spans="24:30" x14ac:dyDescent="0.4">
      <c r="X322" s="192"/>
      <c r="AD322" s="192"/>
    </row>
    <row r="323" spans="24:30" x14ac:dyDescent="0.4">
      <c r="X323" s="192"/>
      <c r="AD323" s="192"/>
    </row>
    <row r="324" spans="24:30" x14ac:dyDescent="0.4">
      <c r="X324" s="192"/>
      <c r="AD324" s="192"/>
    </row>
    <row r="325" spans="24:30" x14ac:dyDescent="0.4">
      <c r="X325" s="192"/>
      <c r="AD325" s="192"/>
    </row>
    <row r="326" spans="24:30" x14ac:dyDescent="0.4">
      <c r="X326" s="192"/>
      <c r="AD326" s="192"/>
    </row>
    <row r="327" spans="24:30" x14ac:dyDescent="0.4">
      <c r="X327" s="192"/>
      <c r="AD327" s="192"/>
    </row>
    <row r="328" spans="24:30" x14ac:dyDescent="0.4">
      <c r="X328" s="192"/>
      <c r="AD328" s="192"/>
    </row>
    <row r="329" spans="24:30" x14ac:dyDescent="0.4">
      <c r="X329" s="192"/>
      <c r="AD329" s="192"/>
    </row>
    <row r="330" spans="24:30" x14ac:dyDescent="0.4">
      <c r="X330" s="192"/>
      <c r="AD330" s="192"/>
    </row>
    <row r="331" spans="24:30" x14ac:dyDescent="0.4">
      <c r="X331" s="192"/>
      <c r="AD331" s="192"/>
    </row>
    <row r="332" spans="24:30" x14ac:dyDescent="0.4">
      <c r="X332" s="192"/>
      <c r="AD332" s="192"/>
    </row>
    <row r="333" spans="24:30" x14ac:dyDescent="0.4">
      <c r="X333" s="192"/>
      <c r="AD333" s="192"/>
    </row>
    <row r="334" spans="24:30" x14ac:dyDescent="0.4">
      <c r="X334" s="192"/>
      <c r="AD334" s="192"/>
    </row>
    <row r="335" spans="24:30" x14ac:dyDescent="0.4">
      <c r="X335" s="192"/>
      <c r="AD335" s="192"/>
    </row>
    <row r="336" spans="24:30" x14ac:dyDescent="0.4">
      <c r="X336" s="192"/>
      <c r="AD336" s="192"/>
    </row>
    <row r="337" spans="24:30" x14ac:dyDescent="0.4">
      <c r="X337" s="192"/>
      <c r="AD337" s="192"/>
    </row>
    <row r="338" spans="24:30" x14ac:dyDescent="0.4">
      <c r="X338" s="192"/>
      <c r="AD338" s="192"/>
    </row>
    <row r="339" spans="24:30" x14ac:dyDescent="0.4">
      <c r="X339" s="192"/>
      <c r="AD339" s="192"/>
    </row>
    <row r="340" spans="24:30" x14ac:dyDescent="0.4">
      <c r="X340" s="192"/>
      <c r="AD340" s="192"/>
    </row>
    <row r="341" spans="24:30" x14ac:dyDescent="0.4">
      <c r="X341" s="192"/>
      <c r="AD341" s="192"/>
    </row>
    <row r="342" spans="24:30" x14ac:dyDescent="0.4">
      <c r="X342" s="192"/>
      <c r="AD342" s="192"/>
    </row>
    <row r="343" spans="24:30" x14ac:dyDescent="0.4">
      <c r="X343" s="192"/>
      <c r="AD343" s="192"/>
    </row>
    <row r="344" spans="24:30" x14ac:dyDescent="0.4">
      <c r="X344" s="192"/>
      <c r="AD344" s="192"/>
    </row>
    <row r="345" spans="24:30" x14ac:dyDescent="0.4">
      <c r="X345" s="192"/>
      <c r="AD345" s="192"/>
    </row>
    <row r="346" spans="24:30" x14ac:dyDescent="0.4">
      <c r="X346" s="192"/>
      <c r="AD346" s="192"/>
    </row>
    <row r="347" spans="24:30" x14ac:dyDescent="0.4">
      <c r="X347" s="192"/>
      <c r="AD347" s="192"/>
    </row>
    <row r="348" spans="24:30" x14ac:dyDescent="0.4">
      <c r="X348" s="192"/>
      <c r="AD348" s="192"/>
    </row>
    <row r="349" spans="24:30" x14ac:dyDescent="0.4">
      <c r="X349" s="192"/>
      <c r="AD349" s="192"/>
    </row>
    <row r="350" spans="24:30" x14ac:dyDescent="0.4">
      <c r="X350" s="192"/>
      <c r="AD350" s="192"/>
    </row>
    <row r="351" spans="24:30" x14ac:dyDescent="0.4">
      <c r="X351" s="192"/>
      <c r="AD351" s="192"/>
    </row>
    <row r="352" spans="24:30" x14ac:dyDescent="0.4">
      <c r="X352" s="192"/>
      <c r="AD352" s="192"/>
    </row>
    <row r="353" spans="24:30" x14ac:dyDescent="0.4">
      <c r="X353" s="192"/>
      <c r="AD353" s="192"/>
    </row>
    <row r="354" spans="24:30" x14ac:dyDescent="0.4">
      <c r="X354" s="192"/>
      <c r="AD354" s="192"/>
    </row>
    <row r="355" spans="24:30" x14ac:dyDescent="0.4">
      <c r="X355" s="192"/>
      <c r="AD355" s="192"/>
    </row>
    <row r="356" spans="24:30" x14ac:dyDescent="0.4">
      <c r="X356" s="192"/>
      <c r="AD356" s="192"/>
    </row>
    <row r="357" spans="24:30" x14ac:dyDescent="0.4">
      <c r="X357" s="192"/>
      <c r="AD357" s="192"/>
    </row>
    <row r="358" spans="24:30" x14ac:dyDescent="0.4">
      <c r="X358" s="192"/>
      <c r="AD358" s="192"/>
    </row>
    <row r="359" spans="24:30" x14ac:dyDescent="0.4">
      <c r="X359" s="192"/>
      <c r="AD359" s="192"/>
    </row>
    <row r="360" spans="24:30" x14ac:dyDescent="0.4">
      <c r="X360" s="192"/>
      <c r="AD360" s="192"/>
    </row>
    <row r="361" spans="24:30" x14ac:dyDescent="0.4">
      <c r="X361" s="192"/>
      <c r="AD361" s="192"/>
    </row>
    <row r="362" spans="24:30" x14ac:dyDescent="0.4">
      <c r="X362" s="192"/>
      <c r="AD362" s="192"/>
    </row>
    <row r="363" spans="24:30" x14ac:dyDescent="0.4">
      <c r="X363" s="192"/>
      <c r="AD363" s="192"/>
    </row>
    <row r="364" spans="24:30" x14ac:dyDescent="0.4">
      <c r="X364" s="192"/>
      <c r="AD364" s="192"/>
    </row>
    <row r="365" spans="24:30" x14ac:dyDescent="0.4">
      <c r="X365" s="192"/>
      <c r="AD365" s="192"/>
    </row>
    <row r="366" spans="24:30" x14ac:dyDescent="0.4">
      <c r="X366" s="192"/>
      <c r="AD366" s="192"/>
    </row>
    <row r="367" spans="24:30" x14ac:dyDescent="0.4">
      <c r="X367" s="192"/>
      <c r="AD367" s="192"/>
    </row>
    <row r="368" spans="24:30" x14ac:dyDescent="0.4">
      <c r="X368" s="192"/>
      <c r="AD368" s="192"/>
    </row>
    <row r="369" spans="24:30" x14ac:dyDescent="0.4">
      <c r="X369" s="192"/>
      <c r="AD369" s="192"/>
    </row>
    <row r="370" spans="24:30" x14ac:dyDescent="0.4">
      <c r="X370" s="192"/>
      <c r="AD370" s="192"/>
    </row>
    <row r="371" spans="24:30" x14ac:dyDescent="0.4">
      <c r="X371" s="192"/>
      <c r="AD371" s="192"/>
    </row>
    <row r="372" spans="24:30" x14ac:dyDescent="0.4">
      <c r="X372" s="192"/>
      <c r="AD372" s="192"/>
    </row>
    <row r="373" spans="24:30" x14ac:dyDescent="0.4">
      <c r="X373" s="192"/>
      <c r="AD373" s="192"/>
    </row>
    <row r="374" spans="24:30" x14ac:dyDescent="0.4">
      <c r="X374" s="192"/>
      <c r="AD374" s="192"/>
    </row>
    <row r="375" spans="24:30" x14ac:dyDescent="0.4">
      <c r="X375" s="192"/>
      <c r="AD375" s="192"/>
    </row>
    <row r="376" spans="24:30" x14ac:dyDescent="0.4">
      <c r="X376" s="192"/>
      <c r="AD376" s="192"/>
    </row>
    <row r="377" spans="24:30" x14ac:dyDescent="0.4">
      <c r="X377" s="192"/>
      <c r="AD377" s="192"/>
    </row>
    <row r="378" spans="24:30" x14ac:dyDescent="0.4">
      <c r="X378" s="192"/>
      <c r="AD378" s="192"/>
    </row>
    <row r="379" spans="24:30" x14ac:dyDescent="0.4">
      <c r="X379" s="192"/>
      <c r="AD379" s="192"/>
    </row>
    <row r="380" spans="24:30" x14ac:dyDescent="0.4">
      <c r="X380" s="192"/>
      <c r="AD380" s="192"/>
    </row>
    <row r="381" spans="24:30" x14ac:dyDescent="0.4">
      <c r="X381" s="192"/>
      <c r="AD381" s="192"/>
    </row>
    <row r="382" spans="24:30" x14ac:dyDescent="0.4">
      <c r="X382" s="192"/>
      <c r="AD382" s="192"/>
    </row>
    <row r="383" spans="24:30" x14ac:dyDescent="0.4">
      <c r="X383" s="192"/>
      <c r="AD383" s="192"/>
    </row>
    <row r="384" spans="24:30" x14ac:dyDescent="0.4">
      <c r="X384" s="192"/>
      <c r="AD384" s="192"/>
    </row>
    <row r="385" spans="24:30" x14ac:dyDescent="0.4">
      <c r="X385" s="192"/>
      <c r="AD385" s="192"/>
    </row>
    <row r="386" spans="24:30" x14ac:dyDescent="0.4">
      <c r="X386" s="192"/>
      <c r="AD386" s="192"/>
    </row>
    <row r="387" spans="24:30" x14ac:dyDescent="0.4">
      <c r="X387" s="192"/>
      <c r="AD387" s="192"/>
    </row>
    <row r="388" spans="24:30" x14ac:dyDescent="0.4">
      <c r="X388" s="192"/>
      <c r="AD388" s="192"/>
    </row>
    <row r="389" spans="24:30" x14ac:dyDescent="0.4">
      <c r="X389" s="192"/>
      <c r="AD389" s="192"/>
    </row>
    <row r="390" spans="24:30" x14ac:dyDescent="0.4">
      <c r="X390" s="192"/>
      <c r="AD390" s="192"/>
    </row>
    <row r="391" spans="24:30" x14ac:dyDescent="0.4">
      <c r="X391" s="192"/>
      <c r="AD391" s="192"/>
    </row>
    <row r="392" spans="24:30" x14ac:dyDescent="0.4">
      <c r="X392" s="192"/>
      <c r="AD392" s="192"/>
    </row>
    <row r="393" spans="24:30" x14ac:dyDescent="0.4">
      <c r="X393" s="192"/>
      <c r="AD393" s="192"/>
    </row>
    <row r="394" spans="24:30" x14ac:dyDescent="0.4">
      <c r="X394" s="192"/>
      <c r="AD394" s="192"/>
    </row>
    <row r="395" spans="24:30" x14ac:dyDescent="0.4">
      <c r="X395" s="192"/>
      <c r="AD395" s="192"/>
    </row>
    <row r="396" spans="24:30" x14ac:dyDescent="0.4">
      <c r="X396" s="192"/>
      <c r="AD396" s="192"/>
    </row>
    <row r="397" spans="24:30" x14ac:dyDescent="0.4">
      <c r="X397" s="192"/>
      <c r="AD397" s="192"/>
    </row>
    <row r="398" spans="24:30" x14ac:dyDescent="0.4">
      <c r="X398" s="192"/>
      <c r="AD398" s="192"/>
    </row>
    <row r="399" spans="24:30" x14ac:dyDescent="0.4">
      <c r="X399" s="192"/>
      <c r="AD399" s="192"/>
    </row>
    <row r="400" spans="24:30" x14ac:dyDescent="0.4">
      <c r="X400" s="192"/>
      <c r="AD400" s="192"/>
    </row>
    <row r="401" spans="24:30" x14ac:dyDescent="0.4">
      <c r="X401" s="192"/>
      <c r="AD401" s="192"/>
    </row>
    <row r="402" spans="24:30" x14ac:dyDescent="0.4">
      <c r="X402" s="192"/>
      <c r="AD402" s="192"/>
    </row>
    <row r="403" spans="24:30" x14ac:dyDescent="0.4">
      <c r="X403" s="192"/>
      <c r="AD403" s="192"/>
    </row>
    <row r="404" spans="24:30" x14ac:dyDescent="0.4">
      <c r="X404" s="192"/>
      <c r="AD404" s="192"/>
    </row>
    <row r="405" spans="24:30" x14ac:dyDescent="0.4">
      <c r="X405" s="192"/>
      <c r="AD405" s="192"/>
    </row>
    <row r="406" spans="24:30" x14ac:dyDescent="0.4">
      <c r="X406" s="192"/>
      <c r="AD406" s="192"/>
    </row>
    <row r="407" spans="24:30" x14ac:dyDescent="0.4">
      <c r="X407" s="192"/>
      <c r="AD407" s="192"/>
    </row>
    <row r="408" spans="24:30" x14ac:dyDescent="0.4">
      <c r="X408" s="192"/>
      <c r="AD408" s="192"/>
    </row>
    <row r="409" spans="24:30" x14ac:dyDescent="0.4">
      <c r="X409" s="192"/>
      <c r="AD409" s="192"/>
    </row>
    <row r="410" spans="24:30" x14ac:dyDescent="0.4">
      <c r="X410" s="192"/>
      <c r="AD410" s="192"/>
    </row>
    <row r="411" spans="24:30" x14ac:dyDescent="0.4">
      <c r="X411" s="192"/>
      <c r="AD411" s="192"/>
    </row>
    <row r="412" spans="24:30" x14ac:dyDescent="0.4">
      <c r="X412" s="192"/>
      <c r="AD412" s="192"/>
    </row>
    <row r="413" spans="24:30" x14ac:dyDescent="0.4">
      <c r="X413" s="192"/>
      <c r="AD413" s="192"/>
    </row>
    <row r="414" spans="24:30" x14ac:dyDescent="0.4">
      <c r="X414" s="192"/>
      <c r="AD414" s="192"/>
    </row>
    <row r="415" spans="24:30" x14ac:dyDescent="0.4">
      <c r="X415" s="192"/>
      <c r="AD415" s="192"/>
    </row>
    <row r="416" spans="24:30" x14ac:dyDescent="0.4">
      <c r="X416" s="192"/>
      <c r="AD416" s="192"/>
    </row>
    <row r="417" spans="24:30" x14ac:dyDescent="0.4">
      <c r="X417" s="192"/>
      <c r="AD417" s="192"/>
    </row>
    <row r="418" spans="24:30" x14ac:dyDescent="0.4">
      <c r="X418" s="192"/>
      <c r="AD418" s="192"/>
    </row>
    <row r="419" spans="24:30" x14ac:dyDescent="0.4">
      <c r="X419" s="192"/>
      <c r="AD419" s="192"/>
    </row>
    <row r="420" spans="24:30" x14ac:dyDescent="0.4">
      <c r="X420" s="192"/>
      <c r="AD420" s="192"/>
    </row>
    <row r="421" spans="24:30" x14ac:dyDescent="0.4">
      <c r="X421" s="192"/>
      <c r="AD421" s="192"/>
    </row>
    <row r="422" spans="24:30" x14ac:dyDescent="0.4">
      <c r="X422" s="192"/>
      <c r="AD422" s="192"/>
    </row>
    <row r="423" spans="24:30" x14ac:dyDescent="0.4">
      <c r="X423" s="192"/>
      <c r="AD423" s="192"/>
    </row>
    <row r="424" spans="24:30" x14ac:dyDescent="0.4">
      <c r="X424" s="192"/>
      <c r="AD424" s="192"/>
    </row>
    <row r="425" spans="24:30" x14ac:dyDescent="0.4">
      <c r="X425" s="192"/>
      <c r="AD425" s="192"/>
    </row>
    <row r="426" spans="24:30" x14ac:dyDescent="0.4">
      <c r="X426" s="192"/>
      <c r="AD426" s="192"/>
    </row>
    <row r="427" spans="24:30" x14ac:dyDescent="0.4">
      <c r="X427" s="192"/>
      <c r="AD427" s="192"/>
    </row>
    <row r="428" spans="24:30" x14ac:dyDescent="0.4">
      <c r="X428" s="192"/>
      <c r="AD428" s="192"/>
    </row>
    <row r="429" spans="24:30" x14ac:dyDescent="0.4">
      <c r="X429" s="192"/>
      <c r="AD429" s="192"/>
    </row>
    <row r="430" spans="24:30" x14ac:dyDescent="0.4">
      <c r="X430" s="192"/>
      <c r="AD430" s="192"/>
    </row>
    <row r="431" spans="24:30" x14ac:dyDescent="0.4">
      <c r="X431" s="192"/>
      <c r="AD431" s="192"/>
    </row>
    <row r="432" spans="24:30" x14ac:dyDescent="0.4">
      <c r="X432" s="192"/>
      <c r="AD432" s="192"/>
    </row>
    <row r="433" spans="24:30" x14ac:dyDescent="0.4">
      <c r="X433" s="192"/>
      <c r="AD433" s="192"/>
    </row>
    <row r="434" spans="24:30" x14ac:dyDescent="0.4">
      <c r="X434" s="192"/>
      <c r="AD434" s="192"/>
    </row>
    <row r="435" spans="24:30" x14ac:dyDescent="0.4">
      <c r="X435" s="192"/>
      <c r="AD435" s="192"/>
    </row>
    <row r="436" spans="24:30" x14ac:dyDescent="0.4">
      <c r="X436" s="192"/>
      <c r="AD436" s="192"/>
    </row>
    <row r="437" spans="24:30" x14ac:dyDescent="0.4">
      <c r="X437" s="192"/>
      <c r="AD437" s="192"/>
    </row>
    <row r="438" spans="24:30" x14ac:dyDescent="0.4">
      <c r="X438" s="192"/>
      <c r="AD438" s="192"/>
    </row>
    <row r="439" spans="24:30" x14ac:dyDescent="0.4">
      <c r="X439" s="192"/>
      <c r="AD439" s="192"/>
    </row>
    <row r="440" spans="24:30" x14ac:dyDescent="0.4">
      <c r="X440" s="192"/>
      <c r="AD440" s="192"/>
    </row>
    <row r="441" spans="24:30" x14ac:dyDescent="0.4">
      <c r="X441" s="192"/>
      <c r="AD441" s="192"/>
    </row>
    <row r="442" spans="24:30" x14ac:dyDescent="0.4">
      <c r="X442" s="192"/>
      <c r="AD442" s="192"/>
    </row>
    <row r="443" spans="24:30" x14ac:dyDescent="0.4">
      <c r="X443" s="192"/>
      <c r="AD443" s="192"/>
    </row>
    <row r="444" spans="24:30" x14ac:dyDescent="0.4">
      <c r="X444" s="192"/>
      <c r="AD444" s="192"/>
    </row>
    <row r="445" spans="24:30" x14ac:dyDescent="0.4">
      <c r="X445" s="192"/>
      <c r="AD445" s="192"/>
    </row>
    <row r="446" spans="24:30" x14ac:dyDescent="0.4">
      <c r="X446" s="192"/>
      <c r="AD446" s="192"/>
    </row>
    <row r="447" spans="24:30" x14ac:dyDescent="0.4">
      <c r="X447" s="192"/>
      <c r="AD447" s="192"/>
    </row>
    <row r="448" spans="24:30" x14ac:dyDescent="0.4">
      <c r="X448" s="192"/>
      <c r="AD448" s="192"/>
    </row>
    <row r="449" spans="24:30" x14ac:dyDescent="0.4">
      <c r="X449" s="192"/>
      <c r="AD449" s="192"/>
    </row>
    <row r="450" spans="24:30" x14ac:dyDescent="0.4">
      <c r="X450" s="192"/>
      <c r="AD450" s="192"/>
    </row>
    <row r="451" spans="24:30" x14ac:dyDescent="0.4">
      <c r="X451" s="192"/>
      <c r="AD451" s="192"/>
    </row>
    <row r="452" spans="24:30" x14ac:dyDescent="0.4">
      <c r="X452" s="192"/>
      <c r="AD452" s="192"/>
    </row>
    <row r="453" spans="24:30" x14ac:dyDescent="0.4">
      <c r="X453" s="192"/>
      <c r="AD453" s="192"/>
    </row>
    <row r="454" spans="24:30" x14ac:dyDescent="0.4">
      <c r="X454" s="192"/>
      <c r="AD454" s="192"/>
    </row>
    <row r="455" spans="24:30" x14ac:dyDescent="0.4">
      <c r="X455" s="192"/>
      <c r="AD455" s="192"/>
    </row>
    <row r="456" spans="24:30" x14ac:dyDescent="0.4">
      <c r="X456" s="192"/>
      <c r="AD456" s="192"/>
    </row>
    <row r="457" spans="24:30" x14ac:dyDescent="0.4">
      <c r="X457" s="192"/>
      <c r="AD457" s="192"/>
    </row>
    <row r="458" spans="24:30" x14ac:dyDescent="0.4">
      <c r="X458" s="192"/>
      <c r="AD458" s="192"/>
    </row>
    <row r="459" spans="24:30" x14ac:dyDescent="0.4">
      <c r="X459" s="192"/>
      <c r="AD459" s="192"/>
    </row>
    <row r="460" spans="24:30" x14ac:dyDescent="0.4">
      <c r="X460" s="192"/>
      <c r="AD460" s="192"/>
    </row>
    <row r="461" spans="24:30" x14ac:dyDescent="0.4">
      <c r="X461" s="192"/>
      <c r="AD461" s="192"/>
    </row>
    <row r="462" spans="24:30" x14ac:dyDescent="0.4">
      <c r="X462" s="192"/>
      <c r="AD462" s="192"/>
    </row>
    <row r="463" spans="24:30" x14ac:dyDescent="0.4">
      <c r="X463" s="192"/>
      <c r="AD463" s="192"/>
    </row>
    <row r="464" spans="24:30" x14ac:dyDescent="0.4">
      <c r="X464" s="192"/>
      <c r="AD464" s="192"/>
    </row>
    <row r="465" spans="24:30" x14ac:dyDescent="0.4">
      <c r="X465" s="192"/>
      <c r="AD465" s="192"/>
    </row>
    <row r="466" spans="24:30" x14ac:dyDescent="0.4">
      <c r="X466" s="192"/>
      <c r="AD466" s="192"/>
    </row>
    <row r="467" spans="24:30" x14ac:dyDescent="0.4">
      <c r="X467" s="192"/>
      <c r="AD467" s="192"/>
    </row>
    <row r="468" spans="24:30" x14ac:dyDescent="0.4">
      <c r="X468" s="192"/>
      <c r="AD468" s="192"/>
    </row>
    <row r="469" spans="24:30" x14ac:dyDescent="0.4">
      <c r="X469" s="192"/>
      <c r="AD469" s="192"/>
    </row>
    <row r="470" spans="24:30" x14ac:dyDescent="0.4">
      <c r="X470" s="192"/>
      <c r="AD470" s="192"/>
    </row>
    <row r="471" spans="24:30" x14ac:dyDescent="0.4">
      <c r="X471" s="192"/>
      <c r="AD471" s="192"/>
    </row>
    <row r="472" spans="24:30" x14ac:dyDescent="0.4">
      <c r="X472" s="192"/>
      <c r="AD472" s="192"/>
    </row>
    <row r="473" spans="24:30" x14ac:dyDescent="0.4">
      <c r="X473" s="192"/>
      <c r="AD473" s="192"/>
    </row>
    <row r="474" spans="24:30" x14ac:dyDescent="0.4">
      <c r="X474" s="192"/>
      <c r="AD474" s="192"/>
    </row>
    <row r="475" spans="24:30" x14ac:dyDescent="0.4">
      <c r="X475" s="192"/>
      <c r="AD475" s="192"/>
    </row>
    <row r="476" spans="24:30" x14ac:dyDescent="0.4">
      <c r="X476" s="192"/>
      <c r="AD476" s="192"/>
    </row>
    <row r="477" spans="24:30" x14ac:dyDescent="0.4">
      <c r="X477" s="192"/>
      <c r="AD477" s="192"/>
    </row>
    <row r="478" spans="24:30" x14ac:dyDescent="0.4">
      <c r="X478" s="192"/>
      <c r="AD478" s="192"/>
    </row>
    <row r="479" spans="24:30" x14ac:dyDescent="0.4">
      <c r="X479" s="192"/>
      <c r="AD479" s="192"/>
    </row>
    <row r="480" spans="24:30" x14ac:dyDescent="0.4">
      <c r="X480" s="192"/>
      <c r="AD480" s="192"/>
    </row>
    <row r="481" spans="24:30" x14ac:dyDescent="0.4">
      <c r="X481" s="192"/>
      <c r="AD481" s="192"/>
    </row>
    <row r="482" spans="24:30" x14ac:dyDescent="0.4">
      <c r="X482" s="192"/>
      <c r="AD482" s="192"/>
    </row>
    <row r="483" spans="24:30" x14ac:dyDescent="0.4">
      <c r="X483" s="192"/>
      <c r="AD483" s="192"/>
    </row>
    <row r="484" spans="24:30" x14ac:dyDescent="0.4">
      <c r="X484" s="192"/>
      <c r="AD484" s="192"/>
    </row>
    <row r="485" spans="24:30" x14ac:dyDescent="0.4">
      <c r="X485" s="192"/>
      <c r="AD485" s="192"/>
    </row>
    <row r="486" spans="24:30" x14ac:dyDescent="0.4">
      <c r="X486" s="192"/>
      <c r="AD486" s="192"/>
    </row>
    <row r="487" spans="24:30" x14ac:dyDescent="0.4">
      <c r="X487" s="192"/>
      <c r="AD487" s="192"/>
    </row>
    <row r="488" spans="24:30" x14ac:dyDescent="0.4">
      <c r="X488" s="192"/>
      <c r="AD488" s="192"/>
    </row>
    <row r="489" spans="24:30" x14ac:dyDescent="0.4">
      <c r="X489" s="192"/>
      <c r="AD489" s="192"/>
    </row>
    <row r="490" spans="24:30" x14ac:dyDescent="0.4">
      <c r="X490" s="192"/>
      <c r="AD490" s="192"/>
    </row>
    <row r="491" spans="24:30" x14ac:dyDescent="0.4">
      <c r="X491" s="192"/>
      <c r="AD491" s="192"/>
    </row>
    <row r="492" spans="24:30" x14ac:dyDescent="0.4">
      <c r="X492" s="192"/>
      <c r="AD492" s="192"/>
    </row>
    <row r="493" spans="24:30" x14ac:dyDescent="0.4">
      <c r="X493" s="192"/>
      <c r="AD493" s="192"/>
    </row>
    <row r="494" spans="24:30" x14ac:dyDescent="0.4">
      <c r="X494" s="192"/>
      <c r="AD494" s="192"/>
    </row>
    <row r="495" spans="24:30" x14ac:dyDescent="0.4">
      <c r="X495" s="192"/>
      <c r="AD495" s="192"/>
    </row>
    <row r="496" spans="24:30" x14ac:dyDescent="0.4">
      <c r="X496" s="192"/>
      <c r="AD496" s="192"/>
    </row>
    <row r="497" spans="24:30" x14ac:dyDescent="0.4">
      <c r="X497" s="192"/>
      <c r="AD497" s="192"/>
    </row>
    <row r="498" spans="24:30" x14ac:dyDescent="0.4">
      <c r="X498" s="192"/>
      <c r="AD498" s="192"/>
    </row>
    <row r="499" spans="24:30" x14ac:dyDescent="0.4">
      <c r="X499" s="192"/>
      <c r="AD499" s="192"/>
    </row>
    <row r="500" spans="24:30" x14ac:dyDescent="0.4">
      <c r="X500" s="192"/>
      <c r="AD500" s="192"/>
    </row>
    <row r="501" spans="24:30" x14ac:dyDescent="0.4">
      <c r="X501" s="192"/>
      <c r="AD501" s="192"/>
    </row>
    <row r="502" spans="24:30" x14ac:dyDescent="0.4">
      <c r="X502" s="192"/>
      <c r="AD502" s="192"/>
    </row>
    <row r="503" spans="24:30" x14ac:dyDescent="0.4">
      <c r="X503" s="192"/>
      <c r="AD503" s="192"/>
    </row>
    <row r="504" spans="24:30" x14ac:dyDescent="0.4">
      <c r="X504" s="192"/>
      <c r="AD504" s="192"/>
    </row>
    <row r="505" spans="24:30" x14ac:dyDescent="0.4">
      <c r="X505" s="192"/>
      <c r="AD505" s="192"/>
    </row>
    <row r="506" spans="24:30" x14ac:dyDescent="0.4">
      <c r="X506" s="192"/>
      <c r="AD506" s="192"/>
    </row>
    <row r="507" spans="24:30" x14ac:dyDescent="0.4">
      <c r="X507" s="192"/>
      <c r="AD507" s="192"/>
    </row>
    <row r="508" spans="24:30" x14ac:dyDescent="0.4">
      <c r="X508" s="192"/>
      <c r="AD508" s="192"/>
    </row>
    <row r="509" spans="24:30" x14ac:dyDescent="0.4">
      <c r="X509" s="192"/>
      <c r="AD509" s="192"/>
    </row>
    <row r="510" spans="24:30" x14ac:dyDescent="0.4">
      <c r="X510" s="192"/>
      <c r="AD510" s="192"/>
    </row>
    <row r="511" spans="24:30" x14ac:dyDescent="0.4">
      <c r="X511" s="192"/>
      <c r="AD511" s="192"/>
    </row>
    <row r="512" spans="24:30" x14ac:dyDescent="0.4">
      <c r="X512" s="192"/>
      <c r="AD512" s="192"/>
    </row>
    <row r="513" spans="24:30" x14ac:dyDescent="0.4">
      <c r="X513" s="192"/>
      <c r="AD513" s="192"/>
    </row>
    <row r="514" spans="24:30" x14ac:dyDescent="0.4">
      <c r="X514" s="192"/>
      <c r="AD514" s="192"/>
    </row>
    <row r="515" spans="24:30" x14ac:dyDescent="0.4">
      <c r="X515" s="192"/>
      <c r="AD515" s="192"/>
    </row>
    <row r="516" spans="24:30" x14ac:dyDescent="0.4">
      <c r="X516" s="192"/>
      <c r="AD516" s="192"/>
    </row>
    <row r="517" spans="24:30" x14ac:dyDescent="0.4">
      <c r="X517" s="192"/>
      <c r="AD517" s="192"/>
    </row>
    <row r="518" spans="24:30" x14ac:dyDescent="0.4">
      <c r="X518" s="192"/>
      <c r="AD518" s="192"/>
    </row>
    <row r="519" spans="24:30" x14ac:dyDescent="0.4">
      <c r="X519" s="192"/>
      <c r="AD519" s="192"/>
    </row>
    <row r="520" spans="24:30" x14ac:dyDescent="0.4">
      <c r="X520" s="192"/>
      <c r="AD520" s="192"/>
    </row>
    <row r="521" spans="24:30" x14ac:dyDescent="0.4">
      <c r="X521" s="192"/>
      <c r="AD521" s="192"/>
    </row>
    <row r="522" spans="24:30" x14ac:dyDescent="0.4">
      <c r="X522" s="192"/>
      <c r="AD522" s="192"/>
    </row>
    <row r="523" spans="24:30" x14ac:dyDescent="0.4">
      <c r="X523" s="192"/>
      <c r="AD523" s="192"/>
    </row>
    <row r="524" spans="24:30" x14ac:dyDescent="0.4">
      <c r="X524" s="192"/>
      <c r="AD524" s="192"/>
    </row>
    <row r="525" spans="24:30" x14ac:dyDescent="0.4">
      <c r="X525" s="192"/>
      <c r="AD525" s="192"/>
    </row>
    <row r="526" spans="24:30" x14ac:dyDescent="0.4">
      <c r="X526" s="192"/>
      <c r="AD526" s="192"/>
    </row>
    <row r="527" spans="24:30" x14ac:dyDescent="0.4">
      <c r="X527" s="192"/>
      <c r="AD527" s="192"/>
    </row>
    <row r="528" spans="24:30" x14ac:dyDescent="0.4">
      <c r="X528" s="192"/>
      <c r="AD528" s="192"/>
    </row>
    <row r="529" spans="24:30" x14ac:dyDescent="0.4">
      <c r="X529" s="192"/>
      <c r="AD529" s="192"/>
    </row>
    <row r="530" spans="24:30" x14ac:dyDescent="0.4">
      <c r="X530" s="192"/>
      <c r="AD530" s="192"/>
    </row>
    <row r="531" spans="24:30" x14ac:dyDescent="0.4">
      <c r="X531" s="192"/>
      <c r="AD531" s="192"/>
    </row>
    <row r="532" spans="24:30" x14ac:dyDescent="0.4">
      <c r="X532" s="192"/>
      <c r="AD532" s="192"/>
    </row>
    <row r="533" spans="24:30" x14ac:dyDescent="0.4">
      <c r="X533" s="192"/>
      <c r="AD533" s="192"/>
    </row>
    <row r="534" spans="24:30" x14ac:dyDescent="0.4">
      <c r="X534" s="192"/>
      <c r="AD534" s="192"/>
    </row>
    <row r="535" spans="24:30" x14ac:dyDescent="0.4">
      <c r="X535" s="192"/>
      <c r="AD535" s="192"/>
    </row>
    <row r="536" spans="24:30" x14ac:dyDescent="0.4">
      <c r="X536" s="192"/>
      <c r="AD536" s="192"/>
    </row>
    <row r="537" spans="24:30" x14ac:dyDescent="0.4">
      <c r="X537" s="192"/>
      <c r="AD537" s="192"/>
    </row>
    <row r="538" spans="24:30" x14ac:dyDescent="0.4">
      <c r="X538" s="192"/>
      <c r="AD538" s="192"/>
    </row>
    <row r="539" spans="24:30" x14ac:dyDescent="0.4">
      <c r="X539" s="192"/>
      <c r="AD539" s="192"/>
    </row>
    <row r="540" spans="24:30" x14ac:dyDescent="0.4">
      <c r="X540" s="192"/>
      <c r="AD540" s="192"/>
    </row>
    <row r="541" spans="24:30" x14ac:dyDescent="0.4">
      <c r="X541" s="192"/>
      <c r="AD541" s="192"/>
    </row>
    <row r="542" spans="24:30" x14ac:dyDescent="0.4">
      <c r="X542" s="192"/>
      <c r="AD542" s="192"/>
    </row>
    <row r="543" spans="24:30" x14ac:dyDescent="0.4">
      <c r="X543" s="192"/>
      <c r="AD543" s="192"/>
    </row>
    <row r="544" spans="24:30" x14ac:dyDescent="0.4">
      <c r="X544" s="192"/>
      <c r="AD544" s="192"/>
    </row>
    <row r="545" spans="24:30" x14ac:dyDescent="0.4">
      <c r="X545" s="192"/>
      <c r="AD545" s="192"/>
    </row>
    <row r="546" spans="24:30" x14ac:dyDescent="0.4">
      <c r="X546" s="192"/>
      <c r="AD546" s="192"/>
    </row>
    <row r="547" spans="24:30" x14ac:dyDescent="0.4">
      <c r="X547" s="192"/>
      <c r="AD547" s="192"/>
    </row>
    <row r="548" spans="24:30" x14ac:dyDescent="0.4">
      <c r="X548" s="192"/>
      <c r="AD548" s="192"/>
    </row>
    <row r="549" spans="24:30" x14ac:dyDescent="0.4">
      <c r="X549" s="192"/>
      <c r="AD549" s="192"/>
    </row>
    <row r="550" spans="24:30" x14ac:dyDescent="0.4">
      <c r="X550" s="192"/>
      <c r="AD550" s="192"/>
    </row>
    <row r="551" spans="24:30" x14ac:dyDescent="0.4">
      <c r="X551" s="192"/>
      <c r="AD551" s="192"/>
    </row>
    <row r="552" spans="24:30" x14ac:dyDescent="0.4">
      <c r="X552" s="192"/>
      <c r="AD552" s="192"/>
    </row>
    <row r="553" spans="24:30" x14ac:dyDescent="0.4">
      <c r="X553" s="192"/>
      <c r="AD553" s="192"/>
    </row>
    <row r="554" spans="24:30" x14ac:dyDescent="0.4">
      <c r="X554" s="192"/>
      <c r="AD554" s="192"/>
    </row>
    <row r="555" spans="24:30" x14ac:dyDescent="0.4">
      <c r="X555" s="192"/>
      <c r="AD555" s="192"/>
    </row>
    <row r="556" spans="24:30" x14ac:dyDescent="0.4">
      <c r="X556" s="192"/>
      <c r="AD556" s="192"/>
    </row>
    <row r="557" spans="24:30" x14ac:dyDescent="0.4">
      <c r="X557" s="192"/>
      <c r="AD557" s="192"/>
    </row>
    <row r="558" spans="24:30" x14ac:dyDescent="0.4">
      <c r="X558" s="192"/>
      <c r="AD558" s="192"/>
    </row>
    <row r="559" spans="24:30" x14ac:dyDescent="0.4">
      <c r="X559" s="192"/>
      <c r="AD559" s="192"/>
    </row>
    <row r="560" spans="24:30" x14ac:dyDescent="0.4">
      <c r="X560" s="192"/>
      <c r="AD560" s="192"/>
    </row>
    <row r="561" spans="24:30" x14ac:dyDescent="0.4">
      <c r="X561" s="192"/>
      <c r="AD561" s="192"/>
    </row>
    <row r="562" spans="24:30" x14ac:dyDescent="0.4">
      <c r="X562" s="192"/>
      <c r="AD562" s="192"/>
    </row>
    <row r="563" spans="24:30" x14ac:dyDescent="0.4">
      <c r="X563" s="192"/>
      <c r="AD563" s="192"/>
    </row>
    <row r="564" spans="24:30" x14ac:dyDescent="0.4">
      <c r="X564" s="192"/>
      <c r="AD564" s="192"/>
    </row>
    <row r="565" spans="24:30" x14ac:dyDescent="0.4">
      <c r="X565" s="192"/>
      <c r="AD565" s="192"/>
    </row>
    <row r="566" spans="24:30" x14ac:dyDescent="0.4">
      <c r="X566" s="192"/>
      <c r="AD566" s="192"/>
    </row>
    <row r="567" spans="24:30" x14ac:dyDescent="0.4">
      <c r="X567" s="192"/>
      <c r="AD567" s="192"/>
    </row>
    <row r="568" spans="24:30" x14ac:dyDescent="0.4">
      <c r="X568" s="192"/>
      <c r="AD568" s="192"/>
    </row>
    <row r="569" spans="24:30" x14ac:dyDescent="0.4">
      <c r="X569" s="192"/>
      <c r="AD569" s="192"/>
    </row>
    <row r="570" spans="24:30" x14ac:dyDescent="0.4">
      <c r="X570" s="192"/>
      <c r="AD570" s="192"/>
    </row>
    <row r="571" spans="24:30" x14ac:dyDescent="0.4">
      <c r="X571" s="192"/>
      <c r="AD571" s="192"/>
    </row>
    <row r="572" spans="24:30" x14ac:dyDescent="0.4">
      <c r="X572" s="192"/>
      <c r="AD572" s="192"/>
    </row>
    <row r="573" spans="24:30" x14ac:dyDescent="0.4">
      <c r="X573" s="192"/>
      <c r="AD573" s="192"/>
    </row>
    <row r="574" spans="24:30" x14ac:dyDescent="0.4">
      <c r="X574" s="192"/>
      <c r="AD574" s="192"/>
    </row>
    <row r="575" spans="24:30" x14ac:dyDescent="0.4">
      <c r="X575" s="192"/>
      <c r="AD575" s="192"/>
    </row>
    <row r="576" spans="24:30" x14ac:dyDescent="0.4">
      <c r="X576" s="192"/>
      <c r="AD576" s="192"/>
    </row>
    <row r="577" spans="24:30" x14ac:dyDescent="0.4">
      <c r="X577" s="192"/>
      <c r="AD577" s="192"/>
    </row>
    <row r="578" spans="24:30" x14ac:dyDescent="0.4">
      <c r="X578" s="192"/>
      <c r="AD578" s="192"/>
    </row>
    <row r="579" spans="24:30" x14ac:dyDescent="0.4">
      <c r="X579" s="192"/>
      <c r="AD579" s="192"/>
    </row>
    <row r="580" spans="24:30" x14ac:dyDescent="0.4">
      <c r="X580" s="192"/>
      <c r="AD580" s="192"/>
    </row>
    <row r="581" spans="24:30" x14ac:dyDescent="0.4">
      <c r="X581" s="192"/>
      <c r="AD581" s="192"/>
    </row>
    <row r="582" spans="24:30" x14ac:dyDescent="0.4">
      <c r="X582" s="192"/>
      <c r="AD582" s="192"/>
    </row>
    <row r="583" spans="24:30" x14ac:dyDescent="0.4">
      <c r="X583" s="192"/>
      <c r="AD583" s="192"/>
    </row>
    <row r="584" spans="24:30" x14ac:dyDescent="0.4">
      <c r="X584" s="192"/>
      <c r="AD584" s="192"/>
    </row>
    <row r="585" spans="24:30" x14ac:dyDescent="0.4">
      <c r="X585" s="192"/>
      <c r="AD585" s="192"/>
    </row>
    <row r="586" spans="24:30" x14ac:dyDescent="0.4">
      <c r="X586" s="192"/>
      <c r="AD586" s="192"/>
    </row>
    <row r="587" spans="24:30" x14ac:dyDescent="0.4">
      <c r="X587" s="192"/>
      <c r="AD587" s="192"/>
    </row>
    <row r="588" spans="24:30" x14ac:dyDescent="0.4">
      <c r="X588" s="192"/>
      <c r="AD588" s="192"/>
    </row>
    <row r="589" spans="24:30" x14ac:dyDescent="0.4">
      <c r="X589" s="192"/>
      <c r="AD589" s="192"/>
    </row>
    <row r="590" spans="24:30" x14ac:dyDescent="0.4">
      <c r="X590" s="192"/>
      <c r="AD590" s="192"/>
    </row>
    <row r="591" spans="24:30" x14ac:dyDescent="0.4">
      <c r="X591" s="192"/>
      <c r="AD591" s="192"/>
    </row>
    <row r="592" spans="24:30" x14ac:dyDescent="0.4">
      <c r="X592" s="192"/>
      <c r="AD592" s="192"/>
    </row>
    <row r="593" spans="24:30" x14ac:dyDescent="0.4">
      <c r="X593" s="192"/>
      <c r="AD593" s="192"/>
    </row>
    <row r="594" spans="24:30" x14ac:dyDescent="0.4">
      <c r="X594" s="192"/>
      <c r="AD594" s="192"/>
    </row>
    <row r="595" spans="24:30" x14ac:dyDescent="0.4">
      <c r="X595" s="192"/>
      <c r="AD595" s="192"/>
    </row>
    <row r="596" spans="24:30" x14ac:dyDescent="0.4">
      <c r="X596" s="192"/>
      <c r="AD596" s="192"/>
    </row>
    <row r="597" spans="24:30" x14ac:dyDescent="0.4">
      <c r="X597" s="192"/>
      <c r="AD597" s="192"/>
    </row>
    <row r="598" spans="24:30" x14ac:dyDescent="0.4">
      <c r="X598" s="192"/>
      <c r="AD598" s="192"/>
    </row>
    <row r="599" spans="24:30" x14ac:dyDescent="0.4">
      <c r="X599" s="192"/>
      <c r="AD599" s="192"/>
    </row>
    <row r="600" spans="24:30" x14ac:dyDescent="0.4">
      <c r="X600" s="192"/>
      <c r="AD600" s="192"/>
    </row>
    <row r="601" spans="24:30" x14ac:dyDescent="0.4">
      <c r="X601" s="192"/>
      <c r="AD601" s="192"/>
    </row>
    <row r="602" spans="24:30" x14ac:dyDescent="0.4">
      <c r="X602" s="192"/>
      <c r="AD602" s="192"/>
    </row>
    <row r="603" spans="24:30" x14ac:dyDescent="0.4">
      <c r="X603" s="192"/>
      <c r="AD603" s="192"/>
    </row>
    <row r="604" spans="24:30" x14ac:dyDescent="0.4">
      <c r="X604" s="192"/>
      <c r="AD604" s="192"/>
    </row>
    <row r="605" spans="24:30" x14ac:dyDescent="0.4">
      <c r="X605" s="192"/>
      <c r="AD605" s="192"/>
    </row>
    <row r="606" spans="24:30" x14ac:dyDescent="0.4">
      <c r="X606" s="192"/>
      <c r="AD606" s="192"/>
    </row>
    <row r="607" spans="24:30" x14ac:dyDescent="0.4">
      <c r="X607" s="192"/>
      <c r="AD607" s="192"/>
    </row>
    <row r="608" spans="24:30" x14ac:dyDescent="0.4">
      <c r="X608" s="192"/>
      <c r="AD608" s="192"/>
    </row>
    <row r="609" spans="24:30" x14ac:dyDescent="0.4">
      <c r="X609" s="192"/>
      <c r="AD609" s="192"/>
    </row>
    <row r="610" spans="24:30" x14ac:dyDescent="0.4">
      <c r="X610" s="192"/>
      <c r="AD610" s="192"/>
    </row>
    <row r="611" spans="24:30" x14ac:dyDescent="0.4">
      <c r="X611" s="192"/>
      <c r="AD611" s="192"/>
    </row>
    <row r="612" spans="24:30" x14ac:dyDescent="0.4">
      <c r="X612" s="192"/>
      <c r="AD612" s="192"/>
    </row>
    <row r="613" spans="24:30" x14ac:dyDescent="0.4">
      <c r="X613" s="192"/>
      <c r="AD613" s="192"/>
    </row>
    <row r="614" spans="24:30" x14ac:dyDescent="0.4">
      <c r="X614" s="192"/>
      <c r="AD614" s="192"/>
    </row>
    <row r="615" spans="24:30" x14ac:dyDescent="0.4">
      <c r="X615" s="192"/>
      <c r="AD615" s="192"/>
    </row>
    <row r="616" spans="24:30" x14ac:dyDescent="0.4">
      <c r="X616" s="192"/>
      <c r="AD616" s="192"/>
    </row>
    <row r="617" spans="24:30" x14ac:dyDescent="0.4">
      <c r="X617" s="192"/>
      <c r="AD617" s="192"/>
    </row>
    <row r="618" spans="24:30" x14ac:dyDescent="0.4">
      <c r="X618" s="192"/>
      <c r="AD618" s="192"/>
    </row>
    <row r="619" spans="24:30" x14ac:dyDescent="0.4">
      <c r="X619" s="192"/>
      <c r="AD619" s="192"/>
    </row>
    <row r="620" spans="24:30" x14ac:dyDescent="0.4">
      <c r="X620" s="192"/>
      <c r="AD620" s="192"/>
    </row>
    <row r="621" spans="24:30" x14ac:dyDescent="0.4">
      <c r="X621" s="192"/>
      <c r="AD621" s="192"/>
    </row>
    <row r="622" spans="24:30" x14ac:dyDescent="0.4">
      <c r="X622" s="192"/>
      <c r="AD622" s="192"/>
    </row>
    <row r="623" spans="24:30" x14ac:dyDescent="0.4">
      <c r="X623" s="192"/>
      <c r="AD623" s="192"/>
    </row>
    <row r="624" spans="24:30" x14ac:dyDescent="0.4">
      <c r="X624" s="192"/>
      <c r="AD624" s="192"/>
    </row>
    <row r="625" spans="24:30" x14ac:dyDescent="0.4">
      <c r="X625" s="192"/>
      <c r="AD625" s="192"/>
    </row>
    <row r="626" spans="24:30" x14ac:dyDescent="0.4">
      <c r="X626" s="192"/>
      <c r="AD626" s="192"/>
    </row>
    <row r="627" spans="24:30" x14ac:dyDescent="0.4">
      <c r="X627" s="192"/>
      <c r="AD627" s="192"/>
    </row>
    <row r="628" spans="24:30" x14ac:dyDescent="0.4">
      <c r="X628" s="192"/>
      <c r="AD628" s="192"/>
    </row>
    <row r="629" spans="24:30" x14ac:dyDescent="0.4">
      <c r="X629" s="192"/>
      <c r="AD629" s="192"/>
    </row>
    <row r="630" spans="24:30" x14ac:dyDescent="0.4">
      <c r="X630" s="192"/>
      <c r="AD630" s="192"/>
    </row>
    <row r="631" spans="24:30" x14ac:dyDescent="0.4">
      <c r="X631" s="192"/>
      <c r="AD631" s="192"/>
    </row>
    <row r="632" spans="24:30" x14ac:dyDescent="0.4">
      <c r="X632" s="192"/>
      <c r="AD632" s="192"/>
    </row>
    <row r="633" spans="24:30" x14ac:dyDescent="0.4">
      <c r="X633" s="192"/>
      <c r="AD633" s="192"/>
    </row>
    <row r="634" spans="24:30" x14ac:dyDescent="0.4">
      <c r="X634" s="192"/>
      <c r="AD634" s="192"/>
    </row>
    <row r="635" spans="24:30" x14ac:dyDescent="0.4">
      <c r="X635" s="192"/>
      <c r="AD635" s="192"/>
    </row>
    <row r="636" spans="24:30" x14ac:dyDescent="0.4">
      <c r="X636" s="192"/>
      <c r="AD636" s="192"/>
    </row>
    <row r="637" spans="24:30" x14ac:dyDescent="0.4">
      <c r="X637" s="192"/>
      <c r="AD637" s="192"/>
    </row>
    <row r="638" spans="24:30" x14ac:dyDescent="0.4">
      <c r="X638" s="192"/>
      <c r="AD638" s="192"/>
    </row>
    <row r="639" spans="24:30" x14ac:dyDescent="0.4">
      <c r="X639" s="192"/>
      <c r="AD639" s="192"/>
    </row>
    <row r="640" spans="24:30" x14ac:dyDescent="0.4">
      <c r="X640" s="192"/>
      <c r="AD640" s="192"/>
    </row>
    <row r="641" spans="24:30" x14ac:dyDescent="0.4">
      <c r="X641" s="192"/>
      <c r="AD641" s="192"/>
    </row>
    <row r="642" spans="24:30" x14ac:dyDescent="0.4">
      <c r="X642" s="192"/>
      <c r="AD642" s="192"/>
    </row>
    <row r="643" spans="24:30" x14ac:dyDescent="0.4">
      <c r="X643" s="192"/>
      <c r="AD643" s="192"/>
    </row>
    <row r="644" spans="24:30" x14ac:dyDescent="0.4">
      <c r="X644" s="192"/>
      <c r="AD644" s="192"/>
    </row>
    <row r="645" spans="24:30" x14ac:dyDescent="0.4">
      <c r="X645" s="192"/>
      <c r="AD645" s="192"/>
    </row>
    <row r="646" spans="24:30" x14ac:dyDescent="0.4">
      <c r="X646" s="192"/>
      <c r="AD646" s="192"/>
    </row>
    <row r="647" spans="24:30" x14ac:dyDescent="0.4">
      <c r="X647" s="192"/>
      <c r="AD647" s="192"/>
    </row>
    <row r="648" spans="24:30" x14ac:dyDescent="0.4">
      <c r="X648" s="192"/>
      <c r="AD648" s="192"/>
    </row>
    <row r="649" spans="24:30" x14ac:dyDescent="0.4">
      <c r="X649" s="192"/>
      <c r="AD649" s="192"/>
    </row>
    <row r="650" spans="24:30" x14ac:dyDescent="0.4">
      <c r="X650" s="192"/>
      <c r="AD650" s="192"/>
    </row>
    <row r="651" spans="24:30" x14ac:dyDescent="0.4">
      <c r="X651" s="192"/>
      <c r="AD651" s="192"/>
    </row>
    <row r="652" spans="24:30" x14ac:dyDescent="0.4">
      <c r="X652" s="192"/>
      <c r="AD652" s="192"/>
    </row>
    <row r="653" spans="24:30" x14ac:dyDescent="0.4">
      <c r="X653" s="192"/>
      <c r="AD653" s="192"/>
    </row>
    <row r="654" spans="24:30" x14ac:dyDescent="0.4">
      <c r="X654" s="192"/>
      <c r="AD654" s="192"/>
    </row>
    <row r="655" spans="24:30" x14ac:dyDescent="0.4">
      <c r="X655" s="192"/>
      <c r="AD655" s="192"/>
    </row>
    <row r="656" spans="24:30" x14ac:dyDescent="0.4">
      <c r="X656" s="192"/>
      <c r="AD656" s="192"/>
    </row>
    <row r="657" spans="24:30" x14ac:dyDescent="0.4">
      <c r="X657" s="192"/>
      <c r="AD657" s="192"/>
    </row>
    <row r="658" spans="24:30" x14ac:dyDescent="0.4">
      <c r="X658" s="192"/>
      <c r="AD658" s="192"/>
    </row>
    <row r="659" spans="24:30" x14ac:dyDescent="0.4">
      <c r="X659" s="192"/>
      <c r="AD659" s="192"/>
    </row>
    <row r="660" spans="24:30" x14ac:dyDescent="0.4">
      <c r="X660" s="192"/>
      <c r="AD660" s="192"/>
    </row>
    <row r="661" spans="24:30" x14ac:dyDescent="0.4">
      <c r="X661" s="192"/>
      <c r="AD661" s="192"/>
    </row>
    <row r="662" spans="24:30" x14ac:dyDescent="0.4">
      <c r="X662" s="192"/>
      <c r="AD662" s="192"/>
    </row>
    <row r="663" spans="24:30" x14ac:dyDescent="0.4">
      <c r="X663" s="192"/>
      <c r="AD663" s="192"/>
    </row>
    <row r="664" spans="24:30" x14ac:dyDescent="0.4">
      <c r="X664" s="192"/>
      <c r="AD664" s="192"/>
    </row>
    <row r="665" spans="24:30" x14ac:dyDescent="0.4">
      <c r="X665" s="192"/>
      <c r="AD665" s="192"/>
    </row>
    <row r="666" spans="24:30" x14ac:dyDescent="0.4">
      <c r="X666" s="192"/>
      <c r="AD666" s="192"/>
    </row>
    <row r="667" spans="24:30" x14ac:dyDescent="0.4">
      <c r="X667" s="192"/>
      <c r="AD667" s="192"/>
    </row>
    <row r="668" spans="24:30" x14ac:dyDescent="0.4">
      <c r="X668" s="192"/>
      <c r="AD668" s="192"/>
    </row>
    <row r="669" spans="24:30" x14ac:dyDescent="0.4">
      <c r="X669" s="192"/>
      <c r="AD669" s="192"/>
    </row>
    <row r="670" spans="24:30" x14ac:dyDescent="0.4">
      <c r="X670" s="192"/>
      <c r="AD670" s="192"/>
    </row>
    <row r="671" spans="24:30" x14ac:dyDescent="0.4">
      <c r="X671" s="192"/>
      <c r="AD671" s="192"/>
    </row>
    <row r="672" spans="24:30" x14ac:dyDescent="0.4">
      <c r="X672" s="192"/>
      <c r="AD672" s="192"/>
    </row>
    <row r="673" spans="24:30" x14ac:dyDescent="0.4">
      <c r="X673" s="192"/>
      <c r="AD673" s="192"/>
    </row>
    <row r="674" spans="24:30" x14ac:dyDescent="0.4">
      <c r="X674" s="192"/>
      <c r="AD674" s="192"/>
    </row>
    <row r="675" spans="24:30" x14ac:dyDescent="0.4">
      <c r="X675" s="192"/>
      <c r="AD675" s="192"/>
    </row>
    <row r="676" spans="24:30" x14ac:dyDescent="0.4">
      <c r="X676" s="192"/>
      <c r="AD676" s="192"/>
    </row>
    <row r="677" spans="24:30" x14ac:dyDescent="0.4">
      <c r="X677" s="192"/>
      <c r="AD677" s="192"/>
    </row>
    <row r="678" spans="24:30" x14ac:dyDescent="0.4">
      <c r="X678" s="192"/>
      <c r="AD678" s="192"/>
    </row>
    <row r="679" spans="24:30" x14ac:dyDescent="0.4">
      <c r="X679" s="192"/>
      <c r="AD679" s="192"/>
    </row>
    <row r="680" spans="24:30" x14ac:dyDescent="0.4">
      <c r="X680" s="192"/>
      <c r="AD680" s="192"/>
    </row>
    <row r="681" spans="24:30" x14ac:dyDescent="0.4">
      <c r="X681" s="192"/>
      <c r="AD681" s="192"/>
    </row>
    <row r="682" spans="24:30" x14ac:dyDescent="0.4">
      <c r="X682" s="192"/>
      <c r="AD682" s="192"/>
    </row>
    <row r="683" spans="24:30" x14ac:dyDescent="0.4">
      <c r="X683" s="192"/>
      <c r="AD683" s="192"/>
    </row>
    <row r="684" spans="24:30" x14ac:dyDescent="0.4">
      <c r="X684" s="192"/>
      <c r="AD684" s="192"/>
    </row>
    <row r="685" spans="24:30" x14ac:dyDescent="0.4">
      <c r="X685" s="192"/>
      <c r="AD685" s="192"/>
    </row>
    <row r="686" spans="24:30" x14ac:dyDescent="0.4">
      <c r="X686" s="192"/>
      <c r="AD686" s="192"/>
    </row>
    <row r="687" spans="24:30" x14ac:dyDescent="0.4">
      <c r="X687" s="192"/>
      <c r="AD687" s="192"/>
    </row>
    <row r="688" spans="24:30" x14ac:dyDescent="0.4">
      <c r="X688" s="192"/>
      <c r="AD688" s="192"/>
    </row>
    <row r="689" spans="24:30" x14ac:dyDescent="0.4">
      <c r="X689" s="192"/>
      <c r="AD689" s="192"/>
    </row>
    <row r="690" spans="24:30" x14ac:dyDescent="0.4">
      <c r="X690" s="192"/>
      <c r="AD690" s="192"/>
    </row>
    <row r="691" spans="24:30" x14ac:dyDescent="0.4">
      <c r="X691" s="192"/>
      <c r="AD691" s="192"/>
    </row>
    <row r="692" spans="24:30" x14ac:dyDescent="0.4">
      <c r="X692" s="192"/>
      <c r="AD692" s="192"/>
    </row>
    <row r="693" spans="24:30" x14ac:dyDescent="0.4">
      <c r="X693" s="192"/>
      <c r="AD693" s="192"/>
    </row>
    <row r="694" spans="24:30" x14ac:dyDescent="0.4">
      <c r="X694" s="192"/>
      <c r="AD694" s="192"/>
    </row>
    <row r="695" spans="24:30" x14ac:dyDescent="0.4">
      <c r="X695" s="192"/>
      <c r="AD695" s="192"/>
    </row>
    <row r="696" spans="24:30" x14ac:dyDescent="0.4">
      <c r="X696" s="192"/>
      <c r="AD696" s="192"/>
    </row>
    <row r="697" spans="24:30" x14ac:dyDescent="0.4">
      <c r="X697" s="192"/>
      <c r="AD697" s="192"/>
    </row>
  </sheetData>
  <sheetProtection algorithmName="SHA-512" hashValue="zFt9f/t7I4ya2CCUlk3JXU3hflhf+QdvjJ9Iu8vSf0duGOkfmdKu9Sfs3BLWDo9s8h81ywUQGe+mq2E3wQFORg==" saltValue="bBwNYVDI5suPIp0+dEm7nw==" spinCount="100000" sheet="1" objects="1" scenarios="1"/>
  <mergeCells count="67">
    <mergeCell ref="R43:R44"/>
    <mergeCell ref="S43:S44"/>
    <mergeCell ref="T43:AA43"/>
    <mergeCell ref="N33:S33"/>
    <mergeCell ref="X21:Z21"/>
    <mergeCell ref="X34:Z34"/>
    <mergeCell ref="O29:S29"/>
    <mergeCell ref="N25:N27"/>
    <mergeCell ref="O30:S30"/>
    <mergeCell ref="O31:S31"/>
    <mergeCell ref="O32:S32"/>
    <mergeCell ref="AB43:AE43"/>
    <mergeCell ref="T44:U44"/>
    <mergeCell ref="V44:W44"/>
    <mergeCell ref="X44:Y44"/>
    <mergeCell ref="Z44:AA44"/>
    <mergeCell ref="AD33:AE33"/>
    <mergeCell ref="B42:AE42"/>
    <mergeCell ref="B43:B44"/>
    <mergeCell ref="C43:E43"/>
    <mergeCell ref="F43:F44"/>
    <mergeCell ref="G43:G44"/>
    <mergeCell ref="H43:H44"/>
    <mergeCell ref="I43:I44"/>
    <mergeCell ref="J43:K44"/>
    <mergeCell ref="L43:L44"/>
    <mergeCell ref="M43:N43"/>
    <mergeCell ref="AB44:AC44"/>
    <mergeCell ref="AD44:AE44"/>
    <mergeCell ref="O43:O44"/>
    <mergeCell ref="P43:Q43"/>
    <mergeCell ref="N34:S34"/>
    <mergeCell ref="AB25:AC27"/>
    <mergeCell ref="X26:AA26"/>
    <mergeCell ref="X27:Y27"/>
    <mergeCell ref="Z27:AA27"/>
    <mergeCell ref="O28:S28"/>
    <mergeCell ref="O25:S27"/>
    <mergeCell ref="T25:U27"/>
    <mergeCell ref="V25:AA25"/>
    <mergeCell ref="V27:W27"/>
    <mergeCell ref="N15:S15"/>
    <mergeCell ref="N10:S12"/>
    <mergeCell ref="T10:U12"/>
    <mergeCell ref="V10:AA10"/>
    <mergeCell ref="X12:Y12"/>
    <mergeCell ref="AB10:AC12"/>
    <mergeCell ref="V11:W11"/>
    <mergeCell ref="X11:AA11"/>
    <mergeCell ref="V12:W12"/>
    <mergeCell ref="N14:S14"/>
    <mergeCell ref="A1:E1"/>
    <mergeCell ref="E2:F2"/>
    <mergeCell ref="A4:AD4"/>
    <mergeCell ref="N6:S7"/>
    <mergeCell ref="T6:T7"/>
    <mergeCell ref="B6:G6"/>
    <mergeCell ref="B7:G39"/>
    <mergeCell ref="N16:S16"/>
    <mergeCell ref="N18:S18"/>
    <mergeCell ref="N19:S19"/>
    <mergeCell ref="N20:S20"/>
    <mergeCell ref="N21:S21"/>
    <mergeCell ref="Z12:AA12"/>
    <mergeCell ref="AD12:AE12"/>
    <mergeCell ref="N13:S13"/>
    <mergeCell ref="N17:S17"/>
  </mergeCells>
  <phoneticPr fontId="4"/>
  <conditionalFormatting sqref="C45:C94">
    <cfRule type="expression" dxfId="23" priority="2">
      <formula>AND($E45&lt;&gt;"",$C45="")</formula>
    </cfRule>
  </conditionalFormatting>
  <conditionalFormatting sqref="Z45:Z94">
    <cfRule type="expression" dxfId="22" priority="1">
      <formula>ISNUMBER(SEARCH("一部自己負担金",$H45))</formula>
    </cfRule>
  </conditionalFormatting>
  <conditionalFormatting sqref="AD45:AD94">
    <cfRule type="expression" dxfId="21" priority="3">
      <formula>ISNUMBER(SEARCH("一部非課税",$I45))</formula>
    </cfRule>
  </conditionalFormatting>
  <dataValidations count="7">
    <dataValidation type="list" allowBlank="1" showInputMessage="1" showErrorMessage="1" sqref="T6:T7" xr:uid="{AF7B0E6F-4785-4BF2-9E8C-08A3C88C7AAB}">
      <formula1>"課税,免税"</formula1>
    </dataValidation>
    <dataValidation type="list" allowBlank="1" showInputMessage="1" showErrorMessage="1" sqref="H45:H94" xr:uid="{AB2857A9-61D6-4528-9619-AF5BF0840A03}">
      <formula1>"国庫補助金,一部自己負担金"</formula1>
    </dataValidation>
    <dataValidation type="list" allowBlank="1" showInputMessage="1" showErrorMessage="1" sqref="I45:I94" xr:uid="{C18DFBF6-463E-4B61-9D01-35F937DE60C1}">
      <formula1>"課税,非課税,軽減,一部非課税"</formula1>
    </dataValidation>
    <dataValidation type="list" allowBlank="1" showInputMessage="1" showErrorMessage="1" sqref="R95 O95" xr:uid="{17650C54-B8EE-40FC-8198-3D1F484BF335}">
      <formula1>$H$114:$H$123</formula1>
    </dataValidation>
    <dataValidation type="list" allowBlank="1" showInputMessage="1" showErrorMessage="1" sqref="N45:N94 Q45:Q94" xr:uid="{8C2E380B-699D-4FDD-B978-46ED7938B9A1}">
      <formula1>"人,月,日,時間,回,件,個,枚,部,式,km"</formula1>
    </dataValidation>
    <dataValidation type="whole" imeMode="halfAlpha" operator="greaterThanOrEqual" allowBlank="1" showInputMessage="1" showErrorMessage="1" sqref="J45:J94 M45:M94 P45:P94" xr:uid="{5FE237B8-0E9B-42C8-9762-219F9BA345C9}">
      <formula1>1</formula1>
    </dataValidation>
    <dataValidation type="list" allowBlank="1" showInputMessage="1" showErrorMessage="1" sqref="E45:E94" xr:uid="{A9432B1D-606D-48FF-966D-2E264EC934AC}">
      <formula1>"審査・登録費,旅費,役務費,委託費,通信運搬費,消耗品費,その他"</formula1>
    </dataValidation>
  </dataValidations>
  <pageMargins left="0.25" right="0.25" top="0.75" bottom="0.75" header="0.3" footer="0.3"/>
  <pageSetup paperSize="9" scale="33"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D2DC4-0C47-4F0D-B26E-34B8BA5DBF2E}">
  <sheetPr>
    <pageSetUpPr fitToPage="1"/>
  </sheetPr>
  <dimension ref="A1:BH769"/>
  <sheetViews>
    <sheetView showGridLines="0" view="pageBreakPreview" zoomScale="70" zoomScaleNormal="40" zoomScaleSheetLayoutView="70" workbookViewId="0">
      <selection activeCell="E57" sqref="E57"/>
    </sheetView>
  </sheetViews>
  <sheetFormatPr defaultColWidth="10.125" defaultRowHeight="19.5" outlineLevelRow="1" x14ac:dyDescent="0.4"/>
  <cols>
    <col min="1" max="1" width="1.75" style="25" customWidth="1"/>
    <col min="2" max="2" width="6.375" style="25" bestFit="1" customWidth="1"/>
    <col min="3" max="3" width="6.75" style="25" bestFit="1" customWidth="1"/>
    <col min="4" max="4" width="30" style="25" customWidth="1"/>
    <col min="5" max="5" width="20" style="25" customWidth="1"/>
    <col min="6" max="6" width="45" style="25" customWidth="1"/>
    <col min="7" max="7" width="53.5" style="25" customWidth="1"/>
    <col min="8" max="8" width="19.5" style="25" bestFit="1" customWidth="1"/>
    <col min="9" max="9" width="14.25" style="26" bestFit="1" customWidth="1"/>
    <col min="10" max="10" width="20" style="26" customWidth="1"/>
    <col min="11" max="11" width="6.375" style="25" customWidth="1"/>
    <col min="12" max="12" width="5.5" style="26" customWidth="1"/>
    <col min="13" max="13" width="5.25" style="26" customWidth="1"/>
    <col min="14" max="14" width="7.625" style="25" customWidth="1"/>
    <col min="15" max="15" width="5.125" style="25" customWidth="1"/>
    <col min="16" max="16" width="5.375" style="26" customWidth="1"/>
    <col min="17" max="17" width="7.625" style="25" customWidth="1"/>
    <col min="18" max="18" width="5.5" style="25" customWidth="1"/>
    <col min="19" max="19" width="4.375" style="26" bestFit="1" customWidth="1"/>
    <col min="20" max="20" width="21.5" style="26" bestFit="1" customWidth="1"/>
    <col min="21" max="21" width="4.375" style="25" bestFit="1" customWidth="1"/>
    <col min="22" max="22" width="20.375" style="25" bestFit="1" customWidth="1"/>
    <col min="23" max="23" width="4.375" style="25" bestFit="1" customWidth="1"/>
    <col min="24" max="24" width="16.125" style="25" bestFit="1" customWidth="1"/>
    <col min="25" max="25" width="4.375" style="25" bestFit="1" customWidth="1"/>
    <col min="26" max="26" width="16.5" style="25" customWidth="1"/>
    <col min="27" max="27" width="4.375" style="25" bestFit="1" customWidth="1"/>
    <col min="28" max="28" width="13.875" style="25" customWidth="1"/>
    <col min="29" max="29" width="4.375" style="25" bestFit="1" customWidth="1"/>
    <col min="30" max="30" width="23" style="25" customWidth="1"/>
    <col min="31" max="31" width="9.375" style="25" customWidth="1"/>
    <col min="32" max="32" width="10.125" style="25" hidden="1" customWidth="1"/>
    <col min="33" max="39" width="0" style="25" hidden="1" customWidth="1"/>
    <col min="40" max="40" width="12.125" style="25" hidden="1" customWidth="1"/>
    <col min="41" max="41" width="0" style="25" hidden="1" customWidth="1"/>
    <col min="42" max="43" width="12" style="25" hidden="1" customWidth="1"/>
    <col min="44" max="51" width="0" style="25" hidden="1" customWidth="1"/>
    <col min="52" max="16384" width="10.125" style="25"/>
  </cols>
  <sheetData>
    <row r="1" spans="1:40" x14ac:dyDescent="0.4">
      <c r="A1" s="348" t="s">
        <v>366</v>
      </c>
      <c r="B1" s="348"/>
      <c r="C1" s="348"/>
      <c r="D1" s="348"/>
      <c r="E1" s="348"/>
    </row>
    <row r="2" spans="1:40" ht="30.75" customHeight="1" x14ac:dyDescent="0.4">
      <c r="A2" s="116"/>
      <c r="B2" s="116"/>
      <c r="C2" s="116"/>
      <c r="D2" s="102" t="s">
        <v>1</v>
      </c>
      <c r="E2" s="435" t="str">
        <f>IF(積算内訳書!$F$3="","",積算内訳書!$F$3)</f>
        <v/>
      </c>
      <c r="F2" s="436"/>
    </row>
    <row r="3" spans="1:40" x14ac:dyDescent="0.4">
      <c r="A3" s="116"/>
      <c r="B3" s="116"/>
      <c r="C3" s="116"/>
      <c r="D3" s="116"/>
      <c r="E3" s="116"/>
    </row>
    <row r="4" spans="1:40" ht="24" x14ac:dyDescent="0.4">
      <c r="A4" s="351" t="s">
        <v>367</v>
      </c>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row>
    <row r="5" spans="1:40" ht="15" customHeight="1" thickBot="1" x14ac:dyDescent="0.45"/>
    <row r="6" spans="1:40" ht="21.75" thickBot="1" x14ac:dyDescent="0.45">
      <c r="B6" s="437" t="s">
        <v>70</v>
      </c>
      <c r="C6" s="438"/>
      <c r="D6" s="438"/>
      <c r="E6" s="438"/>
      <c r="F6" s="438"/>
      <c r="G6" s="438"/>
      <c r="H6" s="438"/>
      <c r="I6" s="439"/>
      <c r="N6" s="356" t="s">
        <v>71</v>
      </c>
      <c r="O6" s="357"/>
      <c r="P6" s="357"/>
      <c r="Q6" s="357"/>
      <c r="R6" s="357"/>
      <c r="S6" s="358"/>
      <c r="T6" s="440"/>
      <c r="U6" s="27"/>
      <c r="V6" s="26"/>
      <c r="Y6" s="26"/>
    </row>
    <row r="7" spans="1:40" ht="16.5" customHeight="1" x14ac:dyDescent="0.4">
      <c r="B7" s="442" t="s">
        <v>376</v>
      </c>
      <c r="C7" s="443"/>
      <c r="D7" s="443"/>
      <c r="E7" s="443"/>
      <c r="F7" s="443"/>
      <c r="G7" s="443"/>
      <c r="H7" s="443"/>
      <c r="I7" s="444"/>
      <c r="N7" s="359"/>
      <c r="O7" s="360"/>
      <c r="P7" s="360"/>
      <c r="Q7" s="360"/>
      <c r="R7" s="360"/>
      <c r="S7" s="361"/>
      <c r="T7" s="441"/>
    </row>
    <row r="8" spans="1:40" ht="19.5" customHeight="1" x14ac:dyDescent="0.4">
      <c r="B8" s="445"/>
      <c r="C8" s="446"/>
      <c r="D8" s="446"/>
      <c r="E8" s="446"/>
      <c r="F8" s="446"/>
      <c r="G8" s="446"/>
      <c r="H8" s="446"/>
      <c r="I8" s="447"/>
      <c r="M8" s="118"/>
      <c r="N8" s="119"/>
      <c r="O8" s="27"/>
      <c r="P8" s="27"/>
      <c r="Q8" s="27"/>
      <c r="S8" s="25"/>
      <c r="T8" s="25"/>
    </row>
    <row r="9" spans="1:40" ht="19.5" customHeight="1" thickBot="1" x14ac:dyDescent="0.45">
      <c r="B9" s="445"/>
      <c r="C9" s="446"/>
      <c r="D9" s="446"/>
      <c r="E9" s="446"/>
      <c r="F9" s="446"/>
      <c r="G9" s="446"/>
      <c r="H9" s="446"/>
      <c r="I9" s="447"/>
      <c r="N9" s="28" t="s">
        <v>74</v>
      </c>
      <c r="O9" s="27"/>
      <c r="P9" s="25"/>
      <c r="T9" s="25"/>
    </row>
    <row r="10" spans="1:40" ht="19.5" customHeight="1" x14ac:dyDescent="0.4">
      <c r="B10" s="445"/>
      <c r="C10" s="446"/>
      <c r="D10" s="446"/>
      <c r="E10" s="446"/>
      <c r="F10" s="446"/>
      <c r="G10" s="446"/>
      <c r="H10" s="446"/>
      <c r="I10" s="447"/>
      <c r="N10" s="325" t="s">
        <v>75</v>
      </c>
      <c r="O10" s="326"/>
      <c r="P10" s="326"/>
      <c r="Q10" s="326"/>
      <c r="R10" s="326"/>
      <c r="S10" s="342"/>
      <c r="T10" s="319" t="s">
        <v>76</v>
      </c>
      <c r="U10" s="320"/>
      <c r="V10" s="323" t="s">
        <v>77</v>
      </c>
      <c r="W10" s="323"/>
      <c r="X10" s="323"/>
      <c r="Y10" s="324"/>
      <c r="Z10" s="325" t="s">
        <v>78</v>
      </c>
      <c r="AA10" s="326"/>
      <c r="AB10" s="120"/>
      <c r="AF10" s="434" t="s">
        <v>76</v>
      </c>
      <c r="AG10" s="434"/>
      <c r="AH10" s="434" t="s">
        <v>79</v>
      </c>
      <c r="AI10" s="434"/>
      <c r="AJ10" s="434" t="s">
        <v>80</v>
      </c>
      <c r="AK10" s="434"/>
      <c r="AL10" s="434" t="s">
        <v>78</v>
      </c>
      <c r="AM10" s="434"/>
      <c r="AN10" s="433" t="s">
        <v>177</v>
      </c>
    </row>
    <row r="11" spans="1:40" ht="20.25" customHeight="1" thickBot="1" x14ac:dyDescent="0.45">
      <c r="B11" s="445"/>
      <c r="C11" s="446"/>
      <c r="D11" s="446"/>
      <c r="E11" s="446"/>
      <c r="F11" s="446"/>
      <c r="G11" s="446"/>
      <c r="H11" s="446"/>
      <c r="I11" s="447"/>
      <c r="N11" s="327"/>
      <c r="O11" s="328"/>
      <c r="P11" s="328"/>
      <c r="Q11" s="328"/>
      <c r="R11" s="328"/>
      <c r="S11" s="344"/>
      <c r="T11" s="321"/>
      <c r="U11" s="322"/>
      <c r="V11" s="329" t="s">
        <v>79</v>
      </c>
      <c r="W11" s="330"/>
      <c r="X11" s="331" t="s">
        <v>80</v>
      </c>
      <c r="Y11" s="332"/>
      <c r="Z11" s="327"/>
      <c r="AA11" s="328"/>
      <c r="AB11" s="296"/>
      <c r="AC11" s="297"/>
      <c r="AF11" s="220" t="s">
        <v>178</v>
      </c>
      <c r="AG11" s="220" t="s">
        <v>179</v>
      </c>
      <c r="AH11" s="220" t="s">
        <v>178</v>
      </c>
      <c r="AI11" s="220" t="s">
        <v>179</v>
      </c>
      <c r="AJ11" s="220" t="s">
        <v>178</v>
      </c>
      <c r="AK11" s="220" t="s">
        <v>179</v>
      </c>
      <c r="AL11" s="220" t="s">
        <v>178</v>
      </c>
      <c r="AM11" s="220" t="s">
        <v>179</v>
      </c>
      <c r="AN11" s="433"/>
    </row>
    <row r="12" spans="1:40" ht="17.25" customHeight="1" x14ac:dyDescent="0.4">
      <c r="B12" s="445"/>
      <c r="C12" s="446"/>
      <c r="D12" s="446"/>
      <c r="E12" s="446"/>
      <c r="F12" s="446"/>
      <c r="G12" s="446"/>
      <c r="H12" s="446"/>
      <c r="I12" s="447"/>
      <c r="N12" s="373" t="s">
        <v>37</v>
      </c>
      <c r="O12" s="374"/>
      <c r="P12" s="374"/>
      <c r="Q12" s="374"/>
      <c r="R12" s="374"/>
      <c r="S12" s="375"/>
      <c r="T12" s="85">
        <f t="shared" ref="T12:T25" si="0">SUMIF($E$56:$E$166,N12,$T$56:$T$166)</f>
        <v>0</v>
      </c>
      <c r="U12" s="22" t="s">
        <v>81</v>
      </c>
      <c r="V12" s="29">
        <f t="shared" ref="V12:V25" si="1">SUMIFS($V$56:$V$166,$E$56:$E$166,$N12)</f>
        <v>0</v>
      </c>
      <c r="W12" s="30" t="s">
        <v>81</v>
      </c>
      <c r="X12" s="31">
        <f t="shared" ref="X12:X25" si="2">SUMIFS($X$56:$X$166,$E$56:$E$166,$N12)</f>
        <v>0</v>
      </c>
      <c r="Y12" s="22" t="s">
        <v>81</v>
      </c>
      <c r="Z12" s="29">
        <f t="shared" ref="Z12:Z25" si="3">SUMIFS($Z$56:$Z$166,$E$56:$E$166,$N12)</f>
        <v>0</v>
      </c>
      <c r="AA12" s="30" t="s">
        <v>81</v>
      </c>
      <c r="AB12" s="121"/>
      <c r="AF12" s="221" t="str">
        <f ca="1">_xlfn.FORMULATEXT(T12)</f>
        <v>=SUMIF($E$56:$E$166,N12,$T$56:$T$166)</v>
      </c>
      <c r="AG12" s="221" t="s">
        <v>180</v>
      </c>
      <c r="AH12" s="221" t="str">
        <f t="shared" ref="AH12:AL26" ca="1" si="4">_xlfn.FORMULATEXT(V12)</f>
        <v>=SUMIFS($V$56:$V$166,$E$56:$E$166,$N12)</v>
      </c>
      <c r="AI12" s="221" t="s">
        <v>181</v>
      </c>
      <c r="AJ12" s="221" t="str">
        <f t="shared" ca="1" si="4"/>
        <v>=SUMIFS($X$56:$X$166,$E$56:$E$166,$N12)</v>
      </c>
      <c r="AK12" s="221" t="s">
        <v>182</v>
      </c>
      <c r="AL12" s="221" t="str">
        <f t="shared" ca="1" si="4"/>
        <v>=SUMIFS($Z$56:$Z$166,$E$56:$E$166,$N12)</v>
      </c>
      <c r="AM12" s="221" t="s">
        <v>183</v>
      </c>
      <c r="AN12" s="222" t="str">
        <f ca="1">IF(AND(AF12=AG12,AH12=AI12,AJ12=AK12,AL12=AM12),"","×")</f>
        <v>×</v>
      </c>
    </row>
    <row r="13" spans="1:40" ht="17.25" customHeight="1" x14ac:dyDescent="0.4">
      <c r="B13" s="445"/>
      <c r="C13" s="446"/>
      <c r="D13" s="446"/>
      <c r="E13" s="446"/>
      <c r="F13" s="446"/>
      <c r="G13" s="446"/>
      <c r="H13" s="446"/>
      <c r="I13" s="447"/>
      <c r="N13" s="345" t="s">
        <v>39</v>
      </c>
      <c r="O13" s="346"/>
      <c r="P13" s="346"/>
      <c r="Q13" s="346"/>
      <c r="R13" s="346"/>
      <c r="S13" s="347"/>
      <c r="T13" s="19">
        <f t="shared" si="0"/>
        <v>0</v>
      </c>
      <c r="U13" s="23" t="s">
        <v>81</v>
      </c>
      <c r="V13" s="32">
        <f t="shared" si="1"/>
        <v>0</v>
      </c>
      <c r="W13" s="33" t="s">
        <v>81</v>
      </c>
      <c r="X13" s="34">
        <f t="shared" si="2"/>
        <v>0</v>
      </c>
      <c r="Y13" s="23" t="s">
        <v>81</v>
      </c>
      <c r="Z13" s="32">
        <f t="shared" si="3"/>
        <v>0</v>
      </c>
      <c r="AA13" s="33" t="s">
        <v>81</v>
      </c>
      <c r="AB13" s="121"/>
      <c r="AF13" s="221" t="str">
        <f t="shared" ref="AF13:AF26" ca="1" si="5">_xlfn.FORMULATEXT(T13)</f>
        <v>=SUMIF($E$56:$E$166,N13,$T$56:$T$166)</v>
      </c>
      <c r="AG13" s="221" t="s">
        <v>184</v>
      </c>
      <c r="AH13" s="221" t="str">
        <f t="shared" ca="1" si="4"/>
        <v>=SUMIFS($V$56:$V$166,$E$56:$E$166,$N13)</v>
      </c>
      <c r="AI13" s="221" t="s">
        <v>185</v>
      </c>
      <c r="AJ13" s="221" t="str">
        <f t="shared" ca="1" si="4"/>
        <v>=SUMIFS($X$56:$X$166,$E$56:$E$166,$N13)</v>
      </c>
      <c r="AK13" s="221" t="s">
        <v>186</v>
      </c>
      <c r="AL13" s="221" t="str">
        <f t="shared" ca="1" si="4"/>
        <v>=SUMIFS($Z$56:$Z$166,$E$56:$E$166,$N13)</v>
      </c>
      <c r="AM13" s="221" t="s">
        <v>187</v>
      </c>
      <c r="AN13" s="222" t="str">
        <f t="shared" ref="AN13:AN26" ca="1" si="6">IF(AND(AF13=AG13,AH13=AI13,AJ13=AK13,AL13=AM13),"","×")</f>
        <v>×</v>
      </c>
    </row>
    <row r="14" spans="1:40" ht="17.25" customHeight="1" x14ac:dyDescent="0.4">
      <c r="B14" s="445"/>
      <c r="C14" s="446"/>
      <c r="D14" s="446"/>
      <c r="E14" s="446"/>
      <c r="F14" s="446"/>
      <c r="G14" s="446"/>
      <c r="H14" s="446"/>
      <c r="I14" s="447"/>
      <c r="N14" s="345" t="s">
        <v>41</v>
      </c>
      <c r="O14" s="346"/>
      <c r="P14" s="346"/>
      <c r="Q14" s="346"/>
      <c r="R14" s="346"/>
      <c r="S14" s="347"/>
      <c r="T14" s="19">
        <f t="shared" si="0"/>
        <v>0</v>
      </c>
      <c r="U14" s="23" t="s">
        <v>81</v>
      </c>
      <c r="V14" s="32">
        <f t="shared" si="1"/>
        <v>0</v>
      </c>
      <c r="W14" s="33" t="s">
        <v>81</v>
      </c>
      <c r="X14" s="34">
        <f t="shared" si="2"/>
        <v>0</v>
      </c>
      <c r="Y14" s="23" t="s">
        <v>81</v>
      </c>
      <c r="Z14" s="32">
        <f t="shared" si="3"/>
        <v>0</v>
      </c>
      <c r="AA14" s="33" t="s">
        <v>81</v>
      </c>
      <c r="AB14" s="121"/>
      <c r="AF14" s="221" t="str">
        <f t="shared" ca="1" si="5"/>
        <v>=SUMIF($E$56:$E$166,N14,$T$56:$T$166)</v>
      </c>
      <c r="AG14" s="221" t="s">
        <v>188</v>
      </c>
      <c r="AH14" s="221" t="str">
        <f t="shared" ca="1" si="4"/>
        <v>=SUMIFS($V$56:$V$166,$E$56:$E$166,$N14)</v>
      </c>
      <c r="AI14" s="221" t="s">
        <v>189</v>
      </c>
      <c r="AJ14" s="221" t="str">
        <f t="shared" ca="1" si="4"/>
        <v>=SUMIFS($X$56:$X$166,$E$56:$E$166,$N14)</v>
      </c>
      <c r="AK14" s="221" t="s">
        <v>190</v>
      </c>
      <c r="AL14" s="221" t="str">
        <f t="shared" ca="1" si="4"/>
        <v>=SUMIFS($Z$56:$Z$166,$E$56:$E$166,$N14)</v>
      </c>
      <c r="AM14" s="221" t="s">
        <v>191</v>
      </c>
      <c r="AN14" s="222" t="str">
        <f t="shared" ca="1" si="6"/>
        <v>×</v>
      </c>
    </row>
    <row r="15" spans="1:40" ht="17.25" customHeight="1" x14ac:dyDescent="0.4">
      <c r="B15" s="445"/>
      <c r="C15" s="446"/>
      <c r="D15" s="446"/>
      <c r="E15" s="446"/>
      <c r="F15" s="446"/>
      <c r="G15" s="446"/>
      <c r="H15" s="446"/>
      <c r="I15" s="447"/>
      <c r="N15" s="345" t="s">
        <v>43</v>
      </c>
      <c r="O15" s="346"/>
      <c r="P15" s="346"/>
      <c r="Q15" s="346"/>
      <c r="R15" s="346"/>
      <c r="S15" s="347"/>
      <c r="T15" s="19">
        <f t="shared" si="0"/>
        <v>0</v>
      </c>
      <c r="U15" s="23" t="s">
        <v>81</v>
      </c>
      <c r="V15" s="32">
        <f t="shared" si="1"/>
        <v>0</v>
      </c>
      <c r="W15" s="33" t="s">
        <v>81</v>
      </c>
      <c r="X15" s="34">
        <f t="shared" si="2"/>
        <v>0</v>
      </c>
      <c r="Y15" s="23" t="s">
        <v>81</v>
      </c>
      <c r="Z15" s="32">
        <f t="shared" si="3"/>
        <v>0</v>
      </c>
      <c r="AA15" s="33" t="s">
        <v>81</v>
      </c>
      <c r="AB15" s="121"/>
      <c r="AF15" s="221" t="str">
        <f t="shared" ca="1" si="5"/>
        <v>=SUMIF($E$56:$E$166,N15,$T$56:$T$166)</v>
      </c>
      <c r="AG15" s="221" t="s">
        <v>192</v>
      </c>
      <c r="AH15" s="221" t="str">
        <f t="shared" ca="1" si="4"/>
        <v>=SUMIFS($V$56:$V$166,$E$56:$E$166,$N15)</v>
      </c>
      <c r="AI15" s="221" t="s">
        <v>193</v>
      </c>
      <c r="AJ15" s="221" t="str">
        <f t="shared" ca="1" si="4"/>
        <v>=SUMIFS($X$56:$X$166,$E$56:$E$166,$N15)</v>
      </c>
      <c r="AK15" s="221" t="s">
        <v>194</v>
      </c>
      <c r="AL15" s="221" t="str">
        <f t="shared" ca="1" si="4"/>
        <v>=SUMIFS($Z$56:$Z$166,$E$56:$E$166,$N15)</v>
      </c>
      <c r="AM15" s="221" t="s">
        <v>195</v>
      </c>
      <c r="AN15" s="222" t="str">
        <f t="shared" ca="1" si="6"/>
        <v>×</v>
      </c>
    </row>
    <row r="16" spans="1:40" ht="17.25" customHeight="1" x14ac:dyDescent="0.4">
      <c r="B16" s="445"/>
      <c r="C16" s="446"/>
      <c r="D16" s="446"/>
      <c r="E16" s="446"/>
      <c r="F16" s="446"/>
      <c r="G16" s="446"/>
      <c r="H16" s="446"/>
      <c r="I16" s="447"/>
      <c r="N16" s="345" t="s">
        <v>45</v>
      </c>
      <c r="O16" s="346"/>
      <c r="P16" s="346"/>
      <c r="Q16" s="346"/>
      <c r="R16" s="346"/>
      <c r="S16" s="347"/>
      <c r="T16" s="19">
        <f t="shared" si="0"/>
        <v>0</v>
      </c>
      <c r="U16" s="23" t="s">
        <v>81</v>
      </c>
      <c r="V16" s="32">
        <f t="shared" si="1"/>
        <v>0</v>
      </c>
      <c r="W16" s="33" t="s">
        <v>81</v>
      </c>
      <c r="X16" s="34">
        <f t="shared" si="2"/>
        <v>0</v>
      </c>
      <c r="Y16" s="23" t="s">
        <v>81</v>
      </c>
      <c r="Z16" s="32">
        <f t="shared" si="3"/>
        <v>0</v>
      </c>
      <c r="AA16" s="33" t="s">
        <v>81</v>
      </c>
      <c r="AB16" s="121"/>
      <c r="AF16" s="221" t="str">
        <f t="shared" ca="1" si="5"/>
        <v>=SUMIF($E$56:$E$166,N16,$T$56:$T$166)</v>
      </c>
      <c r="AG16" s="221" t="s">
        <v>196</v>
      </c>
      <c r="AH16" s="221" t="str">
        <f t="shared" ca="1" si="4"/>
        <v>=SUMIFS($V$56:$V$166,$E$56:$E$166,$N16)</v>
      </c>
      <c r="AI16" s="221" t="s">
        <v>197</v>
      </c>
      <c r="AJ16" s="221" t="str">
        <f t="shared" ca="1" si="4"/>
        <v>=SUMIFS($X$56:$X$166,$E$56:$E$166,$N16)</v>
      </c>
      <c r="AK16" s="221" t="s">
        <v>198</v>
      </c>
      <c r="AL16" s="221" t="str">
        <f t="shared" ca="1" si="4"/>
        <v>=SUMIFS($Z$56:$Z$166,$E$56:$E$166,$N16)</v>
      </c>
      <c r="AM16" s="221" t="s">
        <v>199</v>
      </c>
      <c r="AN16" s="222" t="str">
        <f t="shared" ca="1" si="6"/>
        <v>×</v>
      </c>
    </row>
    <row r="17" spans="2:42" ht="17.25" customHeight="1" x14ac:dyDescent="0.4">
      <c r="B17" s="445"/>
      <c r="C17" s="446"/>
      <c r="D17" s="446"/>
      <c r="E17" s="446"/>
      <c r="F17" s="446"/>
      <c r="G17" s="446"/>
      <c r="H17" s="446"/>
      <c r="I17" s="447"/>
      <c r="N17" s="345" t="s">
        <v>47</v>
      </c>
      <c r="O17" s="346"/>
      <c r="P17" s="346"/>
      <c r="Q17" s="346"/>
      <c r="R17" s="346"/>
      <c r="S17" s="347"/>
      <c r="T17" s="19">
        <f t="shared" si="0"/>
        <v>0</v>
      </c>
      <c r="U17" s="23" t="s">
        <v>81</v>
      </c>
      <c r="V17" s="32">
        <f t="shared" si="1"/>
        <v>0</v>
      </c>
      <c r="W17" s="33" t="s">
        <v>81</v>
      </c>
      <c r="X17" s="34">
        <f t="shared" si="2"/>
        <v>0</v>
      </c>
      <c r="Y17" s="23" t="s">
        <v>81</v>
      </c>
      <c r="Z17" s="32">
        <f t="shared" si="3"/>
        <v>0</v>
      </c>
      <c r="AA17" s="33" t="s">
        <v>81</v>
      </c>
      <c r="AB17" s="121"/>
      <c r="AF17" s="221" t="str">
        <f t="shared" ca="1" si="5"/>
        <v>=SUMIF($E$56:$E$166,N17,$T$56:$T$166)</v>
      </c>
      <c r="AG17" s="221" t="s">
        <v>200</v>
      </c>
      <c r="AH17" s="221" t="str">
        <f t="shared" ca="1" si="4"/>
        <v>=SUMIFS($V$56:$V$166,$E$56:$E$166,$N17)</v>
      </c>
      <c r="AI17" s="221" t="s">
        <v>201</v>
      </c>
      <c r="AJ17" s="221" t="str">
        <f t="shared" ca="1" si="4"/>
        <v>=SUMIFS($X$56:$X$166,$E$56:$E$166,$N17)</v>
      </c>
      <c r="AK17" s="221" t="s">
        <v>202</v>
      </c>
      <c r="AL17" s="221" t="str">
        <f t="shared" ca="1" si="4"/>
        <v>=SUMIFS($Z$56:$Z$166,$E$56:$E$166,$N17)</v>
      </c>
      <c r="AM17" s="221" t="s">
        <v>203</v>
      </c>
      <c r="AN17" s="222" t="str">
        <f t="shared" ca="1" si="6"/>
        <v>×</v>
      </c>
    </row>
    <row r="18" spans="2:42" ht="17.25" customHeight="1" x14ac:dyDescent="0.4">
      <c r="B18" s="445"/>
      <c r="C18" s="446"/>
      <c r="D18" s="446"/>
      <c r="E18" s="446"/>
      <c r="F18" s="446"/>
      <c r="G18" s="446"/>
      <c r="H18" s="446"/>
      <c r="I18" s="447"/>
      <c r="N18" s="345" t="s">
        <v>49</v>
      </c>
      <c r="O18" s="346"/>
      <c r="P18" s="346"/>
      <c r="Q18" s="346"/>
      <c r="R18" s="346"/>
      <c r="S18" s="347"/>
      <c r="T18" s="19">
        <f t="shared" si="0"/>
        <v>0</v>
      </c>
      <c r="U18" s="23" t="s">
        <v>81</v>
      </c>
      <c r="V18" s="32">
        <f t="shared" si="1"/>
        <v>0</v>
      </c>
      <c r="W18" s="33" t="s">
        <v>81</v>
      </c>
      <c r="X18" s="34">
        <f t="shared" si="2"/>
        <v>0</v>
      </c>
      <c r="Y18" s="23" t="s">
        <v>81</v>
      </c>
      <c r="Z18" s="32">
        <f t="shared" si="3"/>
        <v>0</v>
      </c>
      <c r="AA18" s="33" t="s">
        <v>81</v>
      </c>
      <c r="AB18" s="121"/>
      <c r="AF18" s="221" t="str">
        <f t="shared" ca="1" si="5"/>
        <v>=SUMIF($E$56:$E$166,N18,$T$56:$T$166)</v>
      </c>
      <c r="AG18" s="221" t="s">
        <v>204</v>
      </c>
      <c r="AH18" s="221" t="str">
        <f t="shared" ca="1" si="4"/>
        <v>=SUMIFS($V$56:$V$166,$E$56:$E$166,$N18)</v>
      </c>
      <c r="AI18" s="221" t="s">
        <v>205</v>
      </c>
      <c r="AJ18" s="221" t="str">
        <f t="shared" ca="1" si="4"/>
        <v>=SUMIFS($X$56:$X$166,$E$56:$E$166,$N18)</v>
      </c>
      <c r="AK18" s="221" t="s">
        <v>206</v>
      </c>
      <c r="AL18" s="221" t="str">
        <f t="shared" ca="1" si="4"/>
        <v>=SUMIFS($Z$56:$Z$166,$E$56:$E$166,$N18)</v>
      </c>
      <c r="AM18" s="221" t="s">
        <v>207</v>
      </c>
      <c r="AN18" s="222" t="str">
        <f t="shared" ca="1" si="6"/>
        <v>×</v>
      </c>
    </row>
    <row r="19" spans="2:42" ht="17.25" customHeight="1" x14ac:dyDescent="0.4">
      <c r="B19" s="445"/>
      <c r="C19" s="446"/>
      <c r="D19" s="446"/>
      <c r="E19" s="446"/>
      <c r="F19" s="446"/>
      <c r="G19" s="446"/>
      <c r="H19" s="446"/>
      <c r="I19" s="447"/>
      <c r="N19" s="345" t="s">
        <v>51</v>
      </c>
      <c r="O19" s="346"/>
      <c r="P19" s="346"/>
      <c r="Q19" s="346"/>
      <c r="R19" s="346"/>
      <c r="S19" s="347"/>
      <c r="T19" s="19">
        <f t="shared" si="0"/>
        <v>0</v>
      </c>
      <c r="U19" s="23" t="s">
        <v>81</v>
      </c>
      <c r="V19" s="32">
        <f t="shared" si="1"/>
        <v>0</v>
      </c>
      <c r="W19" s="33" t="s">
        <v>81</v>
      </c>
      <c r="X19" s="34">
        <f t="shared" si="2"/>
        <v>0</v>
      </c>
      <c r="Y19" s="23" t="s">
        <v>81</v>
      </c>
      <c r="Z19" s="32">
        <f t="shared" si="3"/>
        <v>0</v>
      </c>
      <c r="AA19" s="33" t="s">
        <v>81</v>
      </c>
      <c r="AB19" s="121"/>
      <c r="AF19" s="221" t="str">
        <f t="shared" ca="1" si="5"/>
        <v>=SUMIF($E$56:$E$166,N19,$T$56:$T$166)</v>
      </c>
      <c r="AG19" s="221" t="s">
        <v>208</v>
      </c>
      <c r="AH19" s="221" t="str">
        <f t="shared" ca="1" si="4"/>
        <v>=SUMIFS($V$56:$V$166,$E$56:$E$166,$N19)</v>
      </c>
      <c r="AI19" s="221" t="s">
        <v>209</v>
      </c>
      <c r="AJ19" s="221" t="str">
        <f t="shared" ca="1" si="4"/>
        <v>=SUMIFS($X$56:$X$166,$E$56:$E$166,$N19)</v>
      </c>
      <c r="AK19" s="221" t="s">
        <v>210</v>
      </c>
      <c r="AL19" s="221" t="str">
        <f t="shared" ca="1" si="4"/>
        <v>=SUMIFS($Z$56:$Z$166,$E$56:$E$166,$N19)</v>
      </c>
      <c r="AM19" s="221" t="s">
        <v>211</v>
      </c>
      <c r="AN19" s="222" t="str">
        <f t="shared" ca="1" si="6"/>
        <v>×</v>
      </c>
    </row>
    <row r="20" spans="2:42" ht="17.25" customHeight="1" x14ac:dyDescent="0.4">
      <c r="B20" s="445"/>
      <c r="C20" s="446"/>
      <c r="D20" s="446"/>
      <c r="E20" s="446"/>
      <c r="F20" s="446"/>
      <c r="G20" s="446"/>
      <c r="H20" s="446"/>
      <c r="I20" s="447"/>
      <c r="N20" s="345" t="s">
        <v>82</v>
      </c>
      <c r="O20" s="346"/>
      <c r="P20" s="346"/>
      <c r="Q20" s="346"/>
      <c r="R20" s="346"/>
      <c r="S20" s="347"/>
      <c r="T20" s="19">
        <f t="shared" si="0"/>
        <v>0</v>
      </c>
      <c r="U20" s="23" t="s">
        <v>81</v>
      </c>
      <c r="V20" s="32">
        <f t="shared" si="1"/>
        <v>0</v>
      </c>
      <c r="W20" s="33" t="s">
        <v>81</v>
      </c>
      <c r="X20" s="34">
        <f t="shared" si="2"/>
        <v>0</v>
      </c>
      <c r="Y20" s="23" t="s">
        <v>81</v>
      </c>
      <c r="Z20" s="32">
        <f t="shared" si="3"/>
        <v>0</v>
      </c>
      <c r="AA20" s="33" t="s">
        <v>81</v>
      </c>
      <c r="AB20" s="121"/>
      <c r="AF20" s="221" t="str">
        <f t="shared" ca="1" si="5"/>
        <v>=SUMIF($E$56:$E$166,N20,$T$56:$T$166)</v>
      </c>
      <c r="AG20" s="221" t="s">
        <v>212</v>
      </c>
      <c r="AH20" s="221" t="str">
        <f t="shared" ca="1" si="4"/>
        <v>=SUMIFS($V$56:$V$166,$E$56:$E$166,$N20)</v>
      </c>
      <c r="AI20" s="221" t="s">
        <v>213</v>
      </c>
      <c r="AJ20" s="221" t="str">
        <f t="shared" ca="1" si="4"/>
        <v>=SUMIFS($X$56:$X$166,$E$56:$E$166,$N20)</v>
      </c>
      <c r="AK20" s="221" t="s">
        <v>214</v>
      </c>
      <c r="AL20" s="221" t="str">
        <f t="shared" ca="1" si="4"/>
        <v>=SUMIFS($Z$56:$Z$166,$E$56:$E$166,$N20)</v>
      </c>
      <c r="AM20" s="221" t="s">
        <v>215</v>
      </c>
      <c r="AN20" s="222" t="str">
        <f t="shared" ca="1" si="6"/>
        <v>×</v>
      </c>
    </row>
    <row r="21" spans="2:42" ht="17.25" customHeight="1" x14ac:dyDescent="0.4">
      <c r="B21" s="445"/>
      <c r="C21" s="446"/>
      <c r="D21" s="446"/>
      <c r="E21" s="446"/>
      <c r="F21" s="446"/>
      <c r="G21" s="446"/>
      <c r="H21" s="446"/>
      <c r="I21" s="447"/>
      <c r="N21" s="345" t="s">
        <v>55</v>
      </c>
      <c r="O21" s="346"/>
      <c r="P21" s="346"/>
      <c r="Q21" s="346"/>
      <c r="R21" s="346"/>
      <c r="S21" s="347"/>
      <c r="T21" s="19">
        <f t="shared" si="0"/>
        <v>0</v>
      </c>
      <c r="U21" s="23" t="s">
        <v>81</v>
      </c>
      <c r="V21" s="32">
        <f t="shared" si="1"/>
        <v>0</v>
      </c>
      <c r="W21" s="33" t="s">
        <v>81</v>
      </c>
      <c r="X21" s="34">
        <f t="shared" si="2"/>
        <v>0</v>
      </c>
      <c r="Y21" s="23" t="s">
        <v>81</v>
      </c>
      <c r="Z21" s="32">
        <f t="shared" si="3"/>
        <v>0</v>
      </c>
      <c r="AA21" s="33" t="s">
        <v>81</v>
      </c>
      <c r="AB21" s="121"/>
      <c r="AF21" s="221" t="str">
        <f t="shared" ca="1" si="5"/>
        <v>=SUMIF($E$56:$E$166,N21,$T$56:$T$166)</v>
      </c>
      <c r="AG21" s="221" t="s">
        <v>216</v>
      </c>
      <c r="AH21" s="221" t="str">
        <f t="shared" ca="1" si="4"/>
        <v>=SUMIFS($V$56:$V$166,$E$56:$E$166,$N21)</v>
      </c>
      <c r="AI21" s="221" t="s">
        <v>217</v>
      </c>
      <c r="AJ21" s="221" t="str">
        <f t="shared" ca="1" si="4"/>
        <v>=SUMIFS($X$56:$X$166,$E$56:$E$166,$N21)</v>
      </c>
      <c r="AK21" s="221" t="s">
        <v>218</v>
      </c>
      <c r="AL21" s="221" t="str">
        <f t="shared" ca="1" si="4"/>
        <v>=SUMIFS($Z$56:$Z$166,$E$56:$E$166,$N21)</v>
      </c>
      <c r="AM21" s="221" t="s">
        <v>219</v>
      </c>
      <c r="AN21" s="222" t="str">
        <f t="shared" ca="1" si="6"/>
        <v>×</v>
      </c>
    </row>
    <row r="22" spans="2:42" ht="17.25" customHeight="1" x14ac:dyDescent="0.4">
      <c r="B22" s="445"/>
      <c r="C22" s="446"/>
      <c r="D22" s="446"/>
      <c r="E22" s="446"/>
      <c r="F22" s="446"/>
      <c r="G22" s="446"/>
      <c r="H22" s="446"/>
      <c r="I22" s="447"/>
      <c r="N22" s="345" t="s">
        <v>57</v>
      </c>
      <c r="O22" s="346"/>
      <c r="P22" s="346"/>
      <c r="Q22" s="346"/>
      <c r="R22" s="346"/>
      <c r="S22" s="347"/>
      <c r="T22" s="19">
        <f t="shared" si="0"/>
        <v>0</v>
      </c>
      <c r="U22" s="23" t="s">
        <v>81</v>
      </c>
      <c r="V22" s="32">
        <f t="shared" si="1"/>
        <v>0</v>
      </c>
      <c r="W22" s="33" t="s">
        <v>81</v>
      </c>
      <c r="X22" s="34">
        <f t="shared" si="2"/>
        <v>0</v>
      </c>
      <c r="Y22" s="23" t="s">
        <v>81</v>
      </c>
      <c r="Z22" s="32">
        <f t="shared" si="3"/>
        <v>0</v>
      </c>
      <c r="AA22" s="33" t="s">
        <v>81</v>
      </c>
      <c r="AB22" s="121"/>
      <c r="AF22" s="221" t="str">
        <f t="shared" ca="1" si="5"/>
        <v>=SUMIF($E$56:$E$166,N22,$T$56:$T$166)</v>
      </c>
      <c r="AG22" s="221" t="s">
        <v>220</v>
      </c>
      <c r="AH22" s="221" t="str">
        <f t="shared" ca="1" si="4"/>
        <v>=SUMIFS($V$56:$V$166,$E$56:$E$166,$N22)</v>
      </c>
      <c r="AI22" s="221" t="s">
        <v>221</v>
      </c>
      <c r="AJ22" s="221" t="str">
        <f t="shared" ca="1" si="4"/>
        <v>=SUMIFS($X$56:$X$166,$E$56:$E$166,$N22)</v>
      </c>
      <c r="AK22" s="221" t="s">
        <v>222</v>
      </c>
      <c r="AL22" s="221" t="str">
        <f t="shared" ca="1" si="4"/>
        <v>=SUMIFS($Z$56:$Z$166,$E$56:$E$166,$N22)</v>
      </c>
      <c r="AM22" s="221" t="s">
        <v>223</v>
      </c>
      <c r="AN22" s="222" t="str">
        <f t="shared" ca="1" si="6"/>
        <v>×</v>
      </c>
    </row>
    <row r="23" spans="2:42" ht="17.25" customHeight="1" x14ac:dyDescent="0.4">
      <c r="B23" s="445"/>
      <c r="C23" s="446"/>
      <c r="D23" s="446"/>
      <c r="E23" s="446"/>
      <c r="F23" s="446"/>
      <c r="G23" s="446"/>
      <c r="H23" s="446"/>
      <c r="I23" s="447"/>
      <c r="N23" s="345" t="s">
        <v>59</v>
      </c>
      <c r="O23" s="346"/>
      <c r="P23" s="346"/>
      <c r="Q23" s="346"/>
      <c r="R23" s="346"/>
      <c r="S23" s="347"/>
      <c r="T23" s="19">
        <f t="shared" si="0"/>
        <v>0</v>
      </c>
      <c r="U23" s="23" t="s">
        <v>81</v>
      </c>
      <c r="V23" s="32">
        <f t="shared" si="1"/>
        <v>0</v>
      </c>
      <c r="W23" s="33" t="s">
        <v>81</v>
      </c>
      <c r="X23" s="34">
        <f t="shared" si="2"/>
        <v>0</v>
      </c>
      <c r="Y23" s="23" t="s">
        <v>81</v>
      </c>
      <c r="Z23" s="32">
        <f t="shared" si="3"/>
        <v>0</v>
      </c>
      <c r="AA23" s="33" t="s">
        <v>81</v>
      </c>
      <c r="AB23" s="121"/>
      <c r="AF23" s="221" t="str">
        <f t="shared" ca="1" si="5"/>
        <v>=SUMIF($E$56:$E$166,N23,$T$56:$T$166)</v>
      </c>
      <c r="AG23" s="221" t="s">
        <v>224</v>
      </c>
      <c r="AH23" s="221" t="str">
        <f t="shared" ca="1" si="4"/>
        <v>=SUMIFS($V$56:$V$166,$E$56:$E$166,$N23)</v>
      </c>
      <c r="AI23" s="221" t="s">
        <v>225</v>
      </c>
      <c r="AJ23" s="221" t="str">
        <f t="shared" ca="1" si="4"/>
        <v>=SUMIFS($X$56:$X$166,$E$56:$E$166,$N23)</v>
      </c>
      <c r="AK23" s="221" t="s">
        <v>226</v>
      </c>
      <c r="AL23" s="221" t="str">
        <f t="shared" ca="1" si="4"/>
        <v>=SUMIFS($Z$56:$Z$166,$E$56:$E$166,$N23)</v>
      </c>
      <c r="AM23" s="221" t="s">
        <v>227</v>
      </c>
      <c r="AN23" s="222" t="str">
        <f t="shared" ca="1" si="6"/>
        <v>×</v>
      </c>
    </row>
    <row r="24" spans="2:42" ht="17.25" customHeight="1" x14ac:dyDescent="0.4">
      <c r="B24" s="445"/>
      <c r="C24" s="446"/>
      <c r="D24" s="446"/>
      <c r="E24" s="446"/>
      <c r="F24" s="446"/>
      <c r="G24" s="446"/>
      <c r="H24" s="446"/>
      <c r="I24" s="447"/>
      <c r="N24" s="333" t="s">
        <v>61</v>
      </c>
      <c r="O24" s="334"/>
      <c r="P24" s="334"/>
      <c r="Q24" s="334"/>
      <c r="R24" s="334"/>
      <c r="S24" s="335"/>
      <c r="T24" s="19">
        <f t="shared" si="0"/>
        <v>0</v>
      </c>
      <c r="U24" s="23" t="s">
        <v>81</v>
      </c>
      <c r="V24" s="32">
        <f t="shared" si="1"/>
        <v>0</v>
      </c>
      <c r="W24" s="33" t="s">
        <v>81</v>
      </c>
      <c r="X24" s="34">
        <f t="shared" si="2"/>
        <v>0</v>
      </c>
      <c r="Y24" s="23" t="s">
        <v>81</v>
      </c>
      <c r="Z24" s="32">
        <f t="shared" si="3"/>
        <v>0</v>
      </c>
      <c r="AA24" s="33" t="s">
        <v>81</v>
      </c>
      <c r="AB24" s="121"/>
      <c r="AF24" s="221" t="str">
        <f t="shared" ca="1" si="5"/>
        <v>=SUMIF($E$56:$E$166,N24,$T$56:$T$166)</v>
      </c>
      <c r="AG24" s="221" t="s">
        <v>228</v>
      </c>
      <c r="AH24" s="221" t="str">
        <f t="shared" ca="1" si="4"/>
        <v>=SUMIFS($V$56:$V$166,$E$56:$E$166,$N24)</v>
      </c>
      <c r="AI24" s="221" t="s">
        <v>229</v>
      </c>
      <c r="AJ24" s="221" t="str">
        <f t="shared" ca="1" si="4"/>
        <v>=SUMIFS($X$56:$X$166,$E$56:$E$166,$N24)</v>
      </c>
      <c r="AK24" s="221" t="s">
        <v>230</v>
      </c>
      <c r="AL24" s="221" t="str">
        <f t="shared" ca="1" si="4"/>
        <v>=SUMIFS($Z$56:$Z$166,$E$56:$E$166,$N24)</v>
      </c>
      <c r="AM24" s="221" t="s">
        <v>231</v>
      </c>
      <c r="AN24" s="222" t="str">
        <f t="shared" ca="1" si="6"/>
        <v>×</v>
      </c>
    </row>
    <row r="25" spans="2:42" ht="17.25" customHeight="1" thickBot="1" x14ac:dyDescent="0.45">
      <c r="B25" s="445"/>
      <c r="C25" s="446"/>
      <c r="D25" s="446"/>
      <c r="E25" s="446"/>
      <c r="F25" s="446"/>
      <c r="G25" s="446"/>
      <c r="H25" s="446"/>
      <c r="I25" s="447"/>
      <c r="N25" s="336" t="s">
        <v>65</v>
      </c>
      <c r="O25" s="337"/>
      <c r="P25" s="337"/>
      <c r="Q25" s="337"/>
      <c r="R25" s="337"/>
      <c r="S25" s="338"/>
      <c r="T25" s="20">
        <f t="shared" si="0"/>
        <v>0</v>
      </c>
      <c r="U25" s="24" t="s">
        <v>81</v>
      </c>
      <c r="V25" s="35">
        <f t="shared" si="1"/>
        <v>0</v>
      </c>
      <c r="W25" s="36" t="s">
        <v>81</v>
      </c>
      <c r="X25" s="37">
        <f t="shared" si="2"/>
        <v>0</v>
      </c>
      <c r="Y25" s="24" t="s">
        <v>81</v>
      </c>
      <c r="Z25" s="35">
        <f t="shared" si="3"/>
        <v>0</v>
      </c>
      <c r="AA25" s="36" t="s">
        <v>81</v>
      </c>
      <c r="AB25" s="121"/>
      <c r="AF25" s="221" t="str">
        <f t="shared" ca="1" si="5"/>
        <v>=SUMIF($E$56:$E$166,N25,$T$56:$T$166)</v>
      </c>
      <c r="AG25" s="221" t="s">
        <v>232</v>
      </c>
      <c r="AH25" s="221" t="str">
        <f t="shared" ca="1" si="4"/>
        <v>=SUMIFS($V$56:$V$166,$E$56:$E$166,$N25)</v>
      </c>
      <c r="AI25" s="221" t="s">
        <v>233</v>
      </c>
      <c r="AJ25" s="221" t="str">
        <f t="shared" ca="1" si="4"/>
        <v>=SUMIFS($X$56:$X$166,$E$56:$E$166,$N25)</v>
      </c>
      <c r="AK25" s="221" t="s">
        <v>234</v>
      </c>
      <c r="AL25" s="221" t="str">
        <f t="shared" ca="1" si="4"/>
        <v>=SUMIFS($Z$56:$Z$166,$E$56:$E$166,$N25)</v>
      </c>
      <c r="AM25" s="221" t="s">
        <v>235</v>
      </c>
      <c r="AN25" s="222" t="str">
        <f t="shared" ca="1" si="6"/>
        <v>×</v>
      </c>
    </row>
    <row r="26" spans="2:42" ht="22.5" customHeight="1" thickBot="1" x14ac:dyDescent="0.45">
      <c r="B26" s="445"/>
      <c r="C26" s="446"/>
      <c r="D26" s="446"/>
      <c r="E26" s="446"/>
      <c r="F26" s="446"/>
      <c r="G26" s="446"/>
      <c r="H26" s="446"/>
      <c r="I26" s="447"/>
      <c r="N26" s="311" t="s">
        <v>83</v>
      </c>
      <c r="O26" s="312"/>
      <c r="P26" s="312"/>
      <c r="Q26" s="312"/>
      <c r="R26" s="312"/>
      <c r="S26" s="313"/>
      <c r="T26" s="40">
        <f>SUM(T12:T25)</f>
        <v>0</v>
      </c>
      <c r="U26" s="38" t="s">
        <v>81</v>
      </c>
      <c r="V26" s="97">
        <f>SUM(V12:V25)</f>
        <v>0</v>
      </c>
      <c r="W26" s="39" t="s">
        <v>81</v>
      </c>
      <c r="X26" s="40">
        <f>SUM(X12:X25)</f>
        <v>0</v>
      </c>
      <c r="Y26" s="38" t="s">
        <v>81</v>
      </c>
      <c r="Z26" s="97">
        <f>SUM(Z12:Z25)</f>
        <v>0</v>
      </c>
      <c r="AA26" s="39" t="s">
        <v>81</v>
      </c>
      <c r="AB26" s="122"/>
      <c r="AF26" s="221" t="str">
        <f t="shared" ca="1" si="5"/>
        <v>=SUM(T12:T25)</v>
      </c>
      <c r="AG26" s="221" t="s">
        <v>236</v>
      </c>
      <c r="AH26" s="221" t="str">
        <f t="shared" ca="1" si="4"/>
        <v>=SUM(V12:V25)</v>
      </c>
      <c r="AI26" s="221" t="s">
        <v>237</v>
      </c>
      <c r="AJ26" s="221" t="str">
        <f t="shared" ca="1" si="4"/>
        <v>=SUM(X12:X25)</v>
      </c>
      <c r="AK26" s="221" t="s">
        <v>238</v>
      </c>
      <c r="AL26" s="221" t="str">
        <f t="shared" ca="1" si="4"/>
        <v>=SUM(Z12:Z25)</v>
      </c>
      <c r="AM26" s="221" t="s">
        <v>239</v>
      </c>
      <c r="AN26" s="222" t="str">
        <f t="shared" ca="1" si="6"/>
        <v/>
      </c>
    </row>
    <row r="27" spans="2:42" ht="19.5" customHeight="1" x14ac:dyDescent="0.4">
      <c r="B27" s="445"/>
      <c r="C27" s="446"/>
      <c r="D27" s="446"/>
      <c r="E27" s="446"/>
      <c r="F27" s="446"/>
      <c r="G27" s="446"/>
      <c r="H27" s="446"/>
      <c r="I27" s="447"/>
      <c r="M27" s="118"/>
      <c r="N27" s="26"/>
      <c r="R27" s="26"/>
      <c r="T27" s="25"/>
      <c r="V27" s="26"/>
      <c r="Y27" s="26"/>
      <c r="Z27" s="26"/>
      <c r="AC27" s="26"/>
    </row>
    <row r="28" spans="2:42" ht="19.5" customHeight="1" thickBot="1" x14ac:dyDescent="0.45">
      <c r="B28" s="445"/>
      <c r="C28" s="446"/>
      <c r="D28" s="446"/>
      <c r="E28" s="446"/>
      <c r="F28" s="446"/>
      <c r="G28" s="446"/>
      <c r="H28" s="446"/>
      <c r="I28" s="447"/>
      <c r="N28" s="28" t="s">
        <v>84</v>
      </c>
      <c r="R28" s="26"/>
      <c r="T28" s="25"/>
      <c r="V28" s="26"/>
      <c r="Y28" s="26"/>
      <c r="Z28" s="26"/>
      <c r="AC28" s="26"/>
    </row>
    <row r="29" spans="2:42" ht="19.5" customHeight="1" x14ac:dyDescent="0.4">
      <c r="B29" s="445"/>
      <c r="C29" s="446"/>
      <c r="D29" s="446"/>
      <c r="E29" s="446"/>
      <c r="F29" s="446"/>
      <c r="G29" s="446"/>
      <c r="H29" s="446"/>
      <c r="I29" s="447"/>
      <c r="N29" s="339" t="s">
        <v>85</v>
      </c>
      <c r="O29" s="341" t="s">
        <v>86</v>
      </c>
      <c r="P29" s="326"/>
      <c r="Q29" s="326"/>
      <c r="R29" s="326"/>
      <c r="S29" s="342"/>
      <c r="T29" s="319" t="s">
        <v>76</v>
      </c>
      <c r="U29" s="320"/>
      <c r="V29" s="323" t="s">
        <v>77</v>
      </c>
      <c r="W29" s="323"/>
      <c r="X29" s="323"/>
      <c r="Y29" s="324"/>
      <c r="Z29" s="325" t="s">
        <v>78</v>
      </c>
      <c r="AA29" s="326"/>
      <c r="AB29" s="120"/>
      <c r="AF29" s="431" t="s">
        <v>86</v>
      </c>
      <c r="AG29" s="432"/>
      <c r="AH29" s="431" t="s">
        <v>76</v>
      </c>
      <c r="AI29" s="432"/>
      <c r="AJ29" s="431" t="s">
        <v>79</v>
      </c>
      <c r="AK29" s="432"/>
      <c r="AL29" s="431" t="s">
        <v>80</v>
      </c>
      <c r="AM29" s="432"/>
      <c r="AN29" s="431" t="s">
        <v>78</v>
      </c>
      <c r="AO29" s="432"/>
      <c r="AP29" s="433" t="s">
        <v>240</v>
      </c>
    </row>
    <row r="30" spans="2:42" ht="20.25" customHeight="1" thickBot="1" x14ac:dyDescent="0.45">
      <c r="B30" s="445"/>
      <c r="C30" s="446"/>
      <c r="D30" s="446"/>
      <c r="E30" s="446"/>
      <c r="F30" s="446"/>
      <c r="G30" s="446"/>
      <c r="H30" s="446"/>
      <c r="I30" s="447"/>
      <c r="N30" s="340"/>
      <c r="O30" s="343"/>
      <c r="P30" s="328"/>
      <c r="Q30" s="328"/>
      <c r="R30" s="328"/>
      <c r="S30" s="344"/>
      <c r="T30" s="321"/>
      <c r="U30" s="322"/>
      <c r="V30" s="329" t="s">
        <v>79</v>
      </c>
      <c r="W30" s="330"/>
      <c r="X30" s="331" t="s">
        <v>80</v>
      </c>
      <c r="Y30" s="332"/>
      <c r="Z30" s="327"/>
      <c r="AA30" s="328"/>
      <c r="AB30" s="296"/>
      <c r="AC30" s="297"/>
      <c r="AF30" s="220" t="s">
        <v>178</v>
      </c>
      <c r="AG30" s="220" t="s">
        <v>179</v>
      </c>
      <c r="AH30" s="220" t="s">
        <v>178</v>
      </c>
      <c r="AI30" s="220" t="s">
        <v>179</v>
      </c>
      <c r="AJ30" s="220" t="s">
        <v>178</v>
      </c>
      <c r="AK30" s="220" t="s">
        <v>179</v>
      </c>
      <c r="AL30" s="220" t="s">
        <v>178</v>
      </c>
      <c r="AM30" s="220" t="s">
        <v>179</v>
      </c>
      <c r="AN30" s="220" t="s">
        <v>178</v>
      </c>
      <c r="AO30" s="220" t="s">
        <v>179</v>
      </c>
      <c r="AP30" s="433"/>
    </row>
    <row r="31" spans="2:42" ht="24" customHeight="1" x14ac:dyDescent="0.4">
      <c r="B31" s="445"/>
      <c r="C31" s="446"/>
      <c r="D31" s="446"/>
      <c r="E31" s="446"/>
      <c r="F31" s="446"/>
      <c r="G31" s="446"/>
      <c r="H31" s="446"/>
      <c r="I31" s="447"/>
      <c r="N31" s="41">
        <v>1</v>
      </c>
      <c r="O31" s="298" t="str">
        <f t="shared" ref="O31:O50" si="7">IFERROR(VLOOKUP($N31,$C$56:$D$166,2,FALSE),"")</f>
        <v/>
      </c>
      <c r="P31" s="299"/>
      <c r="Q31" s="299"/>
      <c r="R31" s="299"/>
      <c r="S31" s="300"/>
      <c r="T31" s="42" t="str">
        <f t="shared" ref="T31:T50" si="8">IF(O31="","",SUMIF($C$56:$C$166,$N31,$T$56:$T$166))</f>
        <v/>
      </c>
      <c r="U31" s="43" t="s">
        <v>81</v>
      </c>
      <c r="V31" s="44" t="str">
        <f t="shared" ref="V31:V50" si="9">IF(O31="","",SUMIF($C$56:$C$166,$N31,$V$56:$V$166))</f>
        <v/>
      </c>
      <c r="W31" s="45" t="s">
        <v>81</v>
      </c>
      <c r="X31" s="46" t="str">
        <f t="shared" ref="X31:X50" si="10">IF(O31="","",SUMIF($C$56:$C$166,$N31,$X$56:$X$166))</f>
        <v/>
      </c>
      <c r="Y31" s="47" t="s">
        <v>81</v>
      </c>
      <c r="Z31" s="44" t="str">
        <f t="shared" ref="Z31:Z50" si="11">IF(T31="","",SUMIF($C$56:$C$166,$N31,$Z$56:$Z$166))</f>
        <v/>
      </c>
      <c r="AA31" s="45" t="s">
        <v>81</v>
      </c>
      <c r="AB31" s="121"/>
      <c r="AF31" s="221" t="str">
        <f ca="1">_xlfn.FORMULATEXT(O31)</f>
        <v>=IFERROR(VLOOKUP($N31,$C$56:$D$166,2,FALSE),"")</v>
      </c>
      <c r="AG31" s="221" t="s">
        <v>241</v>
      </c>
      <c r="AH31" s="221" t="str">
        <f ca="1">_xlfn.FORMULATEXT(T31)</f>
        <v>=IF(O31="","",SUMIF($C$56:$C$166,$N31,$T$56:$T$166))</v>
      </c>
      <c r="AI31" s="221" t="s">
        <v>242</v>
      </c>
      <c r="AJ31" s="221" t="str">
        <f ca="1">_xlfn.FORMULATEXT(V31)</f>
        <v>=IF(O31="","",SUMIF($C$56:$C$166,$N31,$V$56:$V$166))</v>
      </c>
      <c r="AK31" s="221" t="s">
        <v>243</v>
      </c>
      <c r="AL31" s="221" t="str">
        <f ca="1">_xlfn.FORMULATEXT(X31)</f>
        <v>=IF(O31="","",SUMIF($C$56:$C$166,$N31,$X$56:$X$166))</v>
      </c>
      <c r="AM31" s="221" t="s">
        <v>244</v>
      </c>
      <c r="AN31" s="221" t="str">
        <f ca="1">_xlfn.FORMULATEXT(Z31)</f>
        <v>=IF(T31="","",SUMIF($C$56:$C$166,$N31,$Z$56:$Z$166))</v>
      </c>
      <c r="AO31" s="221" t="s">
        <v>245</v>
      </c>
      <c r="AP31" s="222" t="str">
        <f ca="1">IF(AND(AF31=AG31,AH31=AI31,AJ31=AK31,AL31=AM31,AN31=AO31),"","×")</f>
        <v>×</v>
      </c>
    </row>
    <row r="32" spans="2:42" ht="24" customHeight="1" x14ac:dyDescent="0.4">
      <c r="B32" s="445"/>
      <c r="C32" s="446"/>
      <c r="D32" s="446"/>
      <c r="E32" s="446"/>
      <c r="F32" s="446"/>
      <c r="G32" s="446"/>
      <c r="H32" s="446"/>
      <c r="I32" s="447"/>
      <c r="N32" s="48">
        <v>2</v>
      </c>
      <c r="O32" s="305" t="str">
        <f t="shared" si="7"/>
        <v/>
      </c>
      <c r="P32" s="306"/>
      <c r="Q32" s="306"/>
      <c r="R32" s="306"/>
      <c r="S32" s="307"/>
      <c r="T32" s="49" t="str">
        <f t="shared" si="8"/>
        <v/>
      </c>
      <c r="U32" s="23" t="s">
        <v>81</v>
      </c>
      <c r="V32" s="32" t="str">
        <f t="shared" si="9"/>
        <v/>
      </c>
      <c r="W32" s="33" t="s">
        <v>81</v>
      </c>
      <c r="X32" s="34" t="str">
        <f t="shared" si="10"/>
        <v/>
      </c>
      <c r="Y32" s="23" t="s">
        <v>81</v>
      </c>
      <c r="Z32" s="32" t="str">
        <f t="shared" si="11"/>
        <v/>
      </c>
      <c r="AA32" s="33" t="s">
        <v>81</v>
      </c>
      <c r="AB32" s="121"/>
      <c r="AD32" s="111"/>
      <c r="AF32" s="221" t="str">
        <f t="shared" ref="AF32:AF50" ca="1" si="12">_xlfn.FORMULATEXT(O32)</f>
        <v>=IFERROR(VLOOKUP($N32,$C$56:$D$166,2,FALSE),"")</v>
      </c>
      <c r="AG32" s="221" t="s">
        <v>246</v>
      </c>
      <c r="AH32" s="221" t="str">
        <f t="shared" ref="AH32:AH51" ca="1" si="13">_xlfn.FORMULATEXT(T32)</f>
        <v>=IF(O32="","",SUMIF($C$56:$C$166,$N32,$T$56:$T$166))</v>
      </c>
      <c r="AI32" s="221" t="s">
        <v>247</v>
      </c>
      <c r="AJ32" s="221" t="str">
        <f t="shared" ref="AJ32:AJ51" ca="1" si="14">_xlfn.FORMULATEXT(V32)</f>
        <v>=IF(O32="","",SUMIF($C$56:$C$166,$N32,$V$56:$V$166))</v>
      </c>
      <c r="AK32" s="221" t="s">
        <v>248</v>
      </c>
      <c r="AL32" s="221" t="str">
        <f t="shared" ref="AL32:AL51" ca="1" si="15">_xlfn.FORMULATEXT(X32)</f>
        <v>=IF(O32="","",SUMIF($C$56:$C$166,$N32,$X$56:$X$166))</v>
      </c>
      <c r="AM32" s="221" t="s">
        <v>249</v>
      </c>
      <c r="AN32" s="221" t="str">
        <f t="shared" ref="AN32:AN51" ca="1" si="16">_xlfn.FORMULATEXT(Z32)</f>
        <v>=IF(T32="","",SUMIF($C$56:$C$166,$N32,$Z$56:$Z$166))</v>
      </c>
      <c r="AO32" s="221" t="s">
        <v>250</v>
      </c>
      <c r="AP32" s="222" t="str">
        <f t="shared" ref="AP32:AP50" ca="1" si="17">IF(AND(AF32=AG32,AH32=AI32,AJ32=AK32,AL32=AM32,AN32=AO32),"","×")</f>
        <v>×</v>
      </c>
    </row>
    <row r="33" spans="2:42" ht="24" customHeight="1" x14ac:dyDescent="0.4">
      <c r="B33" s="445"/>
      <c r="C33" s="446"/>
      <c r="D33" s="446"/>
      <c r="E33" s="446"/>
      <c r="F33" s="446"/>
      <c r="G33" s="446"/>
      <c r="H33" s="446"/>
      <c r="I33" s="447"/>
      <c r="N33" s="50">
        <v>3</v>
      </c>
      <c r="O33" s="305" t="str">
        <f t="shared" si="7"/>
        <v/>
      </c>
      <c r="P33" s="306"/>
      <c r="Q33" s="306"/>
      <c r="R33" s="306"/>
      <c r="S33" s="307"/>
      <c r="T33" s="49" t="str">
        <f t="shared" si="8"/>
        <v/>
      </c>
      <c r="U33" s="23" t="s">
        <v>81</v>
      </c>
      <c r="V33" s="29" t="str">
        <f t="shared" si="9"/>
        <v/>
      </c>
      <c r="W33" s="57" t="s">
        <v>81</v>
      </c>
      <c r="X33" s="55" t="str">
        <f t="shared" si="10"/>
        <v/>
      </c>
      <c r="Y33" s="58" t="s">
        <v>81</v>
      </c>
      <c r="Z33" s="54" t="str">
        <f t="shared" si="11"/>
        <v/>
      </c>
      <c r="AA33" s="57" t="s">
        <v>81</v>
      </c>
      <c r="AB33" s="121"/>
      <c r="AD33" s="111"/>
      <c r="AF33" s="221" t="str">
        <f t="shared" ca="1" si="12"/>
        <v>=IFERROR(VLOOKUP($N33,$C$56:$D$166,2,FALSE),"")</v>
      </c>
      <c r="AG33" s="221" t="s">
        <v>251</v>
      </c>
      <c r="AH33" s="221" t="str">
        <f t="shared" ca="1" si="13"/>
        <v>=IF(O33="","",SUMIF($C$56:$C$166,$N33,$T$56:$T$166))</v>
      </c>
      <c r="AI33" s="221" t="s">
        <v>252</v>
      </c>
      <c r="AJ33" s="221" t="str">
        <f t="shared" ca="1" si="14"/>
        <v>=IF(O33="","",SUMIF($C$56:$C$166,$N33,$V$56:$V$166))</v>
      </c>
      <c r="AK33" s="221" t="s">
        <v>253</v>
      </c>
      <c r="AL33" s="221" t="str">
        <f t="shared" ca="1" si="15"/>
        <v>=IF(O33="","",SUMIF($C$56:$C$166,$N33,$X$56:$X$166))</v>
      </c>
      <c r="AM33" s="221" t="s">
        <v>254</v>
      </c>
      <c r="AN33" s="221" t="str">
        <f t="shared" ca="1" si="16"/>
        <v>=IF(T33="","",SUMIF($C$56:$C$166,$N33,$Z$56:$Z$166))</v>
      </c>
      <c r="AO33" s="221" t="s">
        <v>255</v>
      </c>
      <c r="AP33" s="222" t="str">
        <f t="shared" ca="1" si="17"/>
        <v>×</v>
      </c>
    </row>
    <row r="34" spans="2:42" ht="24" customHeight="1" x14ac:dyDescent="0.4">
      <c r="B34" s="445"/>
      <c r="C34" s="446"/>
      <c r="D34" s="446"/>
      <c r="E34" s="446"/>
      <c r="F34" s="446"/>
      <c r="G34" s="446"/>
      <c r="H34" s="446"/>
      <c r="I34" s="447"/>
      <c r="N34" s="50">
        <v>4</v>
      </c>
      <c r="O34" s="305" t="str">
        <f t="shared" si="7"/>
        <v/>
      </c>
      <c r="P34" s="306"/>
      <c r="Q34" s="306"/>
      <c r="R34" s="306"/>
      <c r="S34" s="307"/>
      <c r="T34" s="49" t="str">
        <f t="shared" si="8"/>
        <v/>
      </c>
      <c r="U34" s="23" t="s">
        <v>81</v>
      </c>
      <c r="V34" s="29" t="str">
        <f t="shared" si="9"/>
        <v/>
      </c>
      <c r="W34" s="33" t="s">
        <v>81</v>
      </c>
      <c r="X34" s="34" t="str">
        <f t="shared" si="10"/>
        <v/>
      </c>
      <c r="Y34" s="23" t="s">
        <v>81</v>
      </c>
      <c r="Z34" s="32" t="str">
        <f t="shared" si="11"/>
        <v/>
      </c>
      <c r="AA34" s="33" t="s">
        <v>81</v>
      </c>
      <c r="AB34" s="121"/>
      <c r="AD34" s="111"/>
      <c r="AF34" s="221" t="str">
        <f t="shared" ca="1" si="12"/>
        <v>=IFERROR(VLOOKUP($N34,$C$56:$D$166,2,FALSE),"")</v>
      </c>
      <c r="AG34" s="221" t="s">
        <v>256</v>
      </c>
      <c r="AH34" s="221" t="str">
        <f t="shared" ca="1" si="13"/>
        <v>=IF(O34="","",SUMIF($C$56:$C$166,$N34,$T$56:$T$166))</v>
      </c>
      <c r="AI34" s="221" t="s">
        <v>257</v>
      </c>
      <c r="AJ34" s="221" t="str">
        <f t="shared" ca="1" si="14"/>
        <v>=IF(O34="","",SUMIF($C$56:$C$166,$N34,$V$56:$V$166))</v>
      </c>
      <c r="AK34" s="221" t="s">
        <v>258</v>
      </c>
      <c r="AL34" s="221" t="str">
        <f t="shared" ca="1" si="15"/>
        <v>=IF(O34="","",SUMIF($C$56:$C$166,$N34,$X$56:$X$166))</v>
      </c>
      <c r="AM34" s="221" t="s">
        <v>259</v>
      </c>
      <c r="AN34" s="221" t="str">
        <f t="shared" ca="1" si="16"/>
        <v>=IF(T34="","",SUMIF($C$56:$C$166,$N34,$Z$56:$Z$166))</v>
      </c>
      <c r="AO34" s="221" t="s">
        <v>260</v>
      </c>
      <c r="AP34" s="222" t="str">
        <f t="shared" ca="1" si="17"/>
        <v>×</v>
      </c>
    </row>
    <row r="35" spans="2:42" ht="24" customHeight="1" x14ac:dyDescent="0.4">
      <c r="B35" s="445"/>
      <c r="C35" s="446"/>
      <c r="D35" s="446"/>
      <c r="E35" s="446"/>
      <c r="F35" s="446"/>
      <c r="G35" s="446"/>
      <c r="H35" s="446"/>
      <c r="I35" s="447"/>
      <c r="K35" s="26"/>
      <c r="N35" s="50">
        <v>5</v>
      </c>
      <c r="O35" s="305" t="str">
        <f t="shared" si="7"/>
        <v/>
      </c>
      <c r="P35" s="306"/>
      <c r="Q35" s="306"/>
      <c r="R35" s="306"/>
      <c r="S35" s="307"/>
      <c r="T35" s="49" t="str">
        <f t="shared" si="8"/>
        <v/>
      </c>
      <c r="U35" s="23" t="s">
        <v>81</v>
      </c>
      <c r="V35" s="29" t="str">
        <f t="shared" si="9"/>
        <v/>
      </c>
      <c r="W35" s="33" t="s">
        <v>81</v>
      </c>
      <c r="X35" s="34" t="str">
        <f t="shared" si="10"/>
        <v/>
      </c>
      <c r="Y35" s="23" t="s">
        <v>81</v>
      </c>
      <c r="Z35" s="32" t="str">
        <f t="shared" si="11"/>
        <v/>
      </c>
      <c r="AA35" s="33" t="s">
        <v>81</v>
      </c>
      <c r="AB35" s="121"/>
      <c r="AD35" s="111"/>
      <c r="AF35" s="221" t="str">
        <f t="shared" ca="1" si="12"/>
        <v>=IFERROR(VLOOKUP($N35,$C$56:$D$166,2,FALSE),"")</v>
      </c>
      <c r="AG35" s="221" t="s">
        <v>261</v>
      </c>
      <c r="AH35" s="221" t="str">
        <f t="shared" ca="1" si="13"/>
        <v>=IF(O35="","",SUMIF($C$56:$C$166,$N35,$T$56:$T$166))</v>
      </c>
      <c r="AI35" s="221" t="s">
        <v>262</v>
      </c>
      <c r="AJ35" s="221" t="str">
        <f t="shared" ca="1" si="14"/>
        <v>=IF(O35="","",SUMIF($C$56:$C$166,$N35,$V$56:$V$166))</v>
      </c>
      <c r="AK35" s="221" t="s">
        <v>263</v>
      </c>
      <c r="AL35" s="221" t="str">
        <f t="shared" ca="1" si="15"/>
        <v>=IF(O35="","",SUMIF($C$56:$C$166,$N35,$X$56:$X$166))</v>
      </c>
      <c r="AM35" s="221" t="s">
        <v>264</v>
      </c>
      <c r="AN35" s="221" t="str">
        <f t="shared" ca="1" si="16"/>
        <v>=IF(T35="","",SUMIF($C$56:$C$166,$N35,$Z$56:$Z$166))</v>
      </c>
      <c r="AO35" s="221" t="s">
        <v>265</v>
      </c>
      <c r="AP35" s="222" t="str">
        <f t="shared" ca="1" si="17"/>
        <v>×</v>
      </c>
    </row>
    <row r="36" spans="2:42" ht="24" customHeight="1" x14ac:dyDescent="0.4">
      <c r="B36" s="445"/>
      <c r="C36" s="446"/>
      <c r="D36" s="446"/>
      <c r="E36" s="446"/>
      <c r="F36" s="446"/>
      <c r="G36" s="446"/>
      <c r="H36" s="446"/>
      <c r="I36" s="447"/>
      <c r="K36" s="26"/>
      <c r="N36" s="223">
        <v>6</v>
      </c>
      <c r="O36" s="305" t="str">
        <f t="shared" si="7"/>
        <v/>
      </c>
      <c r="P36" s="306"/>
      <c r="Q36" s="306"/>
      <c r="R36" s="306"/>
      <c r="S36" s="307"/>
      <c r="T36" s="49" t="str">
        <f t="shared" si="8"/>
        <v/>
      </c>
      <c r="U36" s="23" t="s">
        <v>81</v>
      </c>
      <c r="V36" s="29" t="str">
        <f t="shared" si="9"/>
        <v/>
      </c>
      <c r="W36" s="33" t="s">
        <v>81</v>
      </c>
      <c r="X36" s="34" t="str">
        <f t="shared" si="10"/>
        <v/>
      </c>
      <c r="Y36" s="23" t="s">
        <v>81</v>
      </c>
      <c r="Z36" s="32" t="str">
        <f t="shared" si="11"/>
        <v/>
      </c>
      <c r="AA36" s="33" t="s">
        <v>81</v>
      </c>
      <c r="AB36" s="121"/>
      <c r="AD36" s="111"/>
      <c r="AF36" s="221" t="str">
        <f t="shared" ca="1" si="12"/>
        <v>=IFERROR(VLOOKUP($N36,$C$56:$D$166,2,FALSE),"")</v>
      </c>
      <c r="AG36" s="221" t="s">
        <v>266</v>
      </c>
      <c r="AH36" s="221" t="str">
        <f t="shared" ca="1" si="13"/>
        <v>=IF(O36="","",SUMIF($C$56:$C$166,$N36,$T$56:$T$166))</v>
      </c>
      <c r="AI36" s="221" t="s">
        <v>267</v>
      </c>
      <c r="AJ36" s="221" t="str">
        <f t="shared" ca="1" si="14"/>
        <v>=IF(O36="","",SUMIF($C$56:$C$166,$N36,$V$56:$V$166))</v>
      </c>
      <c r="AK36" s="221" t="s">
        <v>268</v>
      </c>
      <c r="AL36" s="221" t="str">
        <f t="shared" ca="1" si="15"/>
        <v>=IF(O36="","",SUMIF($C$56:$C$166,$N36,$X$56:$X$166))</v>
      </c>
      <c r="AM36" s="221" t="s">
        <v>269</v>
      </c>
      <c r="AN36" s="221" t="str">
        <f t="shared" ca="1" si="16"/>
        <v>=IF(T36="","",SUMIF($C$56:$C$166,$N36,$Z$56:$Z$166))</v>
      </c>
      <c r="AO36" s="221" t="s">
        <v>270</v>
      </c>
      <c r="AP36" s="222" t="str">
        <f t="shared" ca="1" si="17"/>
        <v>×</v>
      </c>
    </row>
    <row r="37" spans="2:42" ht="24" customHeight="1" x14ac:dyDescent="0.4">
      <c r="B37" s="445"/>
      <c r="C37" s="446"/>
      <c r="D37" s="446"/>
      <c r="E37" s="446"/>
      <c r="F37" s="446"/>
      <c r="G37" s="446"/>
      <c r="H37" s="446"/>
      <c r="I37" s="447"/>
      <c r="K37" s="26"/>
      <c r="N37" s="223">
        <v>7</v>
      </c>
      <c r="O37" s="305" t="str">
        <f t="shared" si="7"/>
        <v/>
      </c>
      <c r="P37" s="306"/>
      <c r="Q37" s="306"/>
      <c r="R37" s="306"/>
      <c r="S37" s="307"/>
      <c r="T37" s="49" t="str">
        <f t="shared" si="8"/>
        <v/>
      </c>
      <c r="U37" s="23" t="s">
        <v>81</v>
      </c>
      <c r="V37" s="29" t="str">
        <f t="shared" si="9"/>
        <v/>
      </c>
      <c r="W37" s="33" t="s">
        <v>81</v>
      </c>
      <c r="X37" s="34" t="str">
        <f t="shared" si="10"/>
        <v/>
      </c>
      <c r="Y37" s="23" t="s">
        <v>81</v>
      </c>
      <c r="Z37" s="32" t="str">
        <f t="shared" si="11"/>
        <v/>
      </c>
      <c r="AA37" s="33" t="s">
        <v>81</v>
      </c>
      <c r="AB37" s="121"/>
      <c r="AD37" s="111"/>
      <c r="AF37" s="221" t="str">
        <f t="shared" ca="1" si="12"/>
        <v>=IFERROR(VLOOKUP($N37,$C$56:$D$166,2,FALSE),"")</v>
      </c>
      <c r="AG37" s="221" t="s">
        <v>271</v>
      </c>
      <c r="AH37" s="221" t="str">
        <f t="shared" ca="1" si="13"/>
        <v>=IF(O37="","",SUMIF($C$56:$C$166,$N37,$T$56:$T$166))</v>
      </c>
      <c r="AI37" s="221" t="s">
        <v>272</v>
      </c>
      <c r="AJ37" s="221" t="str">
        <f t="shared" ca="1" si="14"/>
        <v>=IF(O37="","",SUMIF($C$56:$C$166,$N37,$V$56:$V$166))</v>
      </c>
      <c r="AK37" s="221" t="s">
        <v>273</v>
      </c>
      <c r="AL37" s="221" t="str">
        <f t="shared" ca="1" si="15"/>
        <v>=IF(O37="","",SUMIF($C$56:$C$166,$N37,$X$56:$X$166))</v>
      </c>
      <c r="AM37" s="221" t="s">
        <v>274</v>
      </c>
      <c r="AN37" s="221" t="str">
        <f t="shared" ca="1" si="16"/>
        <v>=IF(T37="","",SUMIF($C$56:$C$166,$N37,$Z$56:$Z$166))</v>
      </c>
      <c r="AO37" s="221" t="s">
        <v>275</v>
      </c>
      <c r="AP37" s="222" t="str">
        <f t="shared" ca="1" si="17"/>
        <v>×</v>
      </c>
    </row>
    <row r="38" spans="2:42" ht="24" customHeight="1" x14ac:dyDescent="0.4">
      <c r="B38" s="445"/>
      <c r="C38" s="446"/>
      <c r="D38" s="446"/>
      <c r="E38" s="446"/>
      <c r="F38" s="446"/>
      <c r="G38" s="446"/>
      <c r="H38" s="446"/>
      <c r="I38" s="447"/>
      <c r="K38" s="26"/>
      <c r="N38" s="223">
        <v>8</v>
      </c>
      <c r="O38" s="305" t="str">
        <f t="shared" si="7"/>
        <v/>
      </c>
      <c r="P38" s="306"/>
      <c r="Q38" s="306"/>
      <c r="R38" s="306"/>
      <c r="S38" s="307"/>
      <c r="T38" s="49" t="str">
        <f t="shared" si="8"/>
        <v/>
      </c>
      <c r="U38" s="23" t="s">
        <v>81</v>
      </c>
      <c r="V38" s="29" t="str">
        <f t="shared" si="9"/>
        <v/>
      </c>
      <c r="W38" s="33" t="s">
        <v>81</v>
      </c>
      <c r="X38" s="34" t="str">
        <f t="shared" si="10"/>
        <v/>
      </c>
      <c r="Y38" s="23" t="s">
        <v>81</v>
      </c>
      <c r="Z38" s="32" t="str">
        <f t="shared" si="11"/>
        <v/>
      </c>
      <c r="AA38" s="33" t="s">
        <v>81</v>
      </c>
      <c r="AB38" s="121"/>
      <c r="AD38" s="111"/>
      <c r="AF38" s="221" t="str">
        <f t="shared" ca="1" si="12"/>
        <v>=IFERROR(VLOOKUP($N38,$C$56:$D$166,2,FALSE),"")</v>
      </c>
      <c r="AG38" s="221" t="s">
        <v>276</v>
      </c>
      <c r="AH38" s="221" t="str">
        <f t="shared" ca="1" si="13"/>
        <v>=IF(O38="","",SUMIF($C$56:$C$166,$N38,$T$56:$T$166))</v>
      </c>
      <c r="AI38" s="221" t="s">
        <v>277</v>
      </c>
      <c r="AJ38" s="221" t="str">
        <f t="shared" ca="1" si="14"/>
        <v>=IF(O38="","",SUMIF($C$56:$C$166,$N38,$V$56:$V$166))</v>
      </c>
      <c r="AK38" s="221" t="s">
        <v>278</v>
      </c>
      <c r="AL38" s="221" t="str">
        <f t="shared" ca="1" si="15"/>
        <v>=IF(O38="","",SUMIF($C$56:$C$166,$N38,$X$56:$X$166))</v>
      </c>
      <c r="AM38" s="221" t="s">
        <v>279</v>
      </c>
      <c r="AN38" s="221" t="str">
        <f t="shared" ca="1" si="16"/>
        <v>=IF(T38="","",SUMIF($C$56:$C$166,$N38,$Z$56:$Z$166))</v>
      </c>
      <c r="AO38" s="221" t="s">
        <v>280</v>
      </c>
      <c r="AP38" s="222" t="str">
        <f t="shared" ca="1" si="17"/>
        <v>×</v>
      </c>
    </row>
    <row r="39" spans="2:42" ht="24" customHeight="1" x14ac:dyDescent="0.4">
      <c r="B39" s="445"/>
      <c r="C39" s="446"/>
      <c r="D39" s="446"/>
      <c r="E39" s="446"/>
      <c r="F39" s="446"/>
      <c r="G39" s="446"/>
      <c r="H39" s="446"/>
      <c r="I39" s="447"/>
      <c r="K39" s="26"/>
      <c r="N39" s="223">
        <v>9</v>
      </c>
      <c r="O39" s="305" t="str">
        <f t="shared" si="7"/>
        <v/>
      </c>
      <c r="P39" s="306"/>
      <c r="Q39" s="306"/>
      <c r="R39" s="306"/>
      <c r="S39" s="307"/>
      <c r="T39" s="49" t="str">
        <f t="shared" si="8"/>
        <v/>
      </c>
      <c r="U39" s="23" t="s">
        <v>81</v>
      </c>
      <c r="V39" s="29" t="str">
        <f t="shared" si="9"/>
        <v/>
      </c>
      <c r="W39" s="33" t="s">
        <v>81</v>
      </c>
      <c r="X39" s="34" t="str">
        <f t="shared" si="10"/>
        <v/>
      </c>
      <c r="Y39" s="23" t="s">
        <v>81</v>
      </c>
      <c r="Z39" s="32" t="str">
        <f t="shared" si="11"/>
        <v/>
      </c>
      <c r="AA39" s="33" t="s">
        <v>81</v>
      </c>
      <c r="AB39" s="121"/>
      <c r="AD39" s="111"/>
      <c r="AF39" s="221" t="str">
        <f t="shared" ca="1" si="12"/>
        <v>=IFERROR(VLOOKUP($N39,$C$56:$D$166,2,FALSE),"")</v>
      </c>
      <c r="AG39" s="221" t="s">
        <v>281</v>
      </c>
      <c r="AH39" s="221" t="str">
        <f t="shared" ca="1" si="13"/>
        <v>=IF(O39="","",SUMIF($C$56:$C$166,$N39,$T$56:$T$166))</v>
      </c>
      <c r="AI39" s="221" t="s">
        <v>282</v>
      </c>
      <c r="AJ39" s="221" t="str">
        <f t="shared" ca="1" si="14"/>
        <v>=IF(O39="","",SUMIF($C$56:$C$166,$N39,$V$56:$V$166))</v>
      </c>
      <c r="AK39" s="221" t="s">
        <v>283</v>
      </c>
      <c r="AL39" s="221" t="str">
        <f t="shared" ca="1" si="15"/>
        <v>=IF(O39="","",SUMIF($C$56:$C$166,$N39,$X$56:$X$166))</v>
      </c>
      <c r="AM39" s="221" t="s">
        <v>284</v>
      </c>
      <c r="AN39" s="221" t="str">
        <f t="shared" ca="1" si="16"/>
        <v>=IF(T39="","",SUMIF($C$56:$C$166,$N39,$Z$56:$Z$166))</v>
      </c>
      <c r="AO39" s="221" t="s">
        <v>285</v>
      </c>
      <c r="AP39" s="222" t="str">
        <f t="shared" ca="1" si="17"/>
        <v>×</v>
      </c>
    </row>
    <row r="40" spans="2:42" ht="24" customHeight="1" thickBot="1" x14ac:dyDescent="0.45">
      <c r="B40" s="445"/>
      <c r="C40" s="446"/>
      <c r="D40" s="446"/>
      <c r="E40" s="446"/>
      <c r="F40" s="446"/>
      <c r="G40" s="446"/>
      <c r="H40" s="446"/>
      <c r="I40" s="447"/>
      <c r="K40" s="26"/>
      <c r="N40" s="223">
        <v>10</v>
      </c>
      <c r="O40" s="305" t="str">
        <f t="shared" si="7"/>
        <v/>
      </c>
      <c r="P40" s="306"/>
      <c r="Q40" s="306"/>
      <c r="R40" s="306"/>
      <c r="S40" s="307"/>
      <c r="T40" s="49" t="str">
        <f t="shared" si="8"/>
        <v/>
      </c>
      <c r="U40" s="23" t="s">
        <v>81</v>
      </c>
      <c r="V40" s="29" t="str">
        <f t="shared" si="9"/>
        <v/>
      </c>
      <c r="W40" s="33" t="s">
        <v>81</v>
      </c>
      <c r="X40" s="34" t="str">
        <f t="shared" si="10"/>
        <v/>
      </c>
      <c r="Y40" s="23" t="s">
        <v>81</v>
      </c>
      <c r="Z40" s="32" t="str">
        <f t="shared" si="11"/>
        <v/>
      </c>
      <c r="AA40" s="33" t="s">
        <v>81</v>
      </c>
      <c r="AB40" s="121"/>
      <c r="AD40" s="111"/>
      <c r="AF40" s="221" t="str">
        <f t="shared" ca="1" si="12"/>
        <v>=IFERROR(VLOOKUP($N40,$C$56:$D$166,2,FALSE),"")</v>
      </c>
      <c r="AG40" s="221" t="s">
        <v>286</v>
      </c>
      <c r="AH40" s="221" t="str">
        <f t="shared" ca="1" si="13"/>
        <v>=IF(O40="","",SUMIF($C$56:$C$166,$N40,$T$56:$T$166))</v>
      </c>
      <c r="AI40" s="221" t="s">
        <v>287</v>
      </c>
      <c r="AJ40" s="221" t="str">
        <f t="shared" ca="1" si="14"/>
        <v>=IF(O40="","",SUMIF($C$56:$C$166,$N40,$V$56:$V$166))</v>
      </c>
      <c r="AK40" s="221" t="s">
        <v>288</v>
      </c>
      <c r="AL40" s="221" t="str">
        <f t="shared" ca="1" si="15"/>
        <v>=IF(O40="","",SUMIF($C$56:$C$166,$N40,$X$56:$X$166))</v>
      </c>
      <c r="AM40" s="221" t="s">
        <v>289</v>
      </c>
      <c r="AN40" s="221" t="str">
        <f t="shared" ca="1" si="16"/>
        <v>=IF(T40="","",SUMIF($C$56:$C$166,$N40,$Z$56:$Z$166))</v>
      </c>
      <c r="AO40" s="221" t="s">
        <v>290</v>
      </c>
      <c r="AP40" s="222" t="str">
        <f t="shared" ca="1" si="17"/>
        <v>×</v>
      </c>
    </row>
    <row r="41" spans="2:42" ht="24" hidden="1" customHeight="1" outlineLevel="1" x14ac:dyDescent="0.4">
      <c r="B41" s="445"/>
      <c r="C41" s="446"/>
      <c r="D41" s="446"/>
      <c r="E41" s="446"/>
      <c r="F41" s="446"/>
      <c r="G41" s="446"/>
      <c r="H41" s="446"/>
      <c r="I41" s="447"/>
      <c r="K41" s="26"/>
      <c r="N41" s="223">
        <v>11</v>
      </c>
      <c r="O41" s="305" t="str">
        <f t="shared" si="7"/>
        <v/>
      </c>
      <c r="P41" s="306"/>
      <c r="Q41" s="306"/>
      <c r="R41" s="306"/>
      <c r="S41" s="307"/>
      <c r="T41" s="49" t="str">
        <f t="shared" si="8"/>
        <v/>
      </c>
      <c r="U41" s="23" t="s">
        <v>81</v>
      </c>
      <c r="V41" s="29" t="str">
        <f t="shared" si="9"/>
        <v/>
      </c>
      <c r="W41" s="33" t="s">
        <v>81</v>
      </c>
      <c r="X41" s="34" t="str">
        <f t="shared" si="10"/>
        <v/>
      </c>
      <c r="Y41" s="23" t="s">
        <v>81</v>
      </c>
      <c r="Z41" s="32" t="str">
        <f t="shared" si="11"/>
        <v/>
      </c>
      <c r="AA41" s="33" t="s">
        <v>81</v>
      </c>
      <c r="AB41" s="121"/>
      <c r="AD41" s="111"/>
      <c r="AF41" s="221" t="str">
        <f t="shared" ca="1" si="12"/>
        <v>=IFERROR(VLOOKUP($N41,$C$56:$D$166,2,FALSE),"")</v>
      </c>
      <c r="AG41" s="221" t="s">
        <v>291</v>
      </c>
      <c r="AH41" s="221" t="str">
        <f t="shared" ca="1" si="13"/>
        <v>=IF(O41="","",SUMIF($C$56:$C$166,$N41,$T$56:$T$166))</v>
      </c>
      <c r="AI41" s="221" t="s">
        <v>292</v>
      </c>
      <c r="AJ41" s="221" t="str">
        <f t="shared" ca="1" si="14"/>
        <v>=IF(O41="","",SUMIF($C$56:$C$166,$N41,$V$56:$V$166))</v>
      </c>
      <c r="AK41" s="221" t="s">
        <v>293</v>
      </c>
      <c r="AL41" s="221" t="str">
        <f t="shared" ca="1" si="15"/>
        <v>=IF(O41="","",SUMIF($C$56:$C$166,$N41,$X$56:$X$166))</v>
      </c>
      <c r="AM41" s="221" t="s">
        <v>294</v>
      </c>
      <c r="AN41" s="221" t="str">
        <f t="shared" ca="1" si="16"/>
        <v>=IF(T41="","",SUMIF($C$56:$C$166,$N41,$Z$56:$Z$166))</v>
      </c>
      <c r="AO41" s="221" t="s">
        <v>295</v>
      </c>
      <c r="AP41" s="222" t="str">
        <f t="shared" ca="1" si="17"/>
        <v>×</v>
      </c>
    </row>
    <row r="42" spans="2:42" ht="24" hidden="1" customHeight="1" outlineLevel="1" x14ac:dyDescent="0.4">
      <c r="B42" s="445"/>
      <c r="C42" s="446"/>
      <c r="D42" s="446"/>
      <c r="E42" s="446"/>
      <c r="F42" s="446"/>
      <c r="G42" s="446"/>
      <c r="H42" s="446"/>
      <c r="I42" s="447"/>
      <c r="K42" s="26"/>
      <c r="N42" s="223">
        <v>12</v>
      </c>
      <c r="O42" s="305" t="str">
        <f t="shared" si="7"/>
        <v/>
      </c>
      <c r="P42" s="306"/>
      <c r="Q42" s="306"/>
      <c r="R42" s="306"/>
      <c r="S42" s="307"/>
      <c r="T42" s="49" t="str">
        <f t="shared" si="8"/>
        <v/>
      </c>
      <c r="U42" s="23" t="s">
        <v>81</v>
      </c>
      <c r="V42" s="29" t="str">
        <f t="shared" si="9"/>
        <v/>
      </c>
      <c r="W42" s="33" t="s">
        <v>81</v>
      </c>
      <c r="X42" s="34" t="str">
        <f t="shared" si="10"/>
        <v/>
      </c>
      <c r="Y42" s="23" t="s">
        <v>81</v>
      </c>
      <c r="Z42" s="32" t="str">
        <f t="shared" si="11"/>
        <v/>
      </c>
      <c r="AA42" s="33" t="s">
        <v>81</v>
      </c>
      <c r="AB42" s="121"/>
      <c r="AD42" s="111"/>
      <c r="AF42" s="221" t="str">
        <f t="shared" ca="1" si="12"/>
        <v>=IFERROR(VLOOKUP($N42,$C$56:$D$166,2,FALSE),"")</v>
      </c>
      <c r="AG42" s="221" t="s">
        <v>296</v>
      </c>
      <c r="AH42" s="221" t="str">
        <f t="shared" ca="1" si="13"/>
        <v>=IF(O42="","",SUMIF($C$56:$C$166,$N42,$T$56:$T$166))</v>
      </c>
      <c r="AI42" s="221" t="s">
        <v>297</v>
      </c>
      <c r="AJ42" s="221" t="str">
        <f t="shared" ca="1" si="14"/>
        <v>=IF(O42="","",SUMIF($C$56:$C$166,$N42,$V$56:$V$166))</v>
      </c>
      <c r="AK42" s="221" t="s">
        <v>298</v>
      </c>
      <c r="AL42" s="221" t="str">
        <f t="shared" ca="1" si="15"/>
        <v>=IF(O42="","",SUMIF($C$56:$C$166,$N42,$X$56:$X$166))</v>
      </c>
      <c r="AM42" s="221" t="s">
        <v>299</v>
      </c>
      <c r="AN42" s="221" t="str">
        <f t="shared" ca="1" si="16"/>
        <v>=IF(T42="","",SUMIF($C$56:$C$166,$N42,$Z$56:$Z$166))</v>
      </c>
      <c r="AO42" s="221" t="s">
        <v>300</v>
      </c>
      <c r="AP42" s="222" t="str">
        <f t="shared" ca="1" si="17"/>
        <v>×</v>
      </c>
    </row>
    <row r="43" spans="2:42" ht="24" hidden="1" customHeight="1" outlineLevel="1" x14ac:dyDescent="0.4">
      <c r="B43" s="445"/>
      <c r="C43" s="446"/>
      <c r="D43" s="446"/>
      <c r="E43" s="446"/>
      <c r="F43" s="446"/>
      <c r="G43" s="446"/>
      <c r="H43" s="446"/>
      <c r="I43" s="447"/>
      <c r="K43" s="26"/>
      <c r="N43" s="223">
        <v>13</v>
      </c>
      <c r="O43" s="305" t="str">
        <f t="shared" si="7"/>
        <v/>
      </c>
      <c r="P43" s="306"/>
      <c r="Q43" s="306"/>
      <c r="R43" s="306"/>
      <c r="S43" s="307"/>
      <c r="T43" s="49" t="str">
        <f t="shared" si="8"/>
        <v/>
      </c>
      <c r="U43" s="23" t="s">
        <v>81</v>
      </c>
      <c r="V43" s="29" t="str">
        <f t="shared" si="9"/>
        <v/>
      </c>
      <c r="W43" s="33" t="s">
        <v>81</v>
      </c>
      <c r="X43" s="34" t="str">
        <f t="shared" si="10"/>
        <v/>
      </c>
      <c r="Y43" s="23" t="s">
        <v>81</v>
      </c>
      <c r="Z43" s="32" t="str">
        <f t="shared" si="11"/>
        <v/>
      </c>
      <c r="AA43" s="33" t="s">
        <v>81</v>
      </c>
      <c r="AB43" s="121"/>
      <c r="AD43" s="111"/>
      <c r="AF43" s="221" t="str">
        <f t="shared" ca="1" si="12"/>
        <v>=IFERROR(VLOOKUP($N43,$C$56:$D$166,2,FALSE),"")</v>
      </c>
      <c r="AG43" s="221" t="s">
        <v>301</v>
      </c>
      <c r="AH43" s="221" t="str">
        <f t="shared" ca="1" si="13"/>
        <v>=IF(O43="","",SUMIF($C$56:$C$166,$N43,$T$56:$T$166))</v>
      </c>
      <c r="AI43" s="221" t="s">
        <v>302</v>
      </c>
      <c r="AJ43" s="221" t="str">
        <f t="shared" ca="1" si="14"/>
        <v>=IF(O43="","",SUMIF($C$56:$C$166,$N43,$V$56:$V$166))</v>
      </c>
      <c r="AK43" s="221" t="s">
        <v>303</v>
      </c>
      <c r="AL43" s="221" t="str">
        <f t="shared" ca="1" si="15"/>
        <v>=IF(O43="","",SUMIF($C$56:$C$166,$N43,$X$56:$X$166))</v>
      </c>
      <c r="AM43" s="221" t="s">
        <v>304</v>
      </c>
      <c r="AN43" s="221" t="str">
        <f t="shared" ca="1" si="16"/>
        <v>=IF(T43="","",SUMIF($C$56:$C$166,$N43,$Z$56:$Z$166))</v>
      </c>
      <c r="AO43" s="221" t="s">
        <v>305</v>
      </c>
      <c r="AP43" s="222" t="str">
        <f t="shared" ca="1" si="17"/>
        <v>×</v>
      </c>
    </row>
    <row r="44" spans="2:42" ht="24" hidden="1" customHeight="1" outlineLevel="1" x14ac:dyDescent="0.4">
      <c r="B44" s="445"/>
      <c r="C44" s="446"/>
      <c r="D44" s="446"/>
      <c r="E44" s="446"/>
      <c r="F44" s="446"/>
      <c r="G44" s="446"/>
      <c r="H44" s="446"/>
      <c r="I44" s="447"/>
      <c r="K44" s="26"/>
      <c r="N44" s="223">
        <v>14</v>
      </c>
      <c r="O44" s="305" t="str">
        <f t="shared" si="7"/>
        <v/>
      </c>
      <c r="P44" s="306"/>
      <c r="Q44" s="306"/>
      <c r="R44" s="306"/>
      <c r="S44" s="307"/>
      <c r="T44" s="49" t="str">
        <f t="shared" si="8"/>
        <v/>
      </c>
      <c r="U44" s="23" t="s">
        <v>81</v>
      </c>
      <c r="V44" s="29" t="str">
        <f t="shared" si="9"/>
        <v/>
      </c>
      <c r="W44" s="33" t="s">
        <v>81</v>
      </c>
      <c r="X44" s="34" t="str">
        <f t="shared" si="10"/>
        <v/>
      </c>
      <c r="Y44" s="23" t="s">
        <v>81</v>
      </c>
      <c r="Z44" s="32" t="str">
        <f t="shared" si="11"/>
        <v/>
      </c>
      <c r="AA44" s="33" t="s">
        <v>81</v>
      </c>
      <c r="AB44" s="121"/>
      <c r="AD44" s="111"/>
      <c r="AF44" s="221" t="str">
        <f t="shared" ca="1" si="12"/>
        <v>=IFERROR(VLOOKUP($N44,$C$56:$D$166,2,FALSE),"")</v>
      </c>
      <c r="AG44" s="221" t="s">
        <v>306</v>
      </c>
      <c r="AH44" s="221" t="str">
        <f t="shared" ca="1" si="13"/>
        <v>=IF(O44="","",SUMIF($C$56:$C$166,$N44,$T$56:$T$166))</v>
      </c>
      <c r="AI44" s="221" t="s">
        <v>307</v>
      </c>
      <c r="AJ44" s="221" t="str">
        <f t="shared" ca="1" si="14"/>
        <v>=IF(O44="","",SUMIF($C$56:$C$166,$N44,$V$56:$V$166))</v>
      </c>
      <c r="AK44" s="221" t="s">
        <v>308</v>
      </c>
      <c r="AL44" s="221" t="str">
        <f t="shared" ca="1" si="15"/>
        <v>=IF(O44="","",SUMIF($C$56:$C$166,$N44,$X$56:$X$166))</v>
      </c>
      <c r="AM44" s="221" t="s">
        <v>309</v>
      </c>
      <c r="AN44" s="221" t="str">
        <f t="shared" ca="1" si="16"/>
        <v>=IF(T44="","",SUMIF($C$56:$C$166,$N44,$Z$56:$Z$166))</v>
      </c>
      <c r="AO44" s="221" t="s">
        <v>310</v>
      </c>
      <c r="AP44" s="222" t="str">
        <f t="shared" ca="1" si="17"/>
        <v>×</v>
      </c>
    </row>
    <row r="45" spans="2:42" ht="24" hidden="1" customHeight="1" outlineLevel="1" x14ac:dyDescent="0.4">
      <c r="B45" s="445"/>
      <c r="C45" s="446"/>
      <c r="D45" s="446"/>
      <c r="E45" s="446"/>
      <c r="F45" s="446"/>
      <c r="G45" s="446"/>
      <c r="H45" s="446"/>
      <c r="I45" s="447"/>
      <c r="K45" s="26"/>
      <c r="N45" s="223">
        <v>15</v>
      </c>
      <c r="O45" s="305" t="str">
        <f t="shared" si="7"/>
        <v/>
      </c>
      <c r="P45" s="306"/>
      <c r="Q45" s="306"/>
      <c r="R45" s="306"/>
      <c r="S45" s="307"/>
      <c r="T45" s="49" t="str">
        <f t="shared" si="8"/>
        <v/>
      </c>
      <c r="U45" s="23" t="s">
        <v>81</v>
      </c>
      <c r="V45" s="29" t="str">
        <f t="shared" si="9"/>
        <v/>
      </c>
      <c r="W45" s="33" t="s">
        <v>81</v>
      </c>
      <c r="X45" s="34" t="str">
        <f t="shared" si="10"/>
        <v/>
      </c>
      <c r="Y45" s="23" t="s">
        <v>81</v>
      </c>
      <c r="Z45" s="32" t="str">
        <f t="shared" si="11"/>
        <v/>
      </c>
      <c r="AA45" s="33" t="s">
        <v>81</v>
      </c>
      <c r="AB45" s="121"/>
      <c r="AD45" s="111"/>
      <c r="AF45" s="221" t="str">
        <f ca="1">_xlfn.FORMULATEXT(O45)</f>
        <v>=IFERROR(VLOOKUP($N45,$C$56:$D$166,2,FALSE),"")</v>
      </c>
      <c r="AG45" s="221" t="s">
        <v>311</v>
      </c>
      <c r="AH45" s="221" t="str">
        <f t="shared" ca="1" si="13"/>
        <v>=IF(O45="","",SUMIF($C$56:$C$166,$N45,$T$56:$T$166))</v>
      </c>
      <c r="AI45" s="221" t="s">
        <v>312</v>
      </c>
      <c r="AJ45" s="221" t="str">
        <f t="shared" ca="1" si="14"/>
        <v>=IF(O45="","",SUMIF($C$56:$C$166,$N45,$V$56:$V$166))</v>
      </c>
      <c r="AK45" s="221" t="s">
        <v>313</v>
      </c>
      <c r="AL45" s="221" t="str">
        <f t="shared" ca="1" si="15"/>
        <v>=IF(O45="","",SUMIF($C$56:$C$166,$N45,$X$56:$X$166))</v>
      </c>
      <c r="AM45" s="221" t="s">
        <v>314</v>
      </c>
      <c r="AN45" s="221" t="str">
        <f ca="1">_xlfn.FORMULATEXT(Z45)</f>
        <v>=IF(T45="","",SUMIF($C$56:$C$166,$N45,$Z$56:$Z$166))</v>
      </c>
      <c r="AO45" s="221" t="s">
        <v>315</v>
      </c>
      <c r="AP45" s="222" t="str">
        <f t="shared" ca="1" si="17"/>
        <v>×</v>
      </c>
    </row>
    <row r="46" spans="2:42" ht="24" hidden="1" customHeight="1" outlineLevel="1" x14ac:dyDescent="0.4">
      <c r="B46" s="445"/>
      <c r="C46" s="446"/>
      <c r="D46" s="446"/>
      <c r="E46" s="446"/>
      <c r="F46" s="446"/>
      <c r="G46" s="446"/>
      <c r="H46" s="446"/>
      <c r="I46" s="447"/>
      <c r="K46" s="26"/>
      <c r="N46" s="223">
        <v>16</v>
      </c>
      <c r="O46" s="305" t="str">
        <f t="shared" si="7"/>
        <v/>
      </c>
      <c r="P46" s="306"/>
      <c r="Q46" s="306"/>
      <c r="R46" s="306"/>
      <c r="S46" s="307"/>
      <c r="T46" s="49" t="str">
        <f t="shared" si="8"/>
        <v/>
      </c>
      <c r="U46" s="23" t="s">
        <v>81</v>
      </c>
      <c r="V46" s="29" t="str">
        <f t="shared" si="9"/>
        <v/>
      </c>
      <c r="W46" s="33" t="s">
        <v>81</v>
      </c>
      <c r="X46" s="34" t="str">
        <f t="shared" si="10"/>
        <v/>
      </c>
      <c r="Y46" s="23" t="s">
        <v>81</v>
      </c>
      <c r="Z46" s="32" t="str">
        <f t="shared" si="11"/>
        <v/>
      </c>
      <c r="AA46" s="33" t="s">
        <v>81</v>
      </c>
      <c r="AB46" s="121"/>
      <c r="AD46" s="111"/>
      <c r="AF46" s="221" t="str">
        <f t="shared" ca="1" si="12"/>
        <v>=IFERROR(VLOOKUP($N46,$C$56:$D$166,2,FALSE),"")</v>
      </c>
      <c r="AG46" s="221" t="s">
        <v>316</v>
      </c>
      <c r="AH46" s="221" t="str">
        <f t="shared" ca="1" si="13"/>
        <v>=IF(O46="","",SUMIF($C$56:$C$166,$N46,$T$56:$T$166))</v>
      </c>
      <c r="AI46" s="221" t="s">
        <v>317</v>
      </c>
      <c r="AJ46" s="221" t="str">
        <f t="shared" ca="1" si="14"/>
        <v>=IF(O46="","",SUMIF($C$56:$C$166,$N46,$V$56:$V$166))</v>
      </c>
      <c r="AK46" s="221" t="s">
        <v>318</v>
      </c>
      <c r="AL46" s="221" t="str">
        <f t="shared" ca="1" si="15"/>
        <v>=IF(O46="","",SUMIF($C$56:$C$166,$N46,$X$56:$X$166))</v>
      </c>
      <c r="AM46" s="221" t="s">
        <v>319</v>
      </c>
      <c r="AN46" s="221" t="str">
        <f t="shared" ca="1" si="16"/>
        <v>=IF(T46="","",SUMIF($C$56:$C$166,$N46,$Z$56:$Z$166))</v>
      </c>
      <c r="AO46" s="221" t="s">
        <v>320</v>
      </c>
      <c r="AP46" s="222" t="str">
        <f t="shared" ca="1" si="17"/>
        <v>×</v>
      </c>
    </row>
    <row r="47" spans="2:42" ht="24" hidden="1" customHeight="1" outlineLevel="1" x14ac:dyDescent="0.4">
      <c r="B47" s="445"/>
      <c r="C47" s="446"/>
      <c r="D47" s="446"/>
      <c r="E47" s="446"/>
      <c r="F47" s="446"/>
      <c r="G47" s="446"/>
      <c r="H47" s="446"/>
      <c r="I47" s="447"/>
      <c r="K47" s="26"/>
      <c r="N47" s="223">
        <v>17</v>
      </c>
      <c r="O47" s="305" t="str">
        <f t="shared" si="7"/>
        <v/>
      </c>
      <c r="P47" s="306"/>
      <c r="Q47" s="306"/>
      <c r="R47" s="306"/>
      <c r="S47" s="307"/>
      <c r="T47" s="49" t="str">
        <f t="shared" si="8"/>
        <v/>
      </c>
      <c r="U47" s="23" t="s">
        <v>81</v>
      </c>
      <c r="V47" s="29" t="str">
        <f t="shared" si="9"/>
        <v/>
      </c>
      <c r="W47" s="33" t="s">
        <v>81</v>
      </c>
      <c r="X47" s="34" t="str">
        <f t="shared" si="10"/>
        <v/>
      </c>
      <c r="Y47" s="23" t="s">
        <v>81</v>
      </c>
      <c r="Z47" s="32" t="str">
        <f t="shared" si="11"/>
        <v/>
      </c>
      <c r="AA47" s="33" t="s">
        <v>81</v>
      </c>
      <c r="AB47" s="121"/>
      <c r="AD47" s="111"/>
      <c r="AF47" s="221" t="str">
        <f t="shared" ca="1" si="12"/>
        <v>=IFERROR(VLOOKUP($N47,$C$56:$D$166,2,FALSE),"")</v>
      </c>
      <c r="AG47" s="221" t="s">
        <v>321</v>
      </c>
      <c r="AH47" s="221" t="str">
        <f t="shared" ca="1" si="13"/>
        <v>=IF(O47="","",SUMIF($C$56:$C$166,$N47,$T$56:$T$166))</v>
      </c>
      <c r="AI47" s="221" t="s">
        <v>322</v>
      </c>
      <c r="AJ47" s="221" t="str">
        <f t="shared" ca="1" si="14"/>
        <v>=IF(O47="","",SUMIF($C$56:$C$166,$N47,$V$56:$V$166))</v>
      </c>
      <c r="AK47" s="221" t="s">
        <v>323</v>
      </c>
      <c r="AL47" s="221" t="str">
        <f t="shared" ca="1" si="15"/>
        <v>=IF(O47="","",SUMIF($C$56:$C$166,$N47,$X$56:$X$166))</v>
      </c>
      <c r="AM47" s="221" t="s">
        <v>324</v>
      </c>
      <c r="AN47" s="221" t="str">
        <f t="shared" ca="1" si="16"/>
        <v>=IF(T47="","",SUMIF($C$56:$C$166,$N47,$Z$56:$Z$166))</v>
      </c>
      <c r="AO47" s="221" t="s">
        <v>325</v>
      </c>
      <c r="AP47" s="222" t="str">
        <f t="shared" ca="1" si="17"/>
        <v>×</v>
      </c>
    </row>
    <row r="48" spans="2:42" ht="24" hidden="1" customHeight="1" outlineLevel="1" x14ac:dyDescent="0.4">
      <c r="B48" s="445"/>
      <c r="C48" s="446"/>
      <c r="D48" s="446"/>
      <c r="E48" s="446"/>
      <c r="F48" s="446"/>
      <c r="G48" s="446"/>
      <c r="H48" s="446"/>
      <c r="I48" s="447"/>
      <c r="K48" s="26"/>
      <c r="N48" s="223">
        <v>18</v>
      </c>
      <c r="O48" s="305" t="str">
        <f t="shared" si="7"/>
        <v/>
      </c>
      <c r="P48" s="306"/>
      <c r="Q48" s="306"/>
      <c r="R48" s="306"/>
      <c r="S48" s="307"/>
      <c r="T48" s="49" t="str">
        <f t="shared" si="8"/>
        <v/>
      </c>
      <c r="U48" s="23" t="s">
        <v>81</v>
      </c>
      <c r="V48" s="29" t="str">
        <f t="shared" si="9"/>
        <v/>
      </c>
      <c r="W48" s="33" t="s">
        <v>81</v>
      </c>
      <c r="X48" s="34" t="str">
        <f t="shared" si="10"/>
        <v/>
      </c>
      <c r="Y48" s="23" t="s">
        <v>81</v>
      </c>
      <c r="Z48" s="32" t="str">
        <f t="shared" si="11"/>
        <v/>
      </c>
      <c r="AA48" s="33" t="s">
        <v>81</v>
      </c>
      <c r="AB48" s="121"/>
      <c r="AD48" s="111"/>
      <c r="AF48" s="221" t="str">
        <f t="shared" ca="1" si="12"/>
        <v>=IFERROR(VLOOKUP($N48,$C$56:$D$166,2,FALSE),"")</v>
      </c>
      <c r="AG48" s="221" t="s">
        <v>326</v>
      </c>
      <c r="AH48" s="221" t="str">
        <f t="shared" ca="1" si="13"/>
        <v>=IF(O48="","",SUMIF($C$56:$C$166,$N48,$T$56:$T$166))</v>
      </c>
      <c r="AI48" s="221" t="s">
        <v>327</v>
      </c>
      <c r="AJ48" s="221" t="str">
        <f t="shared" ca="1" si="14"/>
        <v>=IF(O48="","",SUMIF($C$56:$C$166,$N48,$V$56:$V$166))</v>
      </c>
      <c r="AK48" s="221" t="s">
        <v>328</v>
      </c>
      <c r="AL48" s="221" t="str">
        <f t="shared" ca="1" si="15"/>
        <v>=IF(O48="","",SUMIF($C$56:$C$166,$N48,$X$56:$X$166))</v>
      </c>
      <c r="AM48" s="221" t="s">
        <v>329</v>
      </c>
      <c r="AN48" s="221" t="str">
        <f t="shared" ca="1" si="16"/>
        <v>=IF(T48="","",SUMIF($C$56:$C$166,$N48,$Z$56:$Z$166))</v>
      </c>
      <c r="AO48" s="221" t="s">
        <v>330</v>
      </c>
      <c r="AP48" s="222" t="str">
        <f t="shared" ca="1" si="17"/>
        <v>×</v>
      </c>
    </row>
    <row r="49" spans="2:60" ht="24" hidden="1" customHeight="1" outlineLevel="1" x14ac:dyDescent="0.4">
      <c r="B49" s="445"/>
      <c r="C49" s="446"/>
      <c r="D49" s="446"/>
      <c r="E49" s="446"/>
      <c r="F49" s="446"/>
      <c r="G49" s="446"/>
      <c r="H49" s="446"/>
      <c r="I49" s="447"/>
      <c r="K49" s="26"/>
      <c r="N49" s="223">
        <v>19</v>
      </c>
      <c r="O49" s="305" t="str">
        <f t="shared" si="7"/>
        <v/>
      </c>
      <c r="P49" s="306"/>
      <c r="Q49" s="306"/>
      <c r="R49" s="306"/>
      <c r="S49" s="307"/>
      <c r="T49" s="49" t="str">
        <f t="shared" si="8"/>
        <v/>
      </c>
      <c r="U49" s="23" t="s">
        <v>81</v>
      </c>
      <c r="V49" s="29" t="str">
        <f t="shared" si="9"/>
        <v/>
      </c>
      <c r="W49" s="33" t="s">
        <v>81</v>
      </c>
      <c r="X49" s="34" t="str">
        <f t="shared" si="10"/>
        <v/>
      </c>
      <c r="Y49" s="23" t="s">
        <v>81</v>
      </c>
      <c r="Z49" s="32" t="str">
        <f t="shared" si="11"/>
        <v/>
      </c>
      <c r="AA49" s="33" t="s">
        <v>81</v>
      </c>
      <c r="AB49" s="121"/>
      <c r="AD49" s="111"/>
      <c r="AF49" s="221" t="str">
        <f t="shared" ca="1" si="12"/>
        <v>=IFERROR(VLOOKUP($N49,$C$56:$D$166,2,FALSE),"")</v>
      </c>
      <c r="AG49" s="221" t="s">
        <v>331</v>
      </c>
      <c r="AH49" s="221" t="str">
        <f t="shared" ca="1" si="13"/>
        <v>=IF(O49="","",SUMIF($C$56:$C$166,$N49,$T$56:$T$166))</v>
      </c>
      <c r="AI49" s="221" t="s">
        <v>332</v>
      </c>
      <c r="AJ49" s="221" t="str">
        <f t="shared" ca="1" si="14"/>
        <v>=IF(O49="","",SUMIF($C$56:$C$166,$N49,$V$56:$V$166))</v>
      </c>
      <c r="AK49" s="221" t="s">
        <v>333</v>
      </c>
      <c r="AL49" s="221" t="str">
        <f t="shared" ca="1" si="15"/>
        <v>=IF(O49="","",SUMIF($C$56:$C$166,$N49,$X$56:$X$166))</v>
      </c>
      <c r="AM49" s="221" t="s">
        <v>334</v>
      </c>
      <c r="AN49" s="221" t="str">
        <f t="shared" ca="1" si="16"/>
        <v>=IF(T49="","",SUMIF($C$56:$C$166,$N49,$Z$56:$Z$166))</v>
      </c>
      <c r="AO49" s="221" t="s">
        <v>335</v>
      </c>
      <c r="AP49" s="222" t="str">
        <f t="shared" ca="1" si="17"/>
        <v>×</v>
      </c>
    </row>
    <row r="50" spans="2:60" ht="24" hidden="1" customHeight="1" outlineLevel="1" thickBot="1" x14ac:dyDescent="0.45">
      <c r="B50" s="445"/>
      <c r="C50" s="446"/>
      <c r="D50" s="446"/>
      <c r="E50" s="446"/>
      <c r="F50" s="446"/>
      <c r="G50" s="446"/>
      <c r="H50" s="446"/>
      <c r="I50" s="447"/>
      <c r="K50" s="26"/>
      <c r="N50" s="223">
        <v>20</v>
      </c>
      <c r="O50" s="305" t="str">
        <f t="shared" si="7"/>
        <v/>
      </c>
      <c r="P50" s="306"/>
      <c r="Q50" s="306"/>
      <c r="R50" s="306"/>
      <c r="S50" s="307"/>
      <c r="T50" s="49" t="str">
        <f t="shared" si="8"/>
        <v/>
      </c>
      <c r="U50" s="23" t="s">
        <v>81</v>
      </c>
      <c r="V50" s="29" t="str">
        <f t="shared" si="9"/>
        <v/>
      </c>
      <c r="W50" s="33" t="s">
        <v>81</v>
      </c>
      <c r="X50" s="34" t="str">
        <f t="shared" si="10"/>
        <v/>
      </c>
      <c r="Y50" s="23" t="s">
        <v>81</v>
      </c>
      <c r="Z50" s="32" t="str">
        <f t="shared" si="11"/>
        <v/>
      </c>
      <c r="AA50" s="33" t="s">
        <v>81</v>
      </c>
      <c r="AB50" s="121"/>
      <c r="AD50" s="111"/>
      <c r="AF50" s="221" t="str">
        <f t="shared" ca="1" si="12"/>
        <v>=IFERROR(VLOOKUP($N50,$C$56:$D$166,2,FALSE),"")</v>
      </c>
      <c r="AG50" s="221" t="s">
        <v>336</v>
      </c>
      <c r="AH50" s="221" t="str">
        <f t="shared" ca="1" si="13"/>
        <v>=IF(O50="","",SUMIF($C$56:$C$166,$N50,$T$56:$T$166))</v>
      </c>
      <c r="AI50" s="221" t="s">
        <v>337</v>
      </c>
      <c r="AJ50" s="221" t="str">
        <f t="shared" ca="1" si="14"/>
        <v>=IF(O50="","",SUMIF($C$56:$C$166,$N50,$V$56:$V$166))</v>
      </c>
      <c r="AK50" s="221" t="s">
        <v>338</v>
      </c>
      <c r="AL50" s="221" t="str">
        <f t="shared" ca="1" si="15"/>
        <v>=IF(O50="","",SUMIF($C$56:$C$166,$N50,$X$56:$X$166))</v>
      </c>
      <c r="AM50" s="221" t="s">
        <v>339</v>
      </c>
      <c r="AN50" s="221" t="str">
        <f t="shared" ca="1" si="16"/>
        <v>=IF(T50="","",SUMIF($C$56:$C$166,$N50,$Z$56:$Z$166))</v>
      </c>
      <c r="AO50" s="221" t="s">
        <v>340</v>
      </c>
      <c r="AP50" s="222" t="str">
        <f t="shared" ca="1" si="17"/>
        <v>×</v>
      </c>
    </row>
    <row r="51" spans="2:60" ht="22.5" customHeight="1" collapsed="1" thickBot="1" x14ac:dyDescent="0.45">
      <c r="B51" s="448"/>
      <c r="C51" s="449"/>
      <c r="D51" s="449"/>
      <c r="E51" s="449"/>
      <c r="F51" s="449"/>
      <c r="G51" s="449"/>
      <c r="H51" s="449"/>
      <c r="I51" s="450"/>
      <c r="N51" s="311" t="s">
        <v>87</v>
      </c>
      <c r="O51" s="312"/>
      <c r="P51" s="312"/>
      <c r="Q51" s="312"/>
      <c r="R51" s="312"/>
      <c r="S51" s="313"/>
      <c r="T51" s="53">
        <f>SUM(T31:T50)</f>
        <v>0</v>
      </c>
      <c r="U51" s="38" t="s">
        <v>81</v>
      </c>
      <c r="V51" s="53">
        <f>SUM(V31:V50)</f>
        <v>0</v>
      </c>
      <c r="W51" s="39" t="s">
        <v>81</v>
      </c>
      <c r="X51" s="53">
        <f>SUM(X31:X50)</f>
        <v>0</v>
      </c>
      <c r="Y51" s="38" t="s">
        <v>81</v>
      </c>
      <c r="Z51" s="53">
        <f>SUM(Z31:Z50)</f>
        <v>0</v>
      </c>
      <c r="AA51" s="39" t="s">
        <v>81</v>
      </c>
      <c r="AB51" s="123"/>
      <c r="AD51" s="111"/>
      <c r="AF51" s="221"/>
      <c r="AG51" s="221"/>
      <c r="AH51" s="221" t="str">
        <f t="shared" ca="1" si="13"/>
        <v>=SUM(T31:T50)</v>
      </c>
      <c r="AI51" s="221" t="s">
        <v>341</v>
      </c>
      <c r="AJ51" s="221" t="str">
        <f t="shared" ca="1" si="14"/>
        <v>=SUM(V31:V50)</v>
      </c>
      <c r="AK51" s="221" t="s">
        <v>342</v>
      </c>
      <c r="AL51" s="221" t="str">
        <f t="shared" ca="1" si="15"/>
        <v>=SUM(X31:X50)</v>
      </c>
      <c r="AM51" s="221" t="s">
        <v>343</v>
      </c>
      <c r="AN51" s="221" t="str">
        <f t="shared" ca="1" si="16"/>
        <v>=SUM(Z31:Z50)</v>
      </c>
      <c r="AO51" s="221" t="s">
        <v>344</v>
      </c>
      <c r="AP51" s="222" t="str">
        <f ca="1">IF(AND(AF51=AG51,AH51=AI51,AJ51=AK51,AL51=AM51,AN51=AO51),"","×")</f>
        <v/>
      </c>
    </row>
    <row r="52" spans="2:60" ht="16.5" customHeight="1" thickBot="1" x14ac:dyDescent="0.45">
      <c r="D52" s="124"/>
      <c r="E52" s="124"/>
      <c r="F52" s="124"/>
      <c r="G52" s="124"/>
      <c r="H52" s="124"/>
      <c r="J52" s="116"/>
      <c r="K52" s="116"/>
      <c r="L52" s="125"/>
      <c r="M52" s="125"/>
      <c r="N52" s="125"/>
      <c r="O52" s="26"/>
      <c r="Q52" s="116"/>
      <c r="R52" s="116"/>
      <c r="S52" s="116"/>
      <c r="T52" s="116"/>
      <c r="U52" s="126"/>
      <c r="V52" s="111"/>
      <c r="W52" s="126"/>
      <c r="X52" s="111"/>
      <c r="Y52" s="126"/>
      <c r="Z52" s="111"/>
      <c r="AA52" s="126"/>
      <c r="AB52" s="111"/>
      <c r="AC52" s="126"/>
      <c r="AD52" s="111"/>
      <c r="AE52" s="111"/>
      <c r="AF52" s="111"/>
      <c r="AG52" s="111"/>
      <c r="AH52" s="111"/>
    </row>
    <row r="53" spans="2:60" ht="32.25" customHeight="1" thickBot="1" x14ac:dyDescent="0.45">
      <c r="B53" s="314" t="s">
        <v>88</v>
      </c>
      <c r="C53" s="315"/>
      <c r="D53" s="315"/>
      <c r="E53" s="315"/>
      <c r="F53" s="315"/>
      <c r="G53" s="315"/>
      <c r="H53" s="315"/>
      <c r="I53" s="315"/>
      <c r="J53" s="315"/>
      <c r="K53" s="315"/>
      <c r="L53" s="315"/>
      <c r="M53" s="315"/>
      <c r="N53" s="315"/>
      <c r="O53" s="315"/>
      <c r="P53" s="315"/>
      <c r="Q53" s="315"/>
      <c r="R53" s="315"/>
      <c r="S53" s="315"/>
      <c r="T53" s="315"/>
      <c r="U53" s="315"/>
      <c r="V53" s="315"/>
      <c r="W53" s="315"/>
      <c r="X53" s="315"/>
      <c r="Y53" s="315"/>
      <c r="Z53" s="315"/>
      <c r="AA53" s="315"/>
      <c r="AB53" s="315"/>
      <c r="AC53" s="315"/>
      <c r="AD53" s="316"/>
      <c r="AE53" s="111"/>
      <c r="AF53" s="224" t="s">
        <v>345</v>
      </c>
      <c r="AG53" s="224" t="s">
        <v>346</v>
      </c>
      <c r="AH53" s="224" t="s">
        <v>347</v>
      </c>
      <c r="AI53" s="224" t="s">
        <v>348</v>
      </c>
      <c r="AJ53" s="224" t="s">
        <v>349</v>
      </c>
      <c r="AK53" s="224" t="s">
        <v>350</v>
      </c>
      <c r="AL53" s="224" t="s">
        <v>351</v>
      </c>
      <c r="AM53" s="224" t="s">
        <v>352</v>
      </c>
      <c r="AN53" s="421" t="s">
        <v>353</v>
      </c>
      <c r="AO53" s="421"/>
      <c r="AP53" s="421"/>
      <c r="AQ53" s="421"/>
      <c r="AR53" s="421"/>
      <c r="AS53" s="421"/>
      <c r="AT53" s="421"/>
      <c r="AU53" s="421"/>
      <c r="AV53" s="421"/>
      <c r="AW53" s="421"/>
      <c r="AX53" s="421"/>
      <c r="AY53" s="421"/>
    </row>
    <row r="54" spans="2:60" ht="27.75" customHeight="1" x14ac:dyDescent="0.4">
      <c r="B54" s="422" t="s">
        <v>89</v>
      </c>
      <c r="C54" s="423" t="s">
        <v>90</v>
      </c>
      <c r="D54" s="424"/>
      <c r="E54" s="425"/>
      <c r="F54" s="426" t="s">
        <v>91</v>
      </c>
      <c r="G54" s="427" t="s">
        <v>92</v>
      </c>
      <c r="H54" s="428" t="s">
        <v>77</v>
      </c>
      <c r="I54" s="426" t="s">
        <v>354</v>
      </c>
      <c r="J54" s="428" t="s">
        <v>355</v>
      </c>
      <c r="K54" s="428"/>
      <c r="L54" s="428"/>
      <c r="M54" s="428" t="s">
        <v>95</v>
      </c>
      <c r="N54" s="428"/>
      <c r="O54" s="428"/>
      <c r="P54" s="428" t="s">
        <v>95</v>
      </c>
      <c r="Q54" s="428"/>
      <c r="R54" s="428"/>
      <c r="S54" s="428"/>
      <c r="T54" s="423" t="s">
        <v>96</v>
      </c>
      <c r="U54" s="424"/>
      <c r="V54" s="424"/>
      <c r="W54" s="424"/>
      <c r="X54" s="424"/>
      <c r="Y54" s="425"/>
      <c r="Z54" s="428" t="s">
        <v>97</v>
      </c>
      <c r="AA54" s="428"/>
      <c r="AB54" s="428"/>
      <c r="AC54" s="423"/>
      <c r="AD54" s="429" t="s">
        <v>356</v>
      </c>
      <c r="AE54" s="111"/>
      <c r="AF54" s="225" t="s">
        <v>357</v>
      </c>
      <c r="AG54" s="417" t="s">
        <v>358</v>
      </c>
      <c r="AI54" s="417" t="s">
        <v>101</v>
      </c>
      <c r="AJ54" s="417" t="s">
        <v>359</v>
      </c>
      <c r="AK54" s="417" t="s">
        <v>78</v>
      </c>
      <c r="AL54" s="417" t="s">
        <v>360</v>
      </c>
      <c r="AM54" s="417" t="s">
        <v>361</v>
      </c>
      <c r="AN54" s="419" t="s">
        <v>76</v>
      </c>
      <c r="AO54" s="111"/>
      <c r="AP54" s="111"/>
      <c r="AQ54" s="226"/>
      <c r="AR54" s="419" t="s">
        <v>79</v>
      </c>
      <c r="AS54" s="111"/>
      <c r="AT54" s="111"/>
      <c r="AU54" s="226"/>
      <c r="AV54" s="419" t="s">
        <v>80</v>
      </c>
      <c r="AW54" s="111"/>
      <c r="AX54" s="111"/>
      <c r="AY54" s="226"/>
      <c r="AZ54" s="111"/>
      <c r="BA54" s="111"/>
      <c r="BB54" s="111"/>
      <c r="BC54" s="111"/>
      <c r="BD54" s="111"/>
      <c r="BE54" s="111"/>
      <c r="BF54" s="111"/>
      <c r="BG54" s="111"/>
      <c r="BH54" s="111"/>
    </row>
    <row r="55" spans="2:60" s="26" customFormat="1" ht="42" customHeight="1" thickBot="1" x14ac:dyDescent="0.45">
      <c r="B55" s="302"/>
      <c r="C55" s="127" t="s">
        <v>98</v>
      </c>
      <c r="D55" s="128" t="s">
        <v>86</v>
      </c>
      <c r="E55" s="128" t="s">
        <v>75</v>
      </c>
      <c r="F55" s="304"/>
      <c r="G55" s="318"/>
      <c r="H55" s="291"/>
      <c r="I55" s="291"/>
      <c r="J55" s="291"/>
      <c r="K55" s="291"/>
      <c r="L55" s="291"/>
      <c r="M55" s="129" t="s">
        <v>99</v>
      </c>
      <c r="N55" s="127" t="s">
        <v>100</v>
      </c>
      <c r="O55" s="291"/>
      <c r="P55" s="129" t="s">
        <v>99</v>
      </c>
      <c r="Q55" s="127" t="s">
        <v>100</v>
      </c>
      <c r="R55" s="291"/>
      <c r="S55" s="291"/>
      <c r="T55" s="291" t="s">
        <v>101</v>
      </c>
      <c r="U55" s="291"/>
      <c r="V55" s="292" t="s">
        <v>102</v>
      </c>
      <c r="W55" s="293"/>
      <c r="X55" s="292" t="s">
        <v>103</v>
      </c>
      <c r="Y55" s="293"/>
      <c r="Z55" s="294" t="s">
        <v>78</v>
      </c>
      <c r="AA55" s="294"/>
      <c r="AB55" s="294" t="s">
        <v>104</v>
      </c>
      <c r="AC55" s="292"/>
      <c r="AD55" s="430"/>
      <c r="AE55" s="111"/>
      <c r="AF55" s="227"/>
      <c r="AG55" s="418"/>
      <c r="AI55" s="418"/>
      <c r="AJ55" s="418"/>
      <c r="AK55" s="418"/>
      <c r="AL55" s="418"/>
      <c r="AM55" s="418"/>
      <c r="AN55" s="420"/>
      <c r="AO55" s="228" t="s">
        <v>362</v>
      </c>
      <c r="AP55" s="229" t="s">
        <v>363</v>
      </c>
      <c r="AQ55" s="229" t="s">
        <v>364</v>
      </c>
      <c r="AR55" s="420"/>
      <c r="AS55" s="228" t="s">
        <v>362</v>
      </c>
      <c r="AT55" s="229" t="s">
        <v>363</v>
      </c>
      <c r="AU55" s="229" t="s">
        <v>364</v>
      </c>
      <c r="AV55" s="420"/>
      <c r="AW55" s="228" t="s">
        <v>362</v>
      </c>
      <c r="AX55" s="229" t="s">
        <v>363</v>
      </c>
      <c r="AY55" s="229" t="s">
        <v>364</v>
      </c>
      <c r="AZ55" s="111"/>
      <c r="BA55" s="111"/>
      <c r="BB55" s="111"/>
      <c r="BC55" s="111"/>
      <c r="BD55" s="111"/>
      <c r="BE55" s="111"/>
      <c r="BF55" s="111"/>
      <c r="BG55" s="111"/>
      <c r="BH55" s="111"/>
    </row>
    <row r="56" spans="2:60" s="239" customFormat="1" x14ac:dyDescent="0.4">
      <c r="B56" s="230">
        <f>ROW(B56)-55</f>
        <v>1</v>
      </c>
      <c r="C56" s="13"/>
      <c r="D56" s="82"/>
      <c r="E56" s="68"/>
      <c r="F56" s="14"/>
      <c r="G56" s="80"/>
      <c r="H56" s="64"/>
      <c r="I56" s="64"/>
      <c r="J56" s="16"/>
      <c r="K56" s="231" t="s">
        <v>167</v>
      </c>
      <c r="L56" s="231" t="s">
        <v>111</v>
      </c>
      <c r="M56" s="17"/>
      <c r="N56" s="15"/>
      <c r="O56" s="231" t="s">
        <v>111</v>
      </c>
      <c r="P56" s="17"/>
      <c r="Q56" s="15"/>
      <c r="R56" s="232" t="s">
        <v>113</v>
      </c>
      <c r="S56" s="231" t="s">
        <v>114</v>
      </c>
      <c r="T56" s="233">
        <f t="shared" ref="T56:T71" si="18">PRODUCT(J56,M56,P56)</f>
        <v>0</v>
      </c>
      <c r="U56" s="234" t="s">
        <v>81</v>
      </c>
      <c r="V56" s="18" t="str">
        <f>IF(E56="","",T56-X56)</f>
        <v/>
      </c>
      <c r="W56" s="234" t="s">
        <v>81</v>
      </c>
      <c r="X56" s="66"/>
      <c r="Y56" s="234" t="s">
        <v>81</v>
      </c>
      <c r="Z56" s="18" t="str" cm="1">
        <f t="array" ref="Z56">IF($T56=0,"",ROUNDDOWN(_xlfn.IFS($I56="課税",$T56*0.1/1.1,$I56="軽減",$T56*0.08/1.08,$I56="一部非課税",$AB56,I56="非課税",0),0))</f>
        <v/>
      </c>
      <c r="AA56" s="234" t="s">
        <v>81</v>
      </c>
      <c r="AB56" s="66"/>
      <c r="AC56" s="235" t="s">
        <v>81</v>
      </c>
      <c r="AD56" s="236"/>
      <c r="AE56" s="237"/>
      <c r="AF56" s="238" t="str">
        <f>IF(AND($H56="一部自己負担金",$X56=""),"×","")</f>
        <v/>
      </c>
      <c r="AG56" s="238" t="str">
        <f>IF(AND($I56="一部非課税",$AB56=""),"×","")</f>
        <v/>
      </c>
      <c r="AI56" s="238" t="str">
        <f>IF(PRODUCT($J56,$M56,$P56)=T56,"","×")</f>
        <v/>
      </c>
      <c r="AJ56" s="238" t="str">
        <f>IF(IF($E56="","",$T56-$X56)=$V56,"","×")</f>
        <v/>
      </c>
      <c r="AK56" s="238" t="str" cm="1">
        <f t="array" ref="AK56">IF(IF($T56=0,"",ROUNDDOWN(_xlfn.IFS($I56="課税",$T56*0.1/1.1,$I56="軽減",$T56*0.08/1.08,$I56="一部非課税",$AB56,I56="非課税",0),0))=$Z56,"","×")</f>
        <v/>
      </c>
      <c r="AL56" s="238" t="str">
        <f ca="1">IF(COUNTIF($AN$12:$AN$26,"×")&gt;0,"×","")</f>
        <v>×</v>
      </c>
      <c r="AM56" s="238" t="str">
        <f t="shared" ref="AM56:AM96" ca="1" si="19">IF(COUNTIF($AP$31:$AP$51,"×")&gt;0,"×","")</f>
        <v>×</v>
      </c>
      <c r="AN56" s="238" t="e">
        <f t="shared" ref="AN56:AN62" si="20">IF(AND(AO56=AP56,AP56=AQ56),"","×")</f>
        <v>#N/A</v>
      </c>
      <c r="AO56" s="240" t="e">
        <v>#N/A</v>
      </c>
      <c r="AP56" s="241">
        <f>$T$26</f>
        <v>0</v>
      </c>
      <c r="AQ56" s="241">
        <f>$T$51</f>
        <v>0</v>
      </c>
      <c r="AR56" s="238" t="e">
        <f>IF(AND(AS56=AT56,AT56=AU56),"","×")</f>
        <v>#N/A</v>
      </c>
      <c r="AS56" s="242" t="e">
        <v>#N/A</v>
      </c>
      <c r="AT56" s="241">
        <f>$V$25</f>
        <v>0</v>
      </c>
      <c r="AU56" s="241">
        <f>$V$51</f>
        <v>0</v>
      </c>
      <c r="AV56" s="238" t="e">
        <f>IF(AND(AW56=AX56,AX56=AY56),"","×")</f>
        <v>#N/A</v>
      </c>
      <c r="AW56" s="242" t="e">
        <v>#N/A</v>
      </c>
      <c r="AX56" s="241">
        <f>$X$26</f>
        <v>0</v>
      </c>
      <c r="AY56" s="241">
        <f>$X$51</f>
        <v>0</v>
      </c>
    </row>
    <row r="57" spans="2:60" s="239" customFormat="1" x14ac:dyDescent="0.4">
      <c r="B57" s="243">
        <f t="shared" ref="B57:B70" si="21">ROW(B57)-55</f>
        <v>2</v>
      </c>
      <c r="C57" s="1"/>
      <c r="D57" s="83"/>
      <c r="E57" s="59"/>
      <c r="F57" s="1"/>
      <c r="G57" s="79"/>
      <c r="H57" s="61"/>
      <c r="I57" s="61"/>
      <c r="J57" s="4"/>
      <c r="K57" s="244" t="s">
        <v>81</v>
      </c>
      <c r="L57" s="244" t="s">
        <v>111</v>
      </c>
      <c r="M57" s="5"/>
      <c r="N57" s="3"/>
      <c r="O57" s="244" t="s">
        <v>111</v>
      </c>
      <c r="P57" s="5"/>
      <c r="Q57" s="3"/>
      <c r="R57" s="245" t="s">
        <v>113</v>
      </c>
      <c r="S57" s="244" t="s">
        <v>114</v>
      </c>
      <c r="T57" s="246">
        <f t="shared" si="18"/>
        <v>0</v>
      </c>
      <c r="U57" s="247" t="s">
        <v>81</v>
      </c>
      <c r="V57" s="6" t="str">
        <f t="shared" ref="V57:V72" si="22">IF(E57="","",T57-X57)</f>
        <v/>
      </c>
      <c r="W57" s="247" t="s">
        <v>81</v>
      </c>
      <c r="X57" s="67"/>
      <c r="Y57" s="247" t="s">
        <v>81</v>
      </c>
      <c r="Z57" s="6" t="str" cm="1">
        <f t="array" ref="Z57">IF($T57=0,"",ROUNDDOWN(_xlfn.IFS($I57="課税",$T57*0.1/1.1,$I57="軽減",$T57*0.08/1.08,$I57="一部非課税",$AB57,I57="非課税",0),0))</f>
        <v/>
      </c>
      <c r="AA57" s="247" t="s">
        <v>81</v>
      </c>
      <c r="AB57" s="67"/>
      <c r="AC57" s="248" t="s">
        <v>81</v>
      </c>
      <c r="AD57" s="249"/>
      <c r="AE57" s="237"/>
      <c r="AF57" s="238" t="str">
        <f t="shared" ref="AF57:AF131" si="23">IF(AND($H57="一部自己負担金",$X57=""),"×","")</f>
        <v/>
      </c>
      <c r="AG57" s="238" t="str">
        <f t="shared" ref="AG57:AG131" si="24">IF(AND($I57="一部非課税",$AB57=""),"×","")</f>
        <v/>
      </c>
      <c r="AI57" s="238" t="str">
        <f t="shared" ref="AI57:AI131" si="25">IF(PRODUCT($J57,$M57,$P57)=T57,"","×")</f>
        <v/>
      </c>
      <c r="AJ57" s="238" t="str">
        <f t="shared" ref="AJ57:AJ131" si="26">IF(IF($E57="","",$T57-$X57)=$V57,"","×")</f>
        <v/>
      </c>
      <c r="AK57" s="238" t="str" cm="1">
        <f t="array" ref="AK57">IF(IF($T57=0,"",ROUNDDOWN(_xlfn.IFS($I57="課税",$T57*0.1/1.1,$I57="軽減",$T57*0.08/1.08,$I57="一部非課税",$AB57,I57="非課税",0),0))=$Z57,"","×")</f>
        <v/>
      </c>
      <c r="AL57" s="238" t="str">
        <f t="shared" ref="AL57:AL131" ca="1" si="27">IF(COUNTIF($AN$12:$AN$26,"×")&gt;0,"×","")</f>
        <v>×</v>
      </c>
      <c r="AM57" s="238" t="str">
        <f t="shared" ca="1" si="19"/>
        <v>×</v>
      </c>
      <c r="AN57" s="238" t="str">
        <f t="shared" si="20"/>
        <v/>
      </c>
      <c r="AO57" s="250"/>
      <c r="AP57" s="251"/>
      <c r="AQ57" s="251"/>
      <c r="AR57" s="250"/>
      <c r="AS57" s="250"/>
      <c r="AT57" s="251"/>
      <c r="AU57" s="251"/>
      <c r="AV57" s="250"/>
      <c r="AW57" s="250"/>
      <c r="AX57" s="251"/>
      <c r="AY57" s="251"/>
    </row>
    <row r="58" spans="2:60" s="239" customFormat="1" x14ac:dyDescent="0.4">
      <c r="B58" s="243">
        <f t="shared" si="21"/>
        <v>3</v>
      </c>
      <c r="C58" s="1"/>
      <c r="D58" s="83"/>
      <c r="E58" s="59"/>
      <c r="F58" s="1"/>
      <c r="G58" s="79"/>
      <c r="H58" s="61"/>
      <c r="I58" s="61"/>
      <c r="J58" s="4"/>
      <c r="K58" s="244" t="s">
        <v>81</v>
      </c>
      <c r="L58" s="244" t="s">
        <v>111</v>
      </c>
      <c r="M58" s="5"/>
      <c r="N58" s="3"/>
      <c r="O58" s="244" t="s">
        <v>111</v>
      </c>
      <c r="P58" s="5"/>
      <c r="Q58" s="3"/>
      <c r="R58" s="245" t="s">
        <v>113</v>
      </c>
      <c r="S58" s="244" t="s">
        <v>114</v>
      </c>
      <c r="T58" s="246">
        <f t="shared" si="18"/>
        <v>0</v>
      </c>
      <c r="U58" s="247" t="s">
        <v>81</v>
      </c>
      <c r="V58" s="6" t="str">
        <f t="shared" si="22"/>
        <v/>
      </c>
      <c r="W58" s="247" t="s">
        <v>81</v>
      </c>
      <c r="X58" s="67"/>
      <c r="Y58" s="247" t="s">
        <v>81</v>
      </c>
      <c r="Z58" s="6" t="str" cm="1">
        <f t="array" ref="Z58">IF($T58=0,"",ROUNDDOWN(_xlfn.IFS($I58="課税",$T58*0.1/1.1,$I58="軽減",$T58*0.08/1.08,$I58="一部非課税",$AB58,I58="非課税",0),0))</f>
        <v/>
      </c>
      <c r="AA58" s="247" t="s">
        <v>81</v>
      </c>
      <c r="AB58" s="67"/>
      <c r="AC58" s="248" t="s">
        <v>81</v>
      </c>
      <c r="AD58" s="249"/>
      <c r="AE58" s="237"/>
      <c r="AF58" s="238" t="str">
        <f t="shared" si="23"/>
        <v/>
      </c>
      <c r="AG58" s="238" t="str">
        <f t="shared" si="24"/>
        <v/>
      </c>
      <c r="AI58" s="238" t="str">
        <f t="shared" si="25"/>
        <v/>
      </c>
      <c r="AJ58" s="238" t="str">
        <f t="shared" si="26"/>
        <v/>
      </c>
      <c r="AK58" s="238" t="str" cm="1">
        <f t="array" ref="AK58">IF(IF($T58=0,"",ROUNDDOWN(_xlfn.IFS($I58="課税",$T58*0.1/1.1,$I58="軽減",$T58*0.08/1.08,$I58="一部非課税",$AB58,I58="非課税",0),0))=$Z58,"","×")</f>
        <v/>
      </c>
      <c r="AL58" s="238" t="str">
        <f t="shared" ca="1" si="27"/>
        <v>×</v>
      </c>
      <c r="AM58" s="238" t="str">
        <f t="shared" ca="1" si="19"/>
        <v>×</v>
      </c>
      <c r="AN58" s="238" t="str">
        <f t="shared" si="20"/>
        <v/>
      </c>
      <c r="AO58" s="250"/>
      <c r="AP58" s="251"/>
      <c r="AQ58" s="251"/>
      <c r="AR58" s="250"/>
      <c r="AS58" s="250"/>
      <c r="AT58" s="251"/>
      <c r="AU58" s="251"/>
      <c r="AV58" s="250"/>
      <c r="AW58" s="250"/>
      <c r="AX58" s="251"/>
      <c r="AY58" s="251"/>
    </row>
    <row r="59" spans="2:60" s="239" customFormat="1" x14ac:dyDescent="0.4">
      <c r="B59" s="243">
        <f t="shared" si="21"/>
        <v>4</v>
      </c>
      <c r="C59" s="1"/>
      <c r="D59" s="83"/>
      <c r="E59" s="59"/>
      <c r="F59" s="1"/>
      <c r="G59" s="79"/>
      <c r="H59" s="61"/>
      <c r="I59" s="61"/>
      <c r="J59" s="4"/>
      <c r="K59" s="244" t="s">
        <v>81</v>
      </c>
      <c r="L59" s="244" t="s">
        <v>111</v>
      </c>
      <c r="M59" s="5"/>
      <c r="N59" s="3"/>
      <c r="O59" s="244" t="s">
        <v>111</v>
      </c>
      <c r="P59" s="5"/>
      <c r="Q59" s="3"/>
      <c r="R59" s="245" t="s">
        <v>113</v>
      </c>
      <c r="S59" s="244" t="s">
        <v>114</v>
      </c>
      <c r="T59" s="246">
        <f t="shared" ref="T59" si="28">PRODUCT(J59,M59,P59)</f>
        <v>0</v>
      </c>
      <c r="U59" s="247" t="s">
        <v>81</v>
      </c>
      <c r="V59" s="6" t="str">
        <f t="shared" ref="V59" si="29">IF(E59="","",T59-X59)</f>
        <v/>
      </c>
      <c r="W59" s="247" t="s">
        <v>81</v>
      </c>
      <c r="X59" s="67"/>
      <c r="Y59" s="247" t="s">
        <v>81</v>
      </c>
      <c r="Z59" s="6" t="str" cm="1">
        <f t="array" ref="Z59">IF($T59=0,"",ROUNDDOWN(_xlfn.IFS($I59="課税",$T59*0.1/1.1,$I59="軽減",$T59*0.08/1.08,$I59="一部非課税",$AB59,I59="非課税",0),0))</f>
        <v/>
      </c>
      <c r="AA59" s="247" t="s">
        <v>81</v>
      </c>
      <c r="AB59" s="67"/>
      <c r="AC59" s="248" t="s">
        <v>81</v>
      </c>
      <c r="AD59" s="249"/>
      <c r="AE59" s="237"/>
      <c r="AF59" s="238" t="str">
        <f t="shared" si="23"/>
        <v/>
      </c>
      <c r="AG59" s="238" t="str">
        <f t="shared" si="24"/>
        <v/>
      </c>
      <c r="AI59" s="238" t="str">
        <f t="shared" ref="AI59" si="30">IF(PRODUCT($J59,$M59,$P59)=T59,"","×")</f>
        <v/>
      </c>
      <c r="AJ59" s="238" t="str">
        <f t="shared" si="26"/>
        <v/>
      </c>
      <c r="AK59" s="238" t="str" cm="1">
        <f t="array" ref="AK59">IF(IF($T59=0,"",ROUNDDOWN(_xlfn.IFS($I59="課税",$T59*0.1/1.1,$I59="軽減",$T59*0.08/1.08,$I59="一部非課税",$AB59,I59="非課税",0),0))=$Z59,"","×")</f>
        <v/>
      </c>
      <c r="AL59" s="238" t="str">
        <f t="shared" ca="1" si="27"/>
        <v>×</v>
      </c>
      <c r="AM59" s="238" t="str">
        <f t="shared" ca="1" si="19"/>
        <v>×</v>
      </c>
      <c r="AN59" s="238" t="str">
        <f t="shared" ref="AN59" si="31">IF(AND(AO59=AP59,AP59=AQ59),"","×")</f>
        <v/>
      </c>
      <c r="AO59" s="250"/>
      <c r="AP59" s="251"/>
      <c r="AQ59" s="251"/>
      <c r="AR59" s="250"/>
      <c r="AS59" s="250"/>
      <c r="AT59" s="251"/>
      <c r="AU59" s="251"/>
      <c r="AV59" s="250"/>
      <c r="AW59" s="250"/>
      <c r="AX59" s="251"/>
      <c r="AY59" s="251"/>
    </row>
    <row r="60" spans="2:60" s="239" customFormat="1" x14ac:dyDescent="0.4">
      <c r="B60" s="243">
        <f t="shared" si="21"/>
        <v>5</v>
      </c>
      <c r="C60" s="1"/>
      <c r="D60" s="83"/>
      <c r="E60" s="59"/>
      <c r="F60" s="1"/>
      <c r="G60" s="79"/>
      <c r="H60" s="61"/>
      <c r="I60" s="61"/>
      <c r="J60" s="4"/>
      <c r="K60" s="244" t="s">
        <v>81</v>
      </c>
      <c r="L60" s="244" t="s">
        <v>111</v>
      </c>
      <c r="M60" s="5"/>
      <c r="N60" s="3"/>
      <c r="O60" s="244" t="s">
        <v>111</v>
      </c>
      <c r="P60" s="5"/>
      <c r="Q60" s="3"/>
      <c r="R60" s="245" t="s">
        <v>113</v>
      </c>
      <c r="S60" s="244" t="s">
        <v>114</v>
      </c>
      <c r="T60" s="246">
        <f t="shared" ref="T60:T61" si="32">PRODUCT(J60,M60,P60)</f>
        <v>0</v>
      </c>
      <c r="U60" s="247" t="s">
        <v>81</v>
      </c>
      <c r="V60" s="6" t="str">
        <f t="shared" ref="V60:V61" si="33">IF(E60="","",T60-X60)</f>
        <v/>
      </c>
      <c r="W60" s="247" t="s">
        <v>81</v>
      </c>
      <c r="X60" s="67"/>
      <c r="Y60" s="247" t="s">
        <v>81</v>
      </c>
      <c r="Z60" s="6" t="str" cm="1">
        <f t="array" ref="Z60">IF($T60=0,"",ROUNDDOWN(_xlfn.IFS($I60="課税",$T60*0.1/1.1,$I60="軽減",$T60*0.08/1.08,$I60="一部非課税",$AB60,I60="非課税",0),0))</f>
        <v/>
      </c>
      <c r="AA60" s="247" t="s">
        <v>81</v>
      </c>
      <c r="AB60" s="67"/>
      <c r="AC60" s="248" t="s">
        <v>81</v>
      </c>
      <c r="AD60" s="249"/>
      <c r="AE60" s="237"/>
      <c r="AF60" s="238" t="str">
        <f t="shared" si="23"/>
        <v/>
      </c>
      <c r="AG60" s="238" t="str">
        <f t="shared" si="24"/>
        <v/>
      </c>
      <c r="AI60" s="238" t="str">
        <f t="shared" ref="AI60:AI61" si="34">IF(PRODUCT($J60,$M60,$P60)=T60,"","×")</f>
        <v/>
      </c>
      <c r="AJ60" s="238" t="str">
        <f t="shared" si="26"/>
        <v/>
      </c>
      <c r="AK60" s="238" t="str" cm="1">
        <f t="array" ref="AK60">IF(IF($T60=0,"",ROUNDDOWN(_xlfn.IFS($I60="課税",$T60*0.1/1.1,$I60="軽減",$T60*0.08/1.08,$I60="一部非課税",$AB60,I60="非課税",0),0))=$Z60,"","×")</f>
        <v/>
      </c>
      <c r="AL60" s="238" t="str">
        <f t="shared" ca="1" si="27"/>
        <v>×</v>
      </c>
      <c r="AM60" s="238" t="str">
        <f t="shared" ca="1" si="19"/>
        <v>×</v>
      </c>
      <c r="AN60" s="238" t="str">
        <f t="shared" si="20"/>
        <v/>
      </c>
      <c r="AO60" s="250"/>
      <c r="AP60" s="251"/>
      <c r="AQ60" s="251"/>
      <c r="AR60" s="250"/>
      <c r="AS60" s="250"/>
      <c r="AT60" s="251"/>
      <c r="AU60" s="251"/>
      <c r="AV60" s="250"/>
      <c r="AW60" s="250"/>
      <c r="AX60" s="251"/>
      <c r="AY60" s="251"/>
    </row>
    <row r="61" spans="2:60" s="239" customFormat="1" x14ac:dyDescent="0.4">
      <c r="B61" s="243">
        <f t="shared" si="21"/>
        <v>6</v>
      </c>
      <c r="C61" s="1"/>
      <c r="D61" s="83"/>
      <c r="E61" s="59"/>
      <c r="F61" s="1"/>
      <c r="G61" s="79"/>
      <c r="H61" s="61"/>
      <c r="I61" s="61"/>
      <c r="J61" s="4"/>
      <c r="K61" s="244" t="s">
        <v>81</v>
      </c>
      <c r="L61" s="244" t="s">
        <v>111</v>
      </c>
      <c r="M61" s="5"/>
      <c r="N61" s="3"/>
      <c r="O61" s="244" t="s">
        <v>111</v>
      </c>
      <c r="P61" s="5"/>
      <c r="Q61" s="3"/>
      <c r="R61" s="245" t="s">
        <v>113</v>
      </c>
      <c r="S61" s="244" t="s">
        <v>114</v>
      </c>
      <c r="T61" s="246">
        <f t="shared" si="32"/>
        <v>0</v>
      </c>
      <c r="U61" s="247" t="s">
        <v>81</v>
      </c>
      <c r="V61" s="6" t="str">
        <f t="shared" si="33"/>
        <v/>
      </c>
      <c r="W61" s="247" t="s">
        <v>81</v>
      </c>
      <c r="X61" s="67"/>
      <c r="Y61" s="247" t="s">
        <v>81</v>
      </c>
      <c r="Z61" s="6" t="str" cm="1">
        <f t="array" ref="Z61">IF($T61=0,"",ROUNDDOWN(_xlfn.IFS($I61="課税",$T61*0.1/1.1,$I61="軽減",$T61*0.08/1.08,$I61="一部非課税",$AB61,I61="非課税",0),0))</f>
        <v/>
      </c>
      <c r="AA61" s="247" t="s">
        <v>81</v>
      </c>
      <c r="AB61" s="67"/>
      <c r="AC61" s="248" t="s">
        <v>81</v>
      </c>
      <c r="AD61" s="249"/>
      <c r="AE61" s="237"/>
      <c r="AF61" s="238" t="str">
        <f t="shared" si="23"/>
        <v/>
      </c>
      <c r="AG61" s="238" t="str">
        <f t="shared" si="24"/>
        <v/>
      </c>
      <c r="AI61" s="238" t="str">
        <f t="shared" si="34"/>
        <v/>
      </c>
      <c r="AJ61" s="238" t="str">
        <f t="shared" si="26"/>
        <v/>
      </c>
      <c r="AK61" s="238" t="str" cm="1">
        <f t="array" ref="AK61">IF(IF($T61=0,"",ROUNDDOWN(_xlfn.IFS($I61="課税",$T61*0.1/1.1,$I61="軽減",$T61*0.08/1.08,$I61="一部非課税",$AB61,I61="非課税",0),0))=$Z61,"","×")</f>
        <v/>
      </c>
      <c r="AL61" s="238" t="str">
        <f t="shared" ca="1" si="27"/>
        <v>×</v>
      </c>
      <c r="AM61" s="238" t="str">
        <f t="shared" ca="1" si="19"/>
        <v>×</v>
      </c>
      <c r="AN61" s="238" t="str">
        <f t="shared" si="20"/>
        <v/>
      </c>
      <c r="AO61" s="250"/>
      <c r="AP61" s="251"/>
      <c r="AQ61" s="251"/>
      <c r="AR61" s="250"/>
      <c r="AS61" s="250"/>
      <c r="AT61" s="251"/>
      <c r="AU61" s="251"/>
      <c r="AV61" s="250"/>
      <c r="AW61" s="250"/>
      <c r="AX61" s="251"/>
      <c r="AY61" s="251"/>
    </row>
    <row r="62" spans="2:60" s="239" customFormat="1" x14ac:dyDescent="0.4">
      <c r="B62" s="243">
        <f t="shared" si="21"/>
        <v>7</v>
      </c>
      <c r="C62" s="1"/>
      <c r="D62" s="83"/>
      <c r="E62" s="59"/>
      <c r="F62" s="1"/>
      <c r="G62" s="79"/>
      <c r="H62" s="61"/>
      <c r="I62" s="61"/>
      <c r="J62" s="4"/>
      <c r="K62" s="244" t="s">
        <v>81</v>
      </c>
      <c r="L62" s="244" t="s">
        <v>111</v>
      </c>
      <c r="M62" s="5"/>
      <c r="N62" s="3"/>
      <c r="O62" s="244" t="s">
        <v>111</v>
      </c>
      <c r="P62" s="5"/>
      <c r="Q62" s="3"/>
      <c r="R62" s="245" t="s">
        <v>113</v>
      </c>
      <c r="S62" s="244" t="s">
        <v>114</v>
      </c>
      <c r="T62" s="246">
        <f t="shared" ref="T62" si="35">PRODUCT(J62,M62,P62)</f>
        <v>0</v>
      </c>
      <c r="U62" s="247" t="s">
        <v>81</v>
      </c>
      <c r="V62" s="6" t="str">
        <f t="shared" ref="V62" si="36">IF(E62="","",T62-X62)</f>
        <v/>
      </c>
      <c r="W62" s="247" t="s">
        <v>81</v>
      </c>
      <c r="X62" s="67"/>
      <c r="Y62" s="247" t="s">
        <v>81</v>
      </c>
      <c r="Z62" s="6" t="str" cm="1">
        <f t="array" ref="Z62">IF($T62=0,"",ROUNDDOWN(_xlfn.IFS($I62="課税",$T62*0.1/1.1,$I62="軽減",$T62*0.08/1.08,$I62="一部非課税",$AB62,I62="非課税",0),0))</f>
        <v/>
      </c>
      <c r="AA62" s="247" t="s">
        <v>81</v>
      </c>
      <c r="AB62" s="67"/>
      <c r="AC62" s="248" t="s">
        <v>81</v>
      </c>
      <c r="AD62" s="249"/>
      <c r="AE62" s="237"/>
      <c r="AF62" s="238" t="str">
        <f t="shared" si="23"/>
        <v/>
      </c>
      <c r="AG62" s="238" t="str">
        <f t="shared" si="24"/>
        <v/>
      </c>
      <c r="AI62" s="238" t="str">
        <f t="shared" ref="AI62" si="37">IF(PRODUCT($J62,$M62,$P62)=T62,"","×")</f>
        <v/>
      </c>
      <c r="AJ62" s="238" t="str">
        <f t="shared" si="26"/>
        <v/>
      </c>
      <c r="AK62" s="238" t="str" cm="1">
        <f t="array" ref="AK62">IF(IF($T62=0,"",ROUNDDOWN(_xlfn.IFS($I62="課税",$T62*0.1/1.1,$I62="軽減",$T62*0.08/1.08,$I62="一部非課税",$AB62,I62="非課税",0),0))=$Z62,"","×")</f>
        <v/>
      </c>
      <c r="AL62" s="238" t="str">
        <f t="shared" ca="1" si="27"/>
        <v>×</v>
      </c>
      <c r="AM62" s="238" t="str">
        <f t="shared" ca="1" si="19"/>
        <v>×</v>
      </c>
      <c r="AN62" s="238" t="str">
        <f t="shared" si="20"/>
        <v/>
      </c>
      <c r="AO62" s="250"/>
      <c r="AP62" s="251"/>
      <c r="AQ62" s="251"/>
      <c r="AR62" s="250"/>
      <c r="AS62" s="250"/>
      <c r="AT62" s="251"/>
      <c r="AU62" s="251"/>
      <c r="AV62" s="250"/>
      <c r="AW62" s="250"/>
      <c r="AX62" s="251"/>
      <c r="AY62" s="251"/>
    </row>
    <row r="63" spans="2:60" s="239" customFormat="1" x14ac:dyDescent="0.4">
      <c r="B63" s="243">
        <f t="shared" si="21"/>
        <v>8</v>
      </c>
      <c r="C63" s="1"/>
      <c r="D63" s="83"/>
      <c r="E63" s="59"/>
      <c r="F63" s="1"/>
      <c r="G63" s="79"/>
      <c r="H63" s="61"/>
      <c r="I63" s="61"/>
      <c r="J63" s="4"/>
      <c r="K63" s="244" t="s">
        <v>81</v>
      </c>
      <c r="L63" s="244" t="s">
        <v>111</v>
      </c>
      <c r="M63" s="5"/>
      <c r="N63" s="3"/>
      <c r="O63" s="244" t="s">
        <v>111</v>
      </c>
      <c r="P63" s="5"/>
      <c r="Q63" s="3"/>
      <c r="R63" s="245" t="s">
        <v>113</v>
      </c>
      <c r="S63" s="244" t="s">
        <v>114</v>
      </c>
      <c r="T63" s="246">
        <f t="shared" si="18"/>
        <v>0</v>
      </c>
      <c r="U63" s="247" t="s">
        <v>81</v>
      </c>
      <c r="V63" s="6" t="str">
        <f t="shared" si="22"/>
        <v/>
      </c>
      <c r="W63" s="247" t="s">
        <v>81</v>
      </c>
      <c r="X63" s="67"/>
      <c r="Y63" s="247" t="s">
        <v>81</v>
      </c>
      <c r="Z63" s="6" t="str" cm="1">
        <f t="array" ref="Z63">IF($T63=0,"",ROUNDDOWN(_xlfn.IFS($I63="課税",$T63*0.1/1.1,$I63="軽減",$T63*0.08/1.08,$I63="一部非課税",$AB63,I63="非課税",0),0))</f>
        <v/>
      </c>
      <c r="AA63" s="247" t="s">
        <v>81</v>
      </c>
      <c r="AB63" s="67"/>
      <c r="AC63" s="248" t="s">
        <v>81</v>
      </c>
      <c r="AD63" s="249"/>
      <c r="AE63" s="237"/>
      <c r="AF63" s="238" t="str">
        <f t="shared" si="23"/>
        <v/>
      </c>
      <c r="AG63" s="238" t="str">
        <f t="shared" si="24"/>
        <v/>
      </c>
      <c r="AI63" s="238" t="str">
        <f t="shared" si="25"/>
        <v/>
      </c>
      <c r="AJ63" s="238" t="str">
        <f t="shared" si="26"/>
        <v/>
      </c>
      <c r="AK63" s="238" t="str" cm="1">
        <f t="array" ref="AK63">IF(IF($T63=0,"",ROUNDDOWN(_xlfn.IFS($I63="課税",$T63*0.1/1.1,$I63="軽減",$T63*0.08/1.08,$I63="一部非課税",$AB63,I63="非課税",0),0))=$Z63,"","×")</f>
        <v/>
      </c>
      <c r="AL63" s="238" t="str">
        <f t="shared" ca="1" si="27"/>
        <v>×</v>
      </c>
      <c r="AM63" s="238" t="str">
        <f t="shared" ca="1" si="19"/>
        <v>×</v>
      </c>
      <c r="AN63" s="238" t="str">
        <f t="shared" ref="AN63:AN65" si="38">IF(AND(AO63=AP63,AP63=AQ63),"","×")</f>
        <v/>
      </c>
      <c r="AO63" s="250"/>
      <c r="AP63" s="251"/>
      <c r="AQ63" s="251"/>
      <c r="AR63" s="250"/>
      <c r="AS63" s="250"/>
      <c r="AT63" s="251"/>
      <c r="AU63" s="251"/>
      <c r="AV63" s="250"/>
      <c r="AW63" s="250"/>
      <c r="AX63" s="251"/>
      <c r="AY63" s="251"/>
    </row>
    <row r="64" spans="2:60" s="239" customFormat="1" x14ac:dyDescent="0.4">
      <c r="B64" s="243">
        <f t="shared" si="21"/>
        <v>9</v>
      </c>
      <c r="C64" s="1"/>
      <c r="D64" s="83"/>
      <c r="E64" s="59"/>
      <c r="F64" s="1"/>
      <c r="G64" s="79"/>
      <c r="H64" s="61"/>
      <c r="I64" s="61"/>
      <c r="J64" s="4"/>
      <c r="K64" s="244" t="s">
        <v>81</v>
      </c>
      <c r="L64" s="244" t="s">
        <v>111</v>
      </c>
      <c r="M64" s="5"/>
      <c r="N64" s="3"/>
      <c r="O64" s="244" t="s">
        <v>111</v>
      </c>
      <c r="P64" s="5"/>
      <c r="Q64" s="3"/>
      <c r="R64" s="245" t="s">
        <v>113</v>
      </c>
      <c r="S64" s="244" t="s">
        <v>114</v>
      </c>
      <c r="T64" s="246">
        <f t="shared" ref="T64" si="39">PRODUCT(J64,M64,P64)</f>
        <v>0</v>
      </c>
      <c r="U64" s="247" t="s">
        <v>81</v>
      </c>
      <c r="V64" s="6" t="str">
        <f t="shared" ref="V64" si="40">IF(E64="","",T64-X64)</f>
        <v/>
      </c>
      <c r="W64" s="247" t="s">
        <v>81</v>
      </c>
      <c r="X64" s="67"/>
      <c r="Y64" s="247" t="s">
        <v>81</v>
      </c>
      <c r="Z64" s="6" t="str" cm="1">
        <f t="array" ref="Z64">IF($T64=0,"",ROUNDDOWN(_xlfn.IFS($I64="課税",$T64*0.1/1.1,$I64="軽減",$T64*0.08/1.08,$I64="一部非課税",$AB64,I64="非課税",0),0))</f>
        <v/>
      </c>
      <c r="AA64" s="247" t="s">
        <v>81</v>
      </c>
      <c r="AB64" s="67"/>
      <c r="AC64" s="248" t="s">
        <v>81</v>
      </c>
      <c r="AD64" s="249"/>
      <c r="AE64" s="237"/>
      <c r="AF64" s="238" t="str">
        <f t="shared" si="23"/>
        <v/>
      </c>
      <c r="AG64" s="238" t="str">
        <f t="shared" si="24"/>
        <v/>
      </c>
      <c r="AI64" s="238" t="str">
        <f t="shared" ref="AI64" si="41">IF(PRODUCT($J64,$M64,$P64)=T64,"","×")</f>
        <v/>
      </c>
      <c r="AJ64" s="238" t="str">
        <f t="shared" si="26"/>
        <v/>
      </c>
      <c r="AK64" s="238" t="str" cm="1">
        <f t="array" ref="AK64">IF(IF($T64=0,"",ROUNDDOWN(_xlfn.IFS($I64="課税",$T64*0.1/1.1,$I64="軽減",$T64*0.08/1.08,$I64="一部非課税",$AB64,I64="非課税",0),0))=$Z64,"","×")</f>
        <v/>
      </c>
      <c r="AL64" s="238" t="str">
        <f t="shared" ca="1" si="27"/>
        <v>×</v>
      </c>
      <c r="AM64" s="238" t="str">
        <f t="shared" ca="1" si="19"/>
        <v>×</v>
      </c>
      <c r="AN64" s="238" t="str">
        <f t="shared" ref="AN64" si="42">IF(AND(AO64=AP64,AP64=AQ64),"","×")</f>
        <v/>
      </c>
      <c r="AO64" s="250"/>
      <c r="AP64" s="251"/>
      <c r="AQ64" s="251"/>
      <c r="AR64" s="250"/>
      <c r="AS64" s="250"/>
      <c r="AT64" s="251"/>
      <c r="AU64" s="251"/>
      <c r="AV64" s="250"/>
      <c r="AW64" s="250"/>
      <c r="AX64" s="251"/>
      <c r="AY64" s="251"/>
    </row>
    <row r="65" spans="2:51" s="239" customFormat="1" x14ac:dyDescent="0.4">
      <c r="B65" s="243">
        <f t="shared" si="21"/>
        <v>10</v>
      </c>
      <c r="C65" s="1"/>
      <c r="D65" s="83"/>
      <c r="E65" s="59"/>
      <c r="F65" s="1"/>
      <c r="G65" s="79"/>
      <c r="H65" s="61"/>
      <c r="I65" s="61"/>
      <c r="J65" s="4"/>
      <c r="K65" s="244" t="s">
        <v>81</v>
      </c>
      <c r="L65" s="244" t="s">
        <v>111</v>
      </c>
      <c r="M65" s="5"/>
      <c r="N65" s="3"/>
      <c r="O65" s="244" t="s">
        <v>111</v>
      </c>
      <c r="P65" s="5"/>
      <c r="Q65" s="3"/>
      <c r="R65" s="245" t="s">
        <v>113</v>
      </c>
      <c r="S65" s="244" t="s">
        <v>114</v>
      </c>
      <c r="T65" s="246">
        <f t="shared" si="18"/>
        <v>0</v>
      </c>
      <c r="U65" s="247" t="s">
        <v>81</v>
      </c>
      <c r="V65" s="6" t="str">
        <f t="shared" si="22"/>
        <v/>
      </c>
      <c r="W65" s="247" t="s">
        <v>81</v>
      </c>
      <c r="X65" s="67"/>
      <c r="Y65" s="247" t="s">
        <v>81</v>
      </c>
      <c r="Z65" s="6" t="str" cm="1">
        <f t="array" ref="Z65">IF($T65=0,"",ROUNDDOWN(_xlfn.IFS($I65="課税",$T65*0.1/1.1,$I65="軽減",$T65*0.08/1.08,$I65="一部非課税",$AB65,I65="非課税",0),0))</f>
        <v/>
      </c>
      <c r="AA65" s="247" t="s">
        <v>81</v>
      </c>
      <c r="AB65" s="67"/>
      <c r="AC65" s="248" t="s">
        <v>81</v>
      </c>
      <c r="AD65" s="249"/>
      <c r="AE65" s="237"/>
      <c r="AF65" s="238" t="str">
        <f t="shared" si="23"/>
        <v/>
      </c>
      <c r="AG65" s="238" t="str">
        <f t="shared" si="24"/>
        <v/>
      </c>
      <c r="AI65" s="238" t="str">
        <f t="shared" si="25"/>
        <v/>
      </c>
      <c r="AJ65" s="238" t="str">
        <f t="shared" si="26"/>
        <v/>
      </c>
      <c r="AK65" s="238" t="str" cm="1">
        <f t="array" ref="AK65">IF(IF($T65=0,"",ROUNDDOWN(_xlfn.IFS($I65="課税",$T65*0.1/1.1,$I65="軽減",$T65*0.08/1.08,$I65="一部非課税",$AB65,I65="非課税",0),0))=$Z65,"","×")</f>
        <v/>
      </c>
      <c r="AL65" s="238" t="str">
        <f t="shared" ca="1" si="27"/>
        <v>×</v>
      </c>
      <c r="AM65" s="238" t="str">
        <f t="shared" ca="1" si="19"/>
        <v>×</v>
      </c>
      <c r="AN65" s="238" t="str">
        <f t="shared" si="38"/>
        <v/>
      </c>
      <c r="AO65" s="250"/>
      <c r="AP65" s="251"/>
      <c r="AQ65" s="251"/>
      <c r="AR65" s="250"/>
      <c r="AS65" s="250"/>
      <c r="AT65" s="251"/>
      <c r="AU65" s="251"/>
      <c r="AV65" s="250"/>
      <c r="AW65" s="250"/>
      <c r="AX65" s="251"/>
      <c r="AY65" s="251"/>
    </row>
    <row r="66" spans="2:51" s="239" customFormat="1" x14ac:dyDescent="0.4">
      <c r="B66" s="243">
        <f t="shared" si="21"/>
        <v>11</v>
      </c>
      <c r="C66" s="1"/>
      <c r="D66" s="83"/>
      <c r="E66" s="59"/>
      <c r="F66" s="1"/>
      <c r="G66" s="79"/>
      <c r="H66" s="61"/>
      <c r="I66" s="61"/>
      <c r="J66" s="4"/>
      <c r="K66" s="244" t="s">
        <v>81</v>
      </c>
      <c r="L66" s="244" t="s">
        <v>111</v>
      </c>
      <c r="M66" s="5"/>
      <c r="N66" s="3"/>
      <c r="O66" s="244" t="s">
        <v>111</v>
      </c>
      <c r="P66" s="5"/>
      <c r="Q66" s="3"/>
      <c r="R66" s="245" t="s">
        <v>113</v>
      </c>
      <c r="S66" s="244" t="s">
        <v>114</v>
      </c>
      <c r="T66" s="246">
        <f t="shared" ref="T66" si="43">PRODUCT(J66,M66,P66)</f>
        <v>0</v>
      </c>
      <c r="U66" s="247" t="s">
        <v>81</v>
      </c>
      <c r="V66" s="6" t="str">
        <f t="shared" ref="V66" si="44">IF(E66="","",T66-X66)</f>
        <v/>
      </c>
      <c r="W66" s="247" t="s">
        <v>81</v>
      </c>
      <c r="X66" s="67"/>
      <c r="Y66" s="247" t="s">
        <v>81</v>
      </c>
      <c r="Z66" s="6" t="str" cm="1">
        <f t="array" ref="Z66">IF($T66=0,"",ROUNDDOWN(_xlfn.IFS($I66="課税",$T66*0.1/1.1,$I66="軽減",$T66*0.08/1.08,$I66="一部非課税",$AB66,I66="非課税",0),0))</f>
        <v/>
      </c>
      <c r="AA66" s="247" t="s">
        <v>81</v>
      </c>
      <c r="AB66" s="67"/>
      <c r="AC66" s="248" t="s">
        <v>81</v>
      </c>
      <c r="AD66" s="249"/>
      <c r="AE66" s="237"/>
      <c r="AF66" s="238" t="str">
        <f t="shared" si="23"/>
        <v/>
      </c>
      <c r="AG66" s="238" t="str">
        <f t="shared" si="24"/>
        <v/>
      </c>
      <c r="AI66" s="238" t="str">
        <f t="shared" ref="AI66" si="45">IF(PRODUCT($J66,$M66,$P66)=T66,"","×")</f>
        <v/>
      </c>
      <c r="AJ66" s="238" t="str">
        <f t="shared" si="26"/>
        <v/>
      </c>
      <c r="AK66" s="238" t="str" cm="1">
        <f t="array" ref="AK66">IF(IF($T66=0,"",ROUNDDOWN(_xlfn.IFS($I66="課税",$T66*0.1/1.1,$I66="軽減",$T66*0.08/1.08,$I66="一部非課税",$AB66,I66="非課税",0),0))=$Z66,"","×")</f>
        <v/>
      </c>
      <c r="AL66" s="238" t="str">
        <f t="shared" ca="1" si="27"/>
        <v>×</v>
      </c>
      <c r="AM66" s="238" t="str">
        <f t="shared" ca="1" si="19"/>
        <v>×</v>
      </c>
      <c r="AN66" s="238" t="str">
        <f t="shared" ref="AN66" si="46">IF(AND(AO66=AP66,AP66=AQ66),"","×")</f>
        <v/>
      </c>
      <c r="AO66" s="250"/>
      <c r="AP66" s="251"/>
      <c r="AQ66" s="251"/>
      <c r="AR66" s="250"/>
      <c r="AS66" s="250"/>
      <c r="AT66" s="251"/>
      <c r="AU66" s="251"/>
      <c r="AV66" s="250"/>
      <c r="AW66" s="250"/>
      <c r="AX66" s="251"/>
      <c r="AY66" s="251"/>
    </row>
    <row r="67" spans="2:51" s="239" customFormat="1" x14ac:dyDescent="0.4">
      <c r="B67" s="243">
        <f t="shared" si="21"/>
        <v>12</v>
      </c>
      <c r="C67" s="1"/>
      <c r="D67" s="83"/>
      <c r="E67" s="59"/>
      <c r="F67" s="1"/>
      <c r="G67" s="79"/>
      <c r="H67" s="61"/>
      <c r="I67" s="61"/>
      <c r="J67" s="4"/>
      <c r="K67" s="244" t="s">
        <v>81</v>
      </c>
      <c r="L67" s="244" t="s">
        <v>111</v>
      </c>
      <c r="M67" s="5"/>
      <c r="N67" s="3"/>
      <c r="O67" s="244" t="s">
        <v>111</v>
      </c>
      <c r="P67" s="5"/>
      <c r="Q67" s="3"/>
      <c r="R67" s="245" t="s">
        <v>113</v>
      </c>
      <c r="S67" s="244" t="s">
        <v>114</v>
      </c>
      <c r="T67" s="246">
        <f t="shared" si="18"/>
        <v>0</v>
      </c>
      <c r="U67" s="247" t="s">
        <v>81</v>
      </c>
      <c r="V67" s="6" t="str">
        <f t="shared" si="22"/>
        <v/>
      </c>
      <c r="W67" s="247" t="s">
        <v>81</v>
      </c>
      <c r="X67" s="67"/>
      <c r="Y67" s="247" t="s">
        <v>81</v>
      </c>
      <c r="Z67" s="6" t="str" cm="1">
        <f t="array" ref="Z67">IF($T67=0,"",ROUNDDOWN(_xlfn.IFS($I67="課税",$T67*0.1/1.1,$I67="軽減",$T67*0.08/1.08,$I67="一部非課税",$AB67,I67="非課税",0),0))</f>
        <v/>
      </c>
      <c r="AA67" s="247" t="s">
        <v>81</v>
      </c>
      <c r="AB67" s="67"/>
      <c r="AC67" s="248" t="s">
        <v>81</v>
      </c>
      <c r="AD67" s="249"/>
      <c r="AE67" s="237"/>
      <c r="AF67" s="238" t="str">
        <f t="shared" si="23"/>
        <v/>
      </c>
      <c r="AG67" s="238" t="str">
        <f t="shared" si="24"/>
        <v/>
      </c>
      <c r="AI67" s="238" t="str">
        <f t="shared" si="25"/>
        <v/>
      </c>
      <c r="AJ67" s="238" t="str">
        <f t="shared" si="26"/>
        <v/>
      </c>
      <c r="AK67" s="238" t="str" cm="1">
        <f t="array" ref="AK67">IF(IF($T67=0,"",ROUNDDOWN(_xlfn.IFS($I67="課税",$T67*0.1/1.1,$I67="軽減",$T67*0.08/1.08,$I67="一部非課税",$AB67,I67="非課税",0),0))=$Z67,"","×")</f>
        <v/>
      </c>
      <c r="AL67" s="238" t="str">
        <f t="shared" ca="1" si="27"/>
        <v>×</v>
      </c>
      <c r="AM67" s="238" t="str">
        <f t="shared" ca="1" si="19"/>
        <v>×</v>
      </c>
      <c r="AN67" s="238" t="str">
        <f t="shared" ref="AN67:AN132" si="47">IF(AND(AO67=AP67,AP67=AQ67),"","×")</f>
        <v/>
      </c>
      <c r="AO67" s="250"/>
      <c r="AP67" s="251"/>
      <c r="AQ67" s="251"/>
      <c r="AR67" s="250"/>
      <c r="AS67" s="250"/>
      <c r="AT67" s="251"/>
      <c r="AU67" s="251"/>
      <c r="AV67" s="250"/>
      <c r="AW67" s="250"/>
      <c r="AX67" s="251"/>
      <c r="AY67" s="251"/>
    </row>
    <row r="68" spans="2:51" s="239" customFormat="1" x14ac:dyDescent="0.4">
      <c r="B68" s="243">
        <f t="shared" si="21"/>
        <v>13</v>
      </c>
      <c r="C68" s="1"/>
      <c r="D68" s="83"/>
      <c r="E68" s="59"/>
      <c r="F68" s="1"/>
      <c r="G68" s="79"/>
      <c r="H68" s="61"/>
      <c r="I68" s="61"/>
      <c r="J68" s="4"/>
      <c r="K68" s="244" t="s">
        <v>81</v>
      </c>
      <c r="L68" s="244" t="s">
        <v>113</v>
      </c>
      <c r="M68" s="5"/>
      <c r="N68" s="3"/>
      <c r="O68" s="244" t="s">
        <v>111</v>
      </c>
      <c r="P68" s="5"/>
      <c r="Q68" s="3"/>
      <c r="R68" s="245" t="s">
        <v>113</v>
      </c>
      <c r="S68" s="244" t="s">
        <v>114</v>
      </c>
      <c r="T68" s="246">
        <f t="shared" si="18"/>
        <v>0</v>
      </c>
      <c r="U68" s="247" t="s">
        <v>81</v>
      </c>
      <c r="V68" s="6" t="str">
        <f t="shared" si="22"/>
        <v/>
      </c>
      <c r="W68" s="247" t="s">
        <v>81</v>
      </c>
      <c r="X68" s="67"/>
      <c r="Y68" s="247" t="s">
        <v>81</v>
      </c>
      <c r="Z68" s="6" t="str" cm="1">
        <f t="array" ref="Z68">IF($T68=0,"",ROUNDDOWN(_xlfn.IFS($I68="課税",$T68*0.1/1.1,$I68="軽減",$T68*0.08/1.08,$I68="一部非課税",$AB68,I68="非課税",0),0))</f>
        <v/>
      </c>
      <c r="AA68" s="247" t="s">
        <v>81</v>
      </c>
      <c r="AB68" s="67"/>
      <c r="AC68" s="248" t="s">
        <v>81</v>
      </c>
      <c r="AD68" s="249"/>
      <c r="AE68" s="237"/>
      <c r="AF68" s="238" t="str">
        <f t="shared" si="23"/>
        <v/>
      </c>
      <c r="AG68" s="238" t="str">
        <f t="shared" si="24"/>
        <v/>
      </c>
      <c r="AI68" s="238" t="str">
        <f t="shared" si="25"/>
        <v/>
      </c>
      <c r="AJ68" s="238" t="str">
        <f t="shared" si="26"/>
        <v/>
      </c>
      <c r="AK68" s="238" t="str" cm="1">
        <f t="array" ref="AK68">IF(IF($T68=0,"",ROUNDDOWN(_xlfn.IFS($I68="課税",$T68*0.1/1.1,$I68="軽減",$T68*0.08/1.08,$I68="一部非課税",$AB68,I68="非課税",0),0))=$Z68,"","×")</f>
        <v/>
      </c>
      <c r="AL68" s="238" t="str">
        <f t="shared" ca="1" si="27"/>
        <v>×</v>
      </c>
      <c r="AM68" s="238" t="str">
        <f t="shared" ca="1" si="19"/>
        <v>×</v>
      </c>
      <c r="AN68" s="238" t="str">
        <f t="shared" si="47"/>
        <v/>
      </c>
      <c r="AO68" s="250"/>
      <c r="AP68" s="251"/>
      <c r="AQ68" s="251"/>
      <c r="AR68" s="250"/>
      <c r="AS68" s="250"/>
      <c r="AT68" s="251"/>
      <c r="AU68" s="251"/>
      <c r="AV68" s="250"/>
      <c r="AW68" s="250"/>
      <c r="AX68" s="251"/>
      <c r="AY68" s="251"/>
    </row>
    <row r="69" spans="2:51" s="239" customFormat="1" x14ac:dyDescent="0.4">
      <c r="B69" s="243">
        <f t="shared" si="21"/>
        <v>14</v>
      </c>
      <c r="C69" s="1"/>
      <c r="D69" s="83"/>
      <c r="E69" s="59"/>
      <c r="F69" s="1"/>
      <c r="G69" s="79"/>
      <c r="H69" s="61"/>
      <c r="I69" s="61"/>
      <c r="J69" s="4"/>
      <c r="K69" s="244" t="s">
        <v>81</v>
      </c>
      <c r="L69" s="244" t="s">
        <v>113</v>
      </c>
      <c r="M69" s="5"/>
      <c r="N69" s="3"/>
      <c r="O69" s="244" t="s">
        <v>111</v>
      </c>
      <c r="P69" s="5"/>
      <c r="Q69" s="3"/>
      <c r="R69" s="245" t="s">
        <v>113</v>
      </c>
      <c r="S69" s="244" t="s">
        <v>114</v>
      </c>
      <c r="T69" s="246">
        <f t="shared" si="18"/>
        <v>0</v>
      </c>
      <c r="U69" s="247" t="s">
        <v>81</v>
      </c>
      <c r="V69" s="6" t="str">
        <f t="shared" ref="V69" si="48">IF(E69="","",T69-X69)</f>
        <v/>
      </c>
      <c r="W69" s="247" t="s">
        <v>81</v>
      </c>
      <c r="X69" s="67"/>
      <c r="Y69" s="247" t="s">
        <v>81</v>
      </c>
      <c r="Z69" s="6" t="str" cm="1">
        <f t="array" ref="Z69">IF($T69=0,"",ROUNDDOWN(_xlfn.IFS($I69="課税",$T69*0.1/1.1,$I69="軽減",$T69*0.08/1.08,$I69="一部非課税",$AB69,I69="非課税",0),0))</f>
        <v/>
      </c>
      <c r="AA69" s="247" t="s">
        <v>81</v>
      </c>
      <c r="AB69" s="67"/>
      <c r="AC69" s="248" t="s">
        <v>81</v>
      </c>
      <c r="AD69" s="249"/>
      <c r="AE69" s="237"/>
      <c r="AF69" s="238" t="str">
        <f t="shared" si="23"/>
        <v/>
      </c>
      <c r="AG69" s="238" t="str">
        <f t="shared" si="24"/>
        <v/>
      </c>
      <c r="AI69" s="238" t="str">
        <f t="shared" ref="AI69" si="49">IF(PRODUCT($J69,$M69,$P69)=T69,"","×")</f>
        <v/>
      </c>
      <c r="AJ69" s="238" t="str">
        <f t="shared" si="26"/>
        <v/>
      </c>
      <c r="AK69" s="238" t="str" cm="1">
        <f t="array" ref="AK69">IF(IF($T69=0,"",ROUNDDOWN(_xlfn.IFS($I69="課税",$T69*0.1/1.1,$I69="軽減",$T69*0.08/1.08,$I69="一部非課税",$AB69,I69="非課税",0),0))=$Z69,"","×")</f>
        <v/>
      </c>
      <c r="AL69" s="238" t="str">
        <f t="shared" ca="1" si="27"/>
        <v>×</v>
      </c>
      <c r="AM69" s="238" t="str">
        <f t="shared" ca="1" si="19"/>
        <v>×</v>
      </c>
      <c r="AN69" s="238" t="str">
        <f t="shared" ref="AN69" si="50">IF(AND(AO69=AP69,AP69=AQ69),"","×")</f>
        <v/>
      </c>
      <c r="AO69" s="250"/>
      <c r="AP69" s="251"/>
      <c r="AQ69" s="251"/>
      <c r="AR69" s="250"/>
      <c r="AS69" s="250"/>
      <c r="AT69" s="251"/>
      <c r="AU69" s="251"/>
      <c r="AV69" s="250"/>
      <c r="AW69" s="250"/>
      <c r="AX69" s="251"/>
      <c r="AY69" s="251"/>
    </row>
    <row r="70" spans="2:51" s="239" customFormat="1" x14ac:dyDescent="0.4">
      <c r="B70" s="243">
        <f t="shared" si="21"/>
        <v>15</v>
      </c>
      <c r="C70" s="1"/>
      <c r="D70" s="83"/>
      <c r="E70" s="59"/>
      <c r="F70" s="1"/>
      <c r="G70" s="79"/>
      <c r="H70" s="61"/>
      <c r="I70" s="61"/>
      <c r="J70" s="4"/>
      <c r="K70" s="244" t="s">
        <v>81</v>
      </c>
      <c r="L70" s="244" t="s">
        <v>113</v>
      </c>
      <c r="M70" s="5"/>
      <c r="N70" s="3"/>
      <c r="O70" s="244" t="s">
        <v>111</v>
      </c>
      <c r="P70" s="5"/>
      <c r="Q70" s="3"/>
      <c r="R70" s="245" t="s">
        <v>113</v>
      </c>
      <c r="S70" s="244" t="s">
        <v>114</v>
      </c>
      <c r="T70" s="246">
        <f t="shared" si="18"/>
        <v>0</v>
      </c>
      <c r="U70" s="247" t="s">
        <v>81</v>
      </c>
      <c r="V70" s="6" t="str">
        <f t="shared" si="22"/>
        <v/>
      </c>
      <c r="W70" s="247" t="s">
        <v>81</v>
      </c>
      <c r="X70" s="67"/>
      <c r="Y70" s="247" t="s">
        <v>81</v>
      </c>
      <c r="Z70" s="6" t="str" cm="1">
        <f t="array" ref="Z70">IF($T70=0,"",ROUNDDOWN(_xlfn.IFS($I70="課税",$T70*0.1/1.1,$I70="軽減",$T70*0.08/1.08,$I70="一部非課税",$AB70,I70="非課税",0),0))</f>
        <v/>
      </c>
      <c r="AA70" s="247" t="s">
        <v>81</v>
      </c>
      <c r="AB70" s="67"/>
      <c r="AC70" s="248" t="s">
        <v>81</v>
      </c>
      <c r="AD70" s="249"/>
      <c r="AE70" s="237"/>
      <c r="AF70" s="238" t="str">
        <f t="shared" si="23"/>
        <v/>
      </c>
      <c r="AG70" s="238" t="str">
        <f t="shared" si="24"/>
        <v/>
      </c>
      <c r="AI70" s="238" t="str">
        <f t="shared" si="25"/>
        <v/>
      </c>
      <c r="AJ70" s="238" t="str">
        <f t="shared" si="26"/>
        <v/>
      </c>
      <c r="AK70" s="238" t="str" cm="1">
        <f t="array" ref="AK70">IF(IF($T70=0,"",ROUNDDOWN(_xlfn.IFS($I70="課税",$T70*0.1/1.1,$I70="軽減",$T70*0.08/1.08,$I70="一部非課税",$AB70,I70="非課税",0),0))=$Z70,"","×")</f>
        <v/>
      </c>
      <c r="AL70" s="238" t="str">
        <f t="shared" ca="1" si="27"/>
        <v>×</v>
      </c>
      <c r="AM70" s="238" t="str">
        <f t="shared" ca="1" si="19"/>
        <v>×</v>
      </c>
      <c r="AN70" s="238" t="str">
        <f t="shared" si="47"/>
        <v/>
      </c>
      <c r="AO70" s="250"/>
      <c r="AP70" s="251"/>
      <c r="AQ70" s="251"/>
      <c r="AR70" s="250"/>
      <c r="AS70" s="250"/>
      <c r="AT70" s="251"/>
      <c r="AU70" s="251"/>
      <c r="AV70" s="250"/>
      <c r="AW70" s="250"/>
      <c r="AX70" s="251"/>
      <c r="AY70" s="251"/>
    </row>
    <row r="71" spans="2:51" s="239" customFormat="1" x14ac:dyDescent="0.4">
      <c r="B71" s="243">
        <f>ROW(B71)-55</f>
        <v>16</v>
      </c>
      <c r="C71" s="1"/>
      <c r="D71" s="83"/>
      <c r="E71" s="59"/>
      <c r="F71" s="1"/>
      <c r="G71" s="79"/>
      <c r="H71" s="61"/>
      <c r="I71" s="61"/>
      <c r="J71" s="4"/>
      <c r="K71" s="244" t="s">
        <v>81</v>
      </c>
      <c r="L71" s="244" t="s">
        <v>111</v>
      </c>
      <c r="M71" s="5"/>
      <c r="N71" s="3"/>
      <c r="O71" s="244" t="s">
        <v>111</v>
      </c>
      <c r="P71" s="5"/>
      <c r="Q71" s="3"/>
      <c r="R71" s="245" t="s">
        <v>113</v>
      </c>
      <c r="S71" s="244" t="s">
        <v>114</v>
      </c>
      <c r="T71" s="246">
        <f t="shared" si="18"/>
        <v>0</v>
      </c>
      <c r="U71" s="247" t="s">
        <v>81</v>
      </c>
      <c r="V71" s="6" t="str">
        <f t="shared" si="22"/>
        <v/>
      </c>
      <c r="W71" s="247" t="s">
        <v>81</v>
      </c>
      <c r="X71" s="67"/>
      <c r="Y71" s="247" t="s">
        <v>81</v>
      </c>
      <c r="Z71" s="6" t="str" cm="1">
        <f t="array" ref="Z71">IF($T71=0,"",ROUNDDOWN(_xlfn.IFS($I71="課税",$T71*0.1/1.1,$I71="軽減",$T71*0.08/1.08,$I71="一部非課税",$AB71,I71="非課税",0),0))</f>
        <v/>
      </c>
      <c r="AA71" s="247" t="s">
        <v>81</v>
      </c>
      <c r="AB71" s="67"/>
      <c r="AC71" s="248" t="s">
        <v>81</v>
      </c>
      <c r="AD71" s="249"/>
      <c r="AE71" s="237"/>
      <c r="AF71" s="238" t="str">
        <f t="shared" si="23"/>
        <v/>
      </c>
      <c r="AG71" s="238" t="str">
        <f t="shared" si="24"/>
        <v/>
      </c>
      <c r="AI71" s="238" t="str">
        <f t="shared" si="25"/>
        <v/>
      </c>
      <c r="AJ71" s="238" t="str">
        <f t="shared" si="26"/>
        <v/>
      </c>
      <c r="AK71" s="238" t="str" cm="1">
        <f t="array" ref="AK71">IF(IF($T71=0,"",ROUNDDOWN(_xlfn.IFS($I71="課税",$T71*0.1/1.1,$I71="軽減",$T71*0.08/1.08,$I71="一部非課税",$AB71,I71="非課税",0),0))=$Z71,"","×")</f>
        <v/>
      </c>
      <c r="AL71" s="238" t="str">
        <f t="shared" ca="1" si="27"/>
        <v>×</v>
      </c>
      <c r="AM71" s="238" t="str">
        <f t="shared" ca="1" si="19"/>
        <v>×</v>
      </c>
      <c r="AN71" s="238" t="str">
        <f t="shared" si="47"/>
        <v/>
      </c>
      <c r="AO71" s="250"/>
      <c r="AP71" s="251"/>
      <c r="AQ71" s="251"/>
      <c r="AR71" s="250"/>
      <c r="AS71" s="250"/>
      <c r="AT71" s="251"/>
      <c r="AU71" s="251"/>
      <c r="AV71" s="250"/>
      <c r="AW71" s="250"/>
      <c r="AX71" s="251"/>
      <c r="AY71" s="251"/>
    </row>
    <row r="72" spans="2:51" s="239" customFormat="1" x14ac:dyDescent="0.4">
      <c r="B72" s="243">
        <f t="shared" ref="B72:B135" si="51">ROW(B72)-55</f>
        <v>17</v>
      </c>
      <c r="C72" s="1"/>
      <c r="D72" s="83"/>
      <c r="E72" s="59"/>
      <c r="F72" s="2"/>
      <c r="G72" s="79"/>
      <c r="H72" s="61"/>
      <c r="I72" s="61"/>
      <c r="J72" s="4"/>
      <c r="K72" s="244" t="s">
        <v>81</v>
      </c>
      <c r="L72" s="244" t="s">
        <v>111</v>
      </c>
      <c r="M72" s="5"/>
      <c r="N72" s="3"/>
      <c r="O72" s="244" t="s">
        <v>111</v>
      </c>
      <c r="P72" s="5"/>
      <c r="Q72" s="3"/>
      <c r="R72" s="245" t="s">
        <v>113</v>
      </c>
      <c r="S72" s="244" t="s">
        <v>114</v>
      </c>
      <c r="T72" s="246">
        <f t="shared" ref="T72:T73" si="52">PRODUCT(J72,M72,P72)</f>
        <v>0</v>
      </c>
      <c r="U72" s="247" t="s">
        <v>81</v>
      </c>
      <c r="V72" s="6" t="str">
        <f t="shared" si="22"/>
        <v/>
      </c>
      <c r="W72" s="247" t="s">
        <v>81</v>
      </c>
      <c r="X72" s="67"/>
      <c r="Y72" s="247" t="s">
        <v>81</v>
      </c>
      <c r="Z72" s="6" t="str" cm="1">
        <f t="array" ref="Z72">IF($T72=0,"",ROUNDDOWN(_xlfn.IFS($I72="課税",$T72*0.1/1.1,$I72="軽減",$T72*0.08/1.08,$I72="一部非課税",$AB72,I72="非課税",0),0))</f>
        <v/>
      </c>
      <c r="AA72" s="247" t="s">
        <v>81</v>
      </c>
      <c r="AB72" s="67"/>
      <c r="AC72" s="248" t="s">
        <v>81</v>
      </c>
      <c r="AD72" s="249"/>
      <c r="AE72" s="237"/>
      <c r="AF72" s="238" t="str">
        <f t="shared" si="23"/>
        <v/>
      </c>
      <c r="AG72" s="238" t="str">
        <f t="shared" si="24"/>
        <v/>
      </c>
      <c r="AI72" s="238" t="str">
        <f t="shared" si="25"/>
        <v/>
      </c>
      <c r="AJ72" s="238" t="str">
        <f t="shared" si="26"/>
        <v/>
      </c>
      <c r="AK72" s="238" t="str" cm="1">
        <f t="array" ref="AK72">IF(IF($T72=0,"",ROUNDDOWN(_xlfn.IFS($I72="課税",$T72*0.1/1.1,$I72="軽減",$T72*0.08/1.08,$I72="一部非課税",$AB72,I72="非課税",0),0))=$Z72,"","×")</f>
        <v/>
      </c>
      <c r="AL72" s="238" t="str">
        <f t="shared" ca="1" si="27"/>
        <v>×</v>
      </c>
      <c r="AM72" s="238" t="str">
        <f t="shared" ca="1" si="19"/>
        <v>×</v>
      </c>
      <c r="AN72" s="238" t="str">
        <f t="shared" si="47"/>
        <v/>
      </c>
      <c r="AO72" s="250"/>
      <c r="AP72" s="251"/>
      <c r="AQ72" s="251"/>
      <c r="AR72" s="250"/>
      <c r="AS72" s="250"/>
      <c r="AT72" s="251"/>
      <c r="AU72" s="251"/>
      <c r="AV72" s="250"/>
      <c r="AW72" s="250"/>
      <c r="AX72" s="251"/>
      <c r="AY72" s="251"/>
    </row>
    <row r="73" spans="2:51" s="239" customFormat="1" x14ac:dyDescent="0.4">
      <c r="B73" s="243">
        <f t="shared" si="51"/>
        <v>18</v>
      </c>
      <c r="C73" s="1"/>
      <c r="D73" s="83"/>
      <c r="E73" s="59"/>
      <c r="F73" s="2"/>
      <c r="G73" s="79"/>
      <c r="H73" s="61"/>
      <c r="I73" s="61"/>
      <c r="J73" s="4"/>
      <c r="K73" s="244" t="s">
        <v>81</v>
      </c>
      <c r="L73" s="244" t="s">
        <v>111</v>
      </c>
      <c r="M73" s="5"/>
      <c r="N73" s="3"/>
      <c r="O73" s="244" t="s">
        <v>111</v>
      </c>
      <c r="P73" s="5"/>
      <c r="Q73" s="3"/>
      <c r="R73" s="245" t="s">
        <v>113</v>
      </c>
      <c r="S73" s="244" t="s">
        <v>114</v>
      </c>
      <c r="T73" s="246">
        <f t="shared" si="52"/>
        <v>0</v>
      </c>
      <c r="U73" s="247" t="s">
        <v>81</v>
      </c>
      <c r="V73" s="6" t="str">
        <f>IF(E73="","",T73-X73)</f>
        <v/>
      </c>
      <c r="W73" s="247" t="s">
        <v>81</v>
      </c>
      <c r="X73" s="67"/>
      <c r="Y73" s="247" t="s">
        <v>81</v>
      </c>
      <c r="Z73" s="6" t="str" cm="1">
        <f t="array" ref="Z73">IF($T73=0,"",ROUNDDOWN(_xlfn.IFS($I73="課税",$T73*0.1/1.1,$I73="軽減",$T73*0.08/1.08,$I73="一部非課税",$AB73,I73="非課税",0),0))</f>
        <v/>
      </c>
      <c r="AA73" s="247" t="s">
        <v>81</v>
      </c>
      <c r="AB73" s="67"/>
      <c r="AC73" s="248" t="s">
        <v>81</v>
      </c>
      <c r="AD73" s="249"/>
      <c r="AE73" s="237"/>
      <c r="AF73" s="238" t="str">
        <f t="shared" si="23"/>
        <v/>
      </c>
      <c r="AG73" s="238" t="str">
        <f t="shared" si="24"/>
        <v/>
      </c>
      <c r="AI73" s="238" t="str">
        <f t="shared" si="25"/>
        <v/>
      </c>
      <c r="AJ73" s="238" t="str">
        <f t="shared" si="26"/>
        <v/>
      </c>
      <c r="AK73" s="238" t="str" cm="1">
        <f t="array" ref="AK73">IF(IF($T73=0,"",ROUNDDOWN(_xlfn.IFS($I73="課税",$T73*0.1/1.1,$I73="軽減",$T73*0.08/1.08,$I73="一部非課税",$AB73,I73="非課税",0),0))=$Z73,"","×")</f>
        <v/>
      </c>
      <c r="AL73" s="238" t="str">
        <f t="shared" ca="1" si="27"/>
        <v>×</v>
      </c>
      <c r="AM73" s="238" t="str">
        <f t="shared" ca="1" si="19"/>
        <v>×</v>
      </c>
      <c r="AN73" s="238" t="str">
        <f t="shared" si="47"/>
        <v/>
      </c>
      <c r="AO73" s="250"/>
      <c r="AP73" s="251"/>
      <c r="AQ73" s="251"/>
      <c r="AR73" s="250"/>
      <c r="AS73" s="250"/>
      <c r="AT73" s="251"/>
      <c r="AU73" s="251"/>
      <c r="AV73" s="250"/>
      <c r="AW73" s="250"/>
      <c r="AX73" s="251"/>
      <c r="AY73" s="251"/>
    </row>
    <row r="74" spans="2:51" s="239" customFormat="1" x14ac:dyDescent="0.4">
      <c r="B74" s="243">
        <f t="shared" si="51"/>
        <v>19</v>
      </c>
      <c r="C74" s="1"/>
      <c r="D74" s="83"/>
      <c r="E74" s="59"/>
      <c r="F74" s="2"/>
      <c r="G74" s="79"/>
      <c r="H74" s="61"/>
      <c r="I74" s="61"/>
      <c r="J74" s="4"/>
      <c r="K74" s="244" t="s">
        <v>81</v>
      </c>
      <c r="L74" s="244" t="s">
        <v>113</v>
      </c>
      <c r="M74" s="5"/>
      <c r="N74" s="3"/>
      <c r="O74" s="244" t="s">
        <v>113</v>
      </c>
      <c r="P74" s="5"/>
      <c r="Q74" s="3"/>
      <c r="R74" s="245" t="s">
        <v>113</v>
      </c>
      <c r="S74" s="244" t="s">
        <v>365</v>
      </c>
      <c r="T74" s="246">
        <f>PRODUCT(J74,M74,P74)</f>
        <v>0</v>
      </c>
      <c r="U74" s="247" t="s">
        <v>81</v>
      </c>
      <c r="V74" s="6" t="str">
        <f t="shared" ref="V74:V121" si="53">IF(E74="","",T74-X74)</f>
        <v/>
      </c>
      <c r="W74" s="247" t="s">
        <v>81</v>
      </c>
      <c r="X74" s="67"/>
      <c r="Y74" s="247" t="s">
        <v>81</v>
      </c>
      <c r="Z74" s="6" t="str" cm="1">
        <f t="array" ref="Z74">IF($T74=0,"",ROUNDDOWN(_xlfn.IFS($I74="課税",$T74*0.1/1.1,$I74="軽減",$T74*0.08/1.08,$I74="一部非課税",$AB74,I74="非課税",0),0))</f>
        <v/>
      </c>
      <c r="AA74" s="247" t="s">
        <v>81</v>
      </c>
      <c r="AB74" s="67"/>
      <c r="AC74" s="248" t="s">
        <v>81</v>
      </c>
      <c r="AD74" s="249"/>
      <c r="AE74" s="237"/>
      <c r="AF74" s="238" t="str">
        <f t="shared" si="23"/>
        <v/>
      </c>
      <c r="AG74" s="238" t="str">
        <f t="shared" si="24"/>
        <v/>
      </c>
      <c r="AI74" s="238" t="str">
        <f t="shared" si="25"/>
        <v/>
      </c>
      <c r="AJ74" s="238" t="str">
        <f t="shared" si="26"/>
        <v/>
      </c>
      <c r="AK74" s="238" t="str" cm="1">
        <f t="array" ref="AK74">IF(IF($T74=0,"",ROUNDDOWN(_xlfn.IFS($I74="課税",$T74*0.1/1.1,$I74="軽減",$T74*0.08/1.08,$I74="一部非課税",$AB74,I74="非課税",0),0))=$Z74,"","×")</f>
        <v/>
      </c>
      <c r="AL74" s="238" t="str">
        <f t="shared" ca="1" si="27"/>
        <v>×</v>
      </c>
      <c r="AM74" s="238" t="str">
        <f t="shared" ca="1" si="19"/>
        <v>×</v>
      </c>
      <c r="AN74" s="238" t="str">
        <f t="shared" si="47"/>
        <v/>
      </c>
      <c r="AO74" s="250"/>
      <c r="AP74" s="251"/>
      <c r="AQ74" s="251"/>
      <c r="AR74" s="250"/>
      <c r="AS74" s="250"/>
      <c r="AT74" s="251"/>
      <c r="AU74" s="251"/>
      <c r="AV74" s="250"/>
      <c r="AW74" s="250"/>
      <c r="AX74" s="251"/>
      <c r="AY74" s="251"/>
    </row>
    <row r="75" spans="2:51" s="239" customFormat="1" x14ac:dyDescent="0.4">
      <c r="B75" s="243">
        <f t="shared" si="51"/>
        <v>20</v>
      </c>
      <c r="C75" s="1"/>
      <c r="D75" s="83"/>
      <c r="E75" s="59"/>
      <c r="F75" s="2"/>
      <c r="G75" s="79"/>
      <c r="H75" s="61"/>
      <c r="I75" s="61"/>
      <c r="J75" s="4"/>
      <c r="K75" s="244" t="s">
        <v>81</v>
      </c>
      <c r="L75" s="244" t="s">
        <v>111</v>
      </c>
      <c r="M75" s="5"/>
      <c r="N75" s="3"/>
      <c r="O75" s="244" t="s">
        <v>111</v>
      </c>
      <c r="P75" s="5"/>
      <c r="Q75" s="3"/>
      <c r="R75" s="245" t="s">
        <v>113</v>
      </c>
      <c r="S75" s="244" t="s">
        <v>114</v>
      </c>
      <c r="T75" s="246">
        <f t="shared" ref="T75:T121" si="54">PRODUCT(J75,M75,P75)</f>
        <v>0</v>
      </c>
      <c r="U75" s="247" t="s">
        <v>81</v>
      </c>
      <c r="V75" s="6" t="str">
        <f t="shared" si="53"/>
        <v/>
      </c>
      <c r="W75" s="247" t="s">
        <v>81</v>
      </c>
      <c r="X75" s="67"/>
      <c r="Y75" s="247" t="s">
        <v>81</v>
      </c>
      <c r="Z75" s="6" t="str" cm="1">
        <f t="array" ref="Z75">IF($T75=0,"",ROUNDDOWN(_xlfn.IFS($I75="課税",$T75*0.1/1.1,$I75="軽減",$T75*0.08/1.08,$I75="一部非課税",$AB75,I75="非課税",0),0))</f>
        <v/>
      </c>
      <c r="AA75" s="247" t="s">
        <v>81</v>
      </c>
      <c r="AB75" s="67"/>
      <c r="AC75" s="248" t="s">
        <v>81</v>
      </c>
      <c r="AD75" s="249"/>
      <c r="AE75" s="237"/>
      <c r="AF75" s="238" t="str">
        <f t="shared" si="23"/>
        <v/>
      </c>
      <c r="AG75" s="238" t="str">
        <f t="shared" si="24"/>
        <v/>
      </c>
      <c r="AI75" s="238" t="str">
        <f t="shared" si="25"/>
        <v/>
      </c>
      <c r="AJ75" s="238" t="str">
        <f t="shared" si="26"/>
        <v/>
      </c>
      <c r="AK75" s="238" t="str" cm="1">
        <f t="array" ref="AK75">IF(IF($T75=0,"",ROUNDDOWN(_xlfn.IFS($I75="課税",$T75*0.1/1.1,$I75="軽減",$T75*0.08/1.08,$I75="一部非課税",$AB75,I75="非課税",0),0))=$Z75,"","×")</f>
        <v/>
      </c>
      <c r="AL75" s="238" t="str">
        <f t="shared" ca="1" si="27"/>
        <v>×</v>
      </c>
      <c r="AM75" s="238" t="str">
        <f t="shared" ca="1" si="19"/>
        <v>×</v>
      </c>
      <c r="AN75" s="238" t="str">
        <f t="shared" si="47"/>
        <v/>
      </c>
      <c r="AO75" s="250"/>
      <c r="AP75" s="251"/>
      <c r="AQ75" s="251"/>
      <c r="AR75" s="250"/>
      <c r="AS75" s="250"/>
      <c r="AT75" s="251"/>
      <c r="AU75" s="251"/>
      <c r="AV75" s="250"/>
      <c r="AW75" s="250"/>
      <c r="AX75" s="251"/>
      <c r="AY75" s="251"/>
    </row>
    <row r="76" spans="2:51" s="239" customFormat="1" x14ac:dyDescent="0.4">
      <c r="B76" s="243">
        <f t="shared" si="51"/>
        <v>21</v>
      </c>
      <c r="C76" s="1"/>
      <c r="D76" s="83"/>
      <c r="E76" s="59"/>
      <c r="F76" s="2"/>
      <c r="G76" s="79"/>
      <c r="H76" s="61"/>
      <c r="I76" s="61"/>
      <c r="J76" s="4"/>
      <c r="K76" s="244" t="s">
        <v>81</v>
      </c>
      <c r="L76" s="244" t="s">
        <v>111</v>
      </c>
      <c r="M76" s="5"/>
      <c r="N76" s="3"/>
      <c r="O76" s="244" t="s">
        <v>111</v>
      </c>
      <c r="P76" s="5"/>
      <c r="Q76" s="3"/>
      <c r="R76" s="245" t="s">
        <v>113</v>
      </c>
      <c r="S76" s="244" t="s">
        <v>114</v>
      </c>
      <c r="T76" s="246">
        <f t="shared" si="54"/>
        <v>0</v>
      </c>
      <c r="U76" s="247" t="s">
        <v>81</v>
      </c>
      <c r="V76" s="6" t="str">
        <f t="shared" si="53"/>
        <v/>
      </c>
      <c r="W76" s="247" t="s">
        <v>81</v>
      </c>
      <c r="X76" s="67"/>
      <c r="Y76" s="247" t="s">
        <v>81</v>
      </c>
      <c r="Z76" s="6" t="str" cm="1">
        <f t="array" ref="Z76">IF($T76=0,"",ROUNDDOWN(_xlfn.IFS($I76="課税",$T76*0.1/1.1,$I76="軽減",$T76*0.08/1.08,$I76="一部非課税",$AB76,I76="非課税",0),0))</f>
        <v/>
      </c>
      <c r="AA76" s="247" t="s">
        <v>81</v>
      </c>
      <c r="AB76" s="67"/>
      <c r="AC76" s="248" t="s">
        <v>81</v>
      </c>
      <c r="AD76" s="249"/>
      <c r="AE76" s="237"/>
      <c r="AF76" s="238" t="str">
        <f t="shared" si="23"/>
        <v/>
      </c>
      <c r="AG76" s="238" t="str">
        <f t="shared" si="24"/>
        <v/>
      </c>
      <c r="AI76" s="238" t="str">
        <f t="shared" si="25"/>
        <v/>
      </c>
      <c r="AJ76" s="238" t="str">
        <f t="shared" si="26"/>
        <v/>
      </c>
      <c r="AK76" s="238" t="str" cm="1">
        <f t="array" ref="AK76">IF(IF($T76=0,"",ROUNDDOWN(_xlfn.IFS($I76="課税",$T76*0.1/1.1,$I76="軽減",$T76*0.08/1.08,$I76="一部非課税",$AB76,I76="非課税",0),0))=$Z76,"","×")</f>
        <v/>
      </c>
      <c r="AL76" s="238" t="str">
        <f t="shared" ca="1" si="27"/>
        <v>×</v>
      </c>
      <c r="AM76" s="238" t="str">
        <f t="shared" ca="1" si="19"/>
        <v>×</v>
      </c>
      <c r="AN76" s="238" t="str">
        <f t="shared" si="47"/>
        <v/>
      </c>
      <c r="AO76" s="250"/>
      <c r="AP76" s="251"/>
      <c r="AQ76" s="251"/>
      <c r="AR76" s="250"/>
      <c r="AS76" s="250"/>
      <c r="AT76" s="251"/>
      <c r="AU76" s="251"/>
      <c r="AV76" s="250"/>
      <c r="AW76" s="250"/>
      <c r="AX76" s="251"/>
      <c r="AY76" s="251"/>
    </row>
    <row r="77" spans="2:51" s="239" customFormat="1" x14ac:dyDescent="0.4">
      <c r="B77" s="243">
        <f t="shared" si="51"/>
        <v>22</v>
      </c>
      <c r="C77" s="1"/>
      <c r="D77" s="83"/>
      <c r="E77" s="59"/>
      <c r="F77" s="2"/>
      <c r="G77" s="79"/>
      <c r="H77" s="61"/>
      <c r="I77" s="61"/>
      <c r="J77" s="4"/>
      <c r="K77" s="244" t="s">
        <v>81</v>
      </c>
      <c r="L77" s="244" t="s">
        <v>111</v>
      </c>
      <c r="M77" s="5"/>
      <c r="N77" s="3"/>
      <c r="O77" s="244" t="s">
        <v>111</v>
      </c>
      <c r="P77" s="5"/>
      <c r="Q77" s="3"/>
      <c r="R77" s="245" t="s">
        <v>113</v>
      </c>
      <c r="S77" s="244" t="s">
        <v>114</v>
      </c>
      <c r="T77" s="246">
        <f t="shared" si="54"/>
        <v>0</v>
      </c>
      <c r="U77" s="247" t="s">
        <v>81</v>
      </c>
      <c r="V77" s="6" t="str">
        <f t="shared" si="53"/>
        <v/>
      </c>
      <c r="W77" s="247" t="s">
        <v>81</v>
      </c>
      <c r="X77" s="67"/>
      <c r="Y77" s="247" t="s">
        <v>81</v>
      </c>
      <c r="Z77" s="6" t="str" cm="1">
        <f t="array" ref="Z77">IF($T77=0,"",ROUNDDOWN(_xlfn.IFS($I77="課税",$T77*0.1/1.1,$I77="軽減",$T77*0.08/1.08,$I77="一部非課税",$AB77,I77="非課税",0),0))</f>
        <v/>
      </c>
      <c r="AA77" s="247" t="s">
        <v>81</v>
      </c>
      <c r="AB77" s="67"/>
      <c r="AC77" s="248" t="s">
        <v>81</v>
      </c>
      <c r="AD77" s="249"/>
      <c r="AE77" s="237"/>
      <c r="AF77" s="238" t="str">
        <f t="shared" si="23"/>
        <v/>
      </c>
      <c r="AG77" s="238" t="str">
        <f t="shared" si="24"/>
        <v/>
      </c>
      <c r="AI77" s="238" t="str">
        <f t="shared" si="25"/>
        <v/>
      </c>
      <c r="AJ77" s="238" t="str">
        <f t="shared" si="26"/>
        <v/>
      </c>
      <c r="AK77" s="238" t="str" cm="1">
        <f t="array" ref="AK77">IF(IF($T77=0,"",ROUNDDOWN(_xlfn.IFS($I77="課税",$T77*0.1/1.1,$I77="軽減",$T77*0.08/1.08,$I77="一部非課税",$AB77,I77="非課税",0),0))=$Z77,"","×")</f>
        <v/>
      </c>
      <c r="AL77" s="238" t="str">
        <f t="shared" ca="1" si="27"/>
        <v>×</v>
      </c>
      <c r="AM77" s="238" t="str">
        <f t="shared" ca="1" si="19"/>
        <v>×</v>
      </c>
      <c r="AN77" s="238" t="str">
        <f t="shared" si="47"/>
        <v/>
      </c>
      <c r="AO77" s="250"/>
      <c r="AP77" s="251"/>
      <c r="AQ77" s="251"/>
      <c r="AR77" s="250"/>
      <c r="AS77" s="250"/>
      <c r="AT77" s="251"/>
      <c r="AU77" s="251"/>
      <c r="AV77" s="250"/>
      <c r="AW77" s="250"/>
      <c r="AX77" s="251"/>
      <c r="AY77" s="251"/>
    </row>
    <row r="78" spans="2:51" s="239" customFormat="1" x14ac:dyDescent="0.4">
      <c r="B78" s="243">
        <f t="shared" si="51"/>
        <v>23</v>
      </c>
      <c r="C78" s="1"/>
      <c r="D78" s="83"/>
      <c r="E78" s="59"/>
      <c r="F78" s="2"/>
      <c r="G78" s="79"/>
      <c r="H78" s="61"/>
      <c r="I78" s="61"/>
      <c r="J78" s="4"/>
      <c r="K78" s="244" t="s">
        <v>81</v>
      </c>
      <c r="L78" s="244" t="s">
        <v>111</v>
      </c>
      <c r="M78" s="5"/>
      <c r="N78" s="3"/>
      <c r="O78" s="244" t="s">
        <v>111</v>
      </c>
      <c r="P78" s="5"/>
      <c r="Q78" s="3"/>
      <c r="R78" s="245" t="s">
        <v>113</v>
      </c>
      <c r="S78" s="244" t="s">
        <v>114</v>
      </c>
      <c r="T78" s="246">
        <f t="shared" si="54"/>
        <v>0</v>
      </c>
      <c r="U78" s="247" t="s">
        <v>81</v>
      </c>
      <c r="V78" s="6" t="str">
        <f t="shared" si="53"/>
        <v/>
      </c>
      <c r="W78" s="247" t="s">
        <v>81</v>
      </c>
      <c r="X78" s="67"/>
      <c r="Y78" s="247" t="s">
        <v>81</v>
      </c>
      <c r="Z78" s="6" t="str" cm="1">
        <f t="array" ref="Z78">IF($T78=0,"",ROUNDDOWN(_xlfn.IFS($I78="課税",$T78*0.1/1.1,$I78="軽減",$T78*0.08/1.08,$I78="一部非課税",$AB78,I78="非課税",0),0))</f>
        <v/>
      </c>
      <c r="AA78" s="247" t="s">
        <v>81</v>
      </c>
      <c r="AB78" s="67"/>
      <c r="AC78" s="248" t="s">
        <v>81</v>
      </c>
      <c r="AD78" s="249"/>
      <c r="AE78" s="237"/>
      <c r="AF78" s="238" t="str">
        <f t="shared" si="23"/>
        <v/>
      </c>
      <c r="AG78" s="238" t="str">
        <f t="shared" si="24"/>
        <v/>
      </c>
      <c r="AI78" s="238" t="str">
        <f t="shared" si="25"/>
        <v/>
      </c>
      <c r="AJ78" s="238" t="str">
        <f t="shared" si="26"/>
        <v/>
      </c>
      <c r="AK78" s="238" t="str" cm="1">
        <f t="array" ref="AK78">IF(IF($T78=0,"",ROUNDDOWN(_xlfn.IFS($I78="課税",$T78*0.1/1.1,$I78="軽減",$T78*0.08/1.08,$I78="一部非課税",$AB78,I78="非課税",0),0))=$Z78,"","×")</f>
        <v/>
      </c>
      <c r="AL78" s="238" t="str">
        <f t="shared" ca="1" si="27"/>
        <v>×</v>
      </c>
      <c r="AM78" s="238" t="str">
        <f t="shared" ca="1" si="19"/>
        <v>×</v>
      </c>
      <c r="AN78" s="238" t="str">
        <f t="shared" si="47"/>
        <v/>
      </c>
      <c r="AO78" s="250"/>
      <c r="AP78" s="251"/>
      <c r="AQ78" s="251"/>
      <c r="AR78" s="250"/>
      <c r="AS78" s="250"/>
      <c r="AT78" s="251"/>
      <c r="AU78" s="251"/>
      <c r="AV78" s="250"/>
      <c r="AW78" s="250"/>
      <c r="AX78" s="251"/>
      <c r="AY78" s="251"/>
    </row>
    <row r="79" spans="2:51" s="239" customFormat="1" x14ac:dyDescent="0.4">
      <c r="B79" s="243">
        <f t="shared" si="51"/>
        <v>24</v>
      </c>
      <c r="C79" s="1"/>
      <c r="D79" s="83"/>
      <c r="E79" s="59"/>
      <c r="F79" s="2"/>
      <c r="G79" s="79"/>
      <c r="H79" s="61"/>
      <c r="I79" s="61"/>
      <c r="J79" s="4"/>
      <c r="K79" s="244" t="s">
        <v>81</v>
      </c>
      <c r="L79" s="244" t="s">
        <v>111</v>
      </c>
      <c r="M79" s="5"/>
      <c r="N79" s="3"/>
      <c r="O79" s="244" t="s">
        <v>111</v>
      </c>
      <c r="P79" s="5"/>
      <c r="Q79" s="3"/>
      <c r="R79" s="245" t="s">
        <v>113</v>
      </c>
      <c r="S79" s="244" t="s">
        <v>114</v>
      </c>
      <c r="T79" s="246">
        <f t="shared" si="54"/>
        <v>0</v>
      </c>
      <c r="U79" s="247" t="s">
        <v>81</v>
      </c>
      <c r="V79" s="6" t="str">
        <f t="shared" si="53"/>
        <v/>
      </c>
      <c r="W79" s="247" t="s">
        <v>81</v>
      </c>
      <c r="X79" s="67"/>
      <c r="Y79" s="247" t="s">
        <v>81</v>
      </c>
      <c r="Z79" s="6" t="str" cm="1">
        <f t="array" ref="Z79">IF($T79=0,"",ROUNDDOWN(_xlfn.IFS($I79="課税",$T79*0.1/1.1,$I79="軽減",$T79*0.08/1.08,$I79="一部非課税",$AB79,I79="非課税",0),0))</f>
        <v/>
      </c>
      <c r="AA79" s="247" t="s">
        <v>81</v>
      </c>
      <c r="AB79" s="67"/>
      <c r="AC79" s="248" t="s">
        <v>81</v>
      </c>
      <c r="AD79" s="249"/>
      <c r="AE79" s="237"/>
      <c r="AF79" s="238" t="str">
        <f t="shared" si="23"/>
        <v/>
      </c>
      <c r="AG79" s="238" t="str">
        <f t="shared" si="24"/>
        <v/>
      </c>
      <c r="AI79" s="238" t="str">
        <f t="shared" si="25"/>
        <v/>
      </c>
      <c r="AJ79" s="238" t="str">
        <f t="shared" si="26"/>
        <v/>
      </c>
      <c r="AK79" s="238" t="str" cm="1">
        <f t="array" ref="AK79">IF(IF($T79=0,"",ROUNDDOWN(_xlfn.IFS($I79="課税",$T79*0.1/1.1,$I79="軽減",$T79*0.08/1.08,$I79="一部非課税",$AB79,I79="非課税",0),0))=$Z79,"","×")</f>
        <v/>
      </c>
      <c r="AL79" s="238" t="str">
        <f t="shared" ca="1" si="27"/>
        <v>×</v>
      </c>
      <c r="AM79" s="238" t="str">
        <f t="shared" ca="1" si="19"/>
        <v>×</v>
      </c>
      <c r="AN79" s="238" t="str">
        <f t="shared" si="47"/>
        <v/>
      </c>
      <c r="AO79" s="250"/>
      <c r="AP79" s="251"/>
      <c r="AQ79" s="251"/>
      <c r="AR79" s="250"/>
      <c r="AS79" s="250"/>
      <c r="AT79" s="251"/>
      <c r="AU79" s="251"/>
      <c r="AV79" s="250"/>
      <c r="AW79" s="250"/>
      <c r="AX79" s="251"/>
      <c r="AY79" s="251"/>
    </row>
    <row r="80" spans="2:51" s="239" customFormat="1" x14ac:dyDescent="0.4">
      <c r="B80" s="243">
        <f t="shared" si="51"/>
        <v>25</v>
      </c>
      <c r="C80" s="1"/>
      <c r="D80" s="83"/>
      <c r="E80" s="59"/>
      <c r="F80" s="2"/>
      <c r="G80" s="79"/>
      <c r="H80" s="61"/>
      <c r="I80" s="61"/>
      <c r="J80" s="4"/>
      <c r="K80" s="244" t="s">
        <v>81</v>
      </c>
      <c r="L80" s="244" t="s">
        <v>111</v>
      </c>
      <c r="M80" s="5"/>
      <c r="N80" s="3"/>
      <c r="O80" s="244" t="s">
        <v>111</v>
      </c>
      <c r="P80" s="5"/>
      <c r="Q80" s="3"/>
      <c r="R80" s="245" t="s">
        <v>113</v>
      </c>
      <c r="S80" s="244" t="s">
        <v>114</v>
      </c>
      <c r="T80" s="246">
        <f t="shared" si="54"/>
        <v>0</v>
      </c>
      <c r="U80" s="247" t="s">
        <v>81</v>
      </c>
      <c r="V80" s="6" t="str">
        <f t="shared" si="53"/>
        <v/>
      </c>
      <c r="W80" s="247" t="s">
        <v>81</v>
      </c>
      <c r="X80" s="67"/>
      <c r="Y80" s="247" t="s">
        <v>81</v>
      </c>
      <c r="Z80" s="6" t="str" cm="1">
        <f t="array" ref="Z80">IF($T80=0,"",ROUNDDOWN(_xlfn.IFS($I80="課税",$T80*0.1/1.1,$I80="軽減",$T80*0.08/1.08,$I80="一部非課税",$AB80,I80="非課税",0),0))</f>
        <v/>
      </c>
      <c r="AA80" s="247" t="s">
        <v>81</v>
      </c>
      <c r="AB80" s="67"/>
      <c r="AC80" s="248" t="s">
        <v>81</v>
      </c>
      <c r="AD80" s="249"/>
      <c r="AE80" s="237"/>
      <c r="AF80" s="238" t="str">
        <f t="shared" si="23"/>
        <v/>
      </c>
      <c r="AG80" s="238" t="str">
        <f t="shared" si="24"/>
        <v/>
      </c>
      <c r="AI80" s="238" t="str">
        <f t="shared" si="25"/>
        <v/>
      </c>
      <c r="AJ80" s="238" t="str">
        <f t="shared" si="26"/>
        <v/>
      </c>
      <c r="AK80" s="238" t="str" cm="1">
        <f t="array" ref="AK80">IF(IF($T80=0,"",ROUNDDOWN(_xlfn.IFS($I80="課税",$T80*0.1/1.1,$I80="軽減",$T80*0.08/1.08,$I80="一部非課税",$AB80,I80="非課税",0),0))=$Z80,"","×")</f>
        <v/>
      </c>
      <c r="AL80" s="238" t="str">
        <f t="shared" ca="1" si="27"/>
        <v>×</v>
      </c>
      <c r="AM80" s="238" t="str">
        <f t="shared" ca="1" si="19"/>
        <v>×</v>
      </c>
      <c r="AN80" s="238" t="str">
        <f t="shared" si="47"/>
        <v/>
      </c>
      <c r="AO80" s="250"/>
      <c r="AP80" s="251"/>
      <c r="AQ80" s="251"/>
      <c r="AR80" s="250"/>
      <c r="AS80" s="250"/>
      <c r="AT80" s="251"/>
      <c r="AU80" s="251"/>
      <c r="AV80" s="250"/>
      <c r="AW80" s="250"/>
      <c r="AX80" s="251"/>
      <c r="AY80" s="251"/>
    </row>
    <row r="81" spans="2:51" s="239" customFormat="1" x14ac:dyDescent="0.4">
      <c r="B81" s="243">
        <f t="shared" si="51"/>
        <v>26</v>
      </c>
      <c r="C81" s="1"/>
      <c r="D81" s="83"/>
      <c r="E81" s="59"/>
      <c r="F81" s="2"/>
      <c r="G81" s="79"/>
      <c r="H81" s="61"/>
      <c r="I81" s="61"/>
      <c r="J81" s="4"/>
      <c r="K81" s="244" t="s">
        <v>81</v>
      </c>
      <c r="L81" s="244" t="s">
        <v>111</v>
      </c>
      <c r="M81" s="5"/>
      <c r="N81" s="3"/>
      <c r="O81" s="244" t="s">
        <v>111</v>
      </c>
      <c r="P81" s="5"/>
      <c r="Q81" s="3"/>
      <c r="R81" s="245" t="s">
        <v>113</v>
      </c>
      <c r="S81" s="244" t="s">
        <v>114</v>
      </c>
      <c r="T81" s="246">
        <f t="shared" si="54"/>
        <v>0</v>
      </c>
      <c r="U81" s="247" t="s">
        <v>81</v>
      </c>
      <c r="V81" s="6" t="str">
        <f t="shared" si="53"/>
        <v/>
      </c>
      <c r="W81" s="247" t="s">
        <v>81</v>
      </c>
      <c r="X81" s="67"/>
      <c r="Y81" s="247" t="s">
        <v>81</v>
      </c>
      <c r="Z81" s="6" t="str" cm="1">
        <f t="array" ref="Z81">IF($T81=0,"",ROUNDDOWN(_xlfn.IFS($I81="課税",$T81*0.1/1.1,$I81="軽減",$T81*0.08/1.08,$I81="一部非課税",$AB81,I81="非課税",0),0))</f>
        <v/>
      </c>
      <c r="AA81" s="247" t="s">
        <v>81</v>
      </c>
      <c r="AB81" s="67"/>
      <c r="AC81" s="248" t="s">
        <v>81</v>
      </c>
      <c r="AD81" s="249"/>
      <c r="AE81" s="237"/>
      <c r="AF81" s="238" t="str">
        <f t="shared" si="23"/>
        <v/>
      </c>
      <c r="AG81" s="238" t="str">
        <f t="shared" si="24"/>
        <v/>
      </c>
      <c r="AI81" s="238" t="str">
        <f t="shared" si="25"/>
        <v/>
      </c>
      <c r="AJ81" s="238" t="str">
        <f t="shared" si="26"/>
        <v/>
      </c>
      <c r="AK81" s="238" t="str" cm="1">
        <f t="array" ref="AK81">IF(IF($T81=0,"",ROUNDDOWN(_xlfn.IFS($I81="課税",$T81*0.1/1.1,$I81="軽減",$T81*0.08/1.08,$I81="一部非課税",$AB81,I81="非課税",0),0))=$Z81,"","×")</f>
        <v/>
      </c>
      <c r="AL81" s="238" t="str">
        <f t="shared" ca="1" si="27"/>
        <v>×</v>
      </c>
      <c r="AM81" s="238" t="str">
        <f t="shared" ca="1" si="19"/>
        <v>×</v>
      </c>
      <c r="AN81" s="238" t="str">
        <f t="shared" si="47"/>
        <v/>
      </c>
      <c r="AO81" s="250"/>
      <c r="AP81" s="251"/>
      <c r="AQ81" s="251"/>
      <c r="AR81" s="250"/>
      <c r="AS81" s="250"/>
      <c r="AT81" s="251"/>
      <c r="AU81" s="251"/>
      <c r="AV81" s="250"/>
      <c r="AW81" s="250"/>
      <c r="AX81" s="251"/>
      <c r="AY81" s="251"/>
    </row>
    <row r="82" spans="2:51" s="239" customFormat="1" x14ac:dyDescent="0.4">
      <c r="B82" s="243">
        <f t="shared" si="51"/>
        <v>27</v>
      </c>
      <c r="C82" s="1"/>
      <c r="D82" s="83"/>
      <c r="E82" s="59"/>
      <c r="F82" s="1"/>
      <c r="G82" s="79"/>
      <c r="H82" s="61"/>
      <c r="I82" s="61"/>
      <c r="J82" s="4"/>
      <c r="K82" s="244" t="s">
        <v>81</v>
      </c>
      <c r="L82" s="244" t="s">
        <v>111</v>
      </c>
      <c r="M82" s="5"/>
      <c r="N82" s="3"/>
      <c r="O82" s="244" t="s">
        <v>111</v>
      </c>
      <c r="P82" s="5"/>
      <c r="Q82" s="3"/>
      <c r="R82" s="245" t="s">
        <v>113</v>
      </c>
      <c r="S82" s="244" t="s">
        <v>114</v>
      </c>
      <c r="T82" s="246">
        <f t="shared" si="54"/>
        <v>0</v>
      </c>
      <c r="U82" s="247" t="s">
        <v>81</v>
      </c>
      <c r="V82" s="6" t="str">
        <f t="shared" si="53"/>
        <v/>
      </c>
      <c r="W82" s="247" t="s">
        <v>81</v>
      </c>
      <c r="X82" s="67"/>
      <c r="Y82" s="247" t="s">
        <v>81</v>
      </c>
      <c r="Z82" s="6" t="str" cm="1">
        <f t="array" ref="Z82">IF($T82=0,"",ROUNDDOWN(_xlfn.IFS($I82="課税",$T82*0.1/1.1,$I82="軽減",$T82*0.08/1.08,$I82="一部非課税",$AB82,I82="非課税",0),0))</f>
        <v/>
      </c>
      <c r="AA82" s="247" t="s">
        <v>81</v>
      </c>
      <c r="AB82" s="67"/>
      <c r="AC82" s="248" t="s">
        <v>81</v>
      </c>
      <c r="AD82" s="249"/>
      <c r="AE82" s="237"/>
      <c r="AF82" s="238" t="str">
        <f t="shared" si="23"/>
        <v/>
      </c>
      <c r="AG82" s="238" t="str">
        <f t="shared" si="24"/>
        <v/>
      </c>
      <c r="AI82" s="238" t="str">
        <f t="shared" si="25"/>
        <v/>
      </c>
      <c r="AJ82" s="238" t="str">
        <f t="shared" si="26"/>
        <v/>
      </c>
      <c r="AK82" s="238" t="str" cm="1">
        <f t="array" ref="AK82">IF(IF($T82=0,"",ROUNDDOWN(_xlfn.IFS($I82="課税",$T82*0.1/1.1,$I82="軽減",$T82*0.08/1.08,$I82="一部非課税",$AB82,I82="非課税",0),0))=$Z82,"","×")</f>
        <v/>
      </c>
      <c r="AL82" s="238" t="str">
        <f t="shared" ca="1" si="27"/>
        <v>×</v>
      </c>
      <c r="AM82" s="238" t="str">
        <f t="shared" ca="1" si="19"/>
        <v>×</v>
      </c>
      <c r="AN82" s="238" t="str">
        <f t="shared" si="47"/>
        <v/>
      </c>
      <c r="AO82" s="250"/>
      <c r="AP82" s="251"/>
      <c r="AQ82" s="251"/>
      <c r="AR82" s="250"/>
      <c r="AS82" s="250"/>
      <c r="AT82" s="251"/>
      <c r="AU82" s="251"/>
      <c r="AV82" s="250"/>
      <c r="AW82" s="250"/>
      <c r="AX82" s="251"/>
      <c r="AY82" s="251"/>
    </row>
    <row r="83" spans="2:51" s="239" customFormat="1" x14ac:dyDescent="0.4">
      <c r="B83" s="243">
        <f t="shared" si="51"/>
        <v>28</v>
      </c>
      <c r="C83" s="1"/>
      <c r="D83" s="83"/>
      <c r="E83" s="59"/>
      <c r="F83" s="1"/>
      <c r="G83" s="79"/>
      <c r="H83" s="61"/>
      <c r="I83" s="61"/>
      <c r="J83" s="4"/>
      <c r="K83" s="244" t="s">
        <v>81</v>
      </c>
      <c r="L83" s="244" t="s">
        <v>111</v>
      </c>
      <c r="M83" s="5"/>
      <c r="N83" s="3"/>
      <c r="O83" s="244" t="s">
        <v>111</v>
      </c>
      <c r="P83" s="5"/>
      <c r="Q83" s="3"/>
      <c r="R83" s="245" t="s">
        <v>113</v>
      </c>
      <c r="S83" s="244" t="s">
        <v>114</v>
      </c>
      <c r="T83" s="246">
        <f t="shared" si="54"/>
        <v>0</v>
      </c>
      <c r="U83" s="247" t="s">
        <v>81</v>
      </c>
      <c r="V83" s="6" t="str">
        <f t="shared" si="53"/>
        <v/>
      </c>
      <c r="W83" s="247" t="s">
        <v>81</v>
      </c>
      <c r="X83" s="67"/>
      <c r="Y83" s="247" t="s">
        <v>81</v>
      </c>
      <c r="Z83" s="6" t="str" cm="1">
        <f t="array" ref="Z83">IF($T83=0,"",ROUNDDOWN(_xlfn.IFS($I83="課税",$T83*0.1/1.1,$I83="軽減",$T83*0.08/1.08,$I83="一部非課税",$AB83,I83="非課税",0),0))</f>
        <v/>
      </c>
      <c r="AA83" s="247" t="s">
        <v>81</v>
      </c>
      <c r="AB83" s="67"/>
      <c r="AC83" s="248" t="s">
        <v>81</v>
      </c>
      <c r="AD83" s="249"/>
      <c r="AE83" s="237"/>
      <c r="AF83" s="238" t="str">
        <f t="shared" si="23"/>
        <v/>
      </c>
      <c r="AG83" s="238" t="str">
        <f t="shared" si="24"/>
        <v/>
      </c>
      <c r="AI83" s="238" t="str">
        <f t="shared" si="25"/>
        <v/>
      </c>
      <c r="AJ83" s="238" t="str">
        <f t="shared" si="26"/>
        <v/>
      </c>
      <c r="AK83" s="238" t="str" cm="1">
        <f t="array" ref="AK83">IF(IF($T83=0,"",ROUNDDOWN(_xlfn.IFS($I83="課税",$T83*0.1/1.1,$I83="軽減",$T83*0.08/1.08,$I83="一部非課税",$AB83,I83="非課税",0),0))=$Z83,"","×")</f>
        <v/>
      </c>
      <c r="AL83" s="238" t="str">
        <f t="shared" ca="1" si="27"/>
        <v>×</v>
      </c>
      <c r="AM83" s="238" t="str">
        <f t="shared" ca="1" si="19"/>
        <v>×</v>
      </c>
      <c r="AN83" s="238" t="str">
        <f t="shared" si="47"/>
        <v/>
      </c>
      <c r="AO83" s="250"/>
      <c r="AP83" s="251"/>
      <c r="AQ83" s="251"/>
      <c r="AR83" s="250"/>
      <c r="AS83" s="250"/>
      <c r="AT83" s="251"/>
      <c r="AU83" s="251"/>
      <c r="AV83" s="250"/>
      <c r="AW83" s="250"/>
      <c r="AX83" s="251"/>
      <c r="AY83" s="251"/>
    </row>
    <row r="84" spans="2:51" s="239" customFormat="1" x14ac:dyDescent="0.4">
      <c r="B84" s="243">
        <f t="shared" si="51"/>
        <v>29</v>
      </c>
      <c r="C84" s="1"/>
      <c r="D84" s="83"/>
      <c r="E84" s="59"/>
      <c r="F84" s="2"/>
      <c r="G84" s="79"/>
      <c r="H84" s="61"/>
      <c r="I84" s="61"/>
      <c r="J84" s="4"/>
      <c r="K84" s="244" t="s">
        <v>81</v>
      </c>
      <c r="L84" s="244" t="s">
        <v>113</v>
      </c>
      <c r="M84" s="5"/>
      <c r="N84" s="3"/>
      <c r="O84" s="244" t="s">
        <v>111</v>
      </c>
      <c r="P84" s="5"/>
      <c r="Q84" s="3"/>
      <c r="R84" s="245" t="s">
        <v>113</v>
      </c>
      <c r="S84" s="244" t="s">
        <v>114</v>
      </c>
      <c r="T84" s="246">
        <f t="shared" si="54"/>
        <v>0</v>
      </c>
      <c r="U84" s="247" t="s">
        <v>81</v>
      </c>
      <c r="V84" s="6" t="str">
        <f t="shared" si="53"/>
        <v/>
      </c>
      <c r="W84" s="247" t="s">
        <v>81</v>
      </c>
      <c r="X84" s="67"/>
      <c r="Y84" s="247" t="s">
        <v>81</v>
      </c>
      <c r="Z84" s="6" t="str" cm="1">
        <f t="array" ref="Z84">IF($T84=0,"",ROUNDDOWN(_xlfn.IFS($I84="課税",$T84*0.1/1.1,$I84="軽減",$T84*0.08/1.08,$I84="一部非課税",$AB84,I84="非課税",0),0))</f>
        <v/>
      </c>
      <c r="AA84" s="247" t="s">
        <v>81</v>
      </c>
      <c r="AB84" s="67"/>
      <c r="AC84" s="248" t="s">
        <v>81</v>
      </c>
      <c r="AD84" s="249"/>
      <c r="AE84" s="237"/>
      <c r="AF84" s="238" t="str">
        <f t="shared" si="23"/>
        <v/>
      </c>
      <c r="AG84" s="238" t="str">
        <f t="shared" si="24"/>
        <v/>
      </c>
      <c r="AI84" s="238" t="str">
        <f t="shared" si="25"/>
        <v/>
      </c>
      <c r="AJ84" s="238" t="str">
        <f t="shared" si="26"/>
        <v/>
      </c>
      <c r="AK84" s="238" t="str" cm="1">
        <f t="array" ref="AK84">IF(IF($T84=0,"",ROUNDDOWN(_xlfn.IFS($I84="課税",$T84*0.1/1.1,$I84="軽減",$T84*0.08/1.08,$I84="一部非課税",$AB84,I84="非課税",0),0))=$Z84,"","×")</f>
        <v/>
      </c>
      <c r="AL84" s="238" t="str">
        <f t="shared" ca="1" si="27"/>
        <v>×</v>
      </c>
      <c r="AM84" s="238" t="str">
        <f t="shared" ca="1" si="19"/>
        <v>×</v>
      </c>
      <c r="AN84" s="238" t="str">
        <f t="shared" si="47"/>
        <v/>
      </c>
      <c r="AO84" s="250"/>
      <c r="AP84" s="251"/>
      <c r="AQ84" s="251"/>
      <c r="AR84" s="250"/>
      <c r="AS84" s="250"/>
      <c r="AT84" s="251"/>
      <c r="AU84" s="251"/>
      <c r="AV84" s="250"/>
      <c r="AW84" s="250"/>
      <c r="AX84" s="251"/>
      <c r="AY84" s="251"/>
    </row>
    <row r="85" spans="2:51" s="239" customFormat="1" x14ac:dyDescent="0.4">
      <c r="B85" s="243">
        <f t="shared" si="51"/>
        <v>30</v>
      </c>
      <c r="C85" s="1"/>
      <c r="D85" s="83"/>
      <c r="E85" s="59"/>
      <c r="F85" s="2"/>
      <c r="G85" s="79"/>
      <c r="H85" s="61"/>
      <c r="I85" s="61"/>
      <c r="J85" s="4"/>
      <c r="K85" s="244" t="s">
        <v>81</v>
      </c>
      <c r="L85" s="244" t="s">
        <v>113</v>
      </c>
      <c r="M85" s="5"/>
      <c r="N85" s="3"/>
      <c r="O85" s="244" t="s">
        <v>111</v>
      </c>
      <c r="P85" s="5"/>
      <c r="Q85" s="3"/>
      <c r="R85" s="245" t="s">
        <v>113</v>
      </c>
      <c r="S85" s="244" t="s">
        <v>114</v>
      </c>
      <c r="T85" s="246">
        <f t="shared" si="54"/>
        <v>0</v>
      </c>
      <c r="U85" s="247" t="s">
        <v>81</v>
      </c>
      <c r="V85" s="6" t="str">
        <f t="shared" si="53"/>
        <v/>
      </c>
      <c r="W85" s="247" t="s">
        <v>81</v>
      </c>
      <c r="X85" s="67"/>
      <c r="Y85" s="247" t="s">
        <v>81</v>
      </c>
      <c r="Z85" s="6" t="str" cm="1">
        <f t="array" ref="Z85">IF($T85=0,"",ROUNDDOWN(_xlfn.IFS($I85="課税",$T85*0.1/1.1,$I85="軽減",$T85*0.08/1.08,$I85="一部非課税",$AB85,I85="非課税",0),0))</f>
        <v/>
      </c>
      <c r="AA85" s="247" t="s">
        <v>81</v>
      </c>
      <c r="AB85" s="67"/>
      <c r="AC85" s="248" t="s">
        <v>81</v>
      </c>
      <c r="AD85" s="249"/>
      <c r="AE85" s="237"/>
      <c r="AF85" s="238" t="str">
        <f t="shared" si="23"/>
        <v/>
      </c>
      <c r="AG85" s="238" t="str">
        <f t="shared" si="24"/>
        <v/>
      </c>
      <c r="AI85" s="238" t="str">
        <f t="shared" si="25"/>
        <v/>
      </c>
      <c r="AJ85" s="238" t="str">
        <f t="shared" si="26"/>
        <v/>
      </c>
      <c r="AK85" s="238" t="str" cm="1">
        <f t="array" ref="AK85">IF(IF($T85=0,"",ROUNDDOWN(_xlfn.IFS($I85="課税",$T85*0.1/1.1,$I85="軽減",$T85*0.08/1.08,$I85="一部非課税",$AB85,I85="非課税",0),0))=$Z85,"","×")</f>
        <v/>
      </c>
      <c r="AL85" s="238" t="str">
        <f t="shared" ca="1" si="27"/>
        <v>×</v>
      </c>
      <c r="AM85" s="238" t="str">
        <f t="shared" ca="1" si="19"/>
        <v>×</v>
      </c>
      <c r="AN85" s="238" t="str">
        <f t="shared" si="47"/>
        <v/>
      </c>
      <c r="AO85" s="250"/>
      <c r="AP85" s="251"/>
      <c r="AQ85" s="251"/>
      <c r="AR85" s="250"/>
      <c r="AS85" s="250"/>
      <c r="AT85" s="251"/>
      <c r="AU85" s="251"/>
      <c r="AV85" s="250"/>
      <c r="AW85" s="250"/>
      <c r="AX85" s="251"/>
      <c r="AY85" s="251"/>
    </row>
    <row r="86" spans="2:51" s="239" customFormat="1" x14ac:dyDescent="0.4">
      <c r="B86" s="243">
        <f t="shared" si="51"/>
        <v>31</v>
      </c>
      <c r="C86" s="1"/>
      <c r="D86" s="83"/>
      <c r="E86" s="59"/>
      <c r="F86" s="2"/>
      <c r="G86" s="79"/>
      <c r="H86" s="61"/>
      <c r="I86" s="61"/>
      <c r="J86" s="4"/>
      <c r="K86" s="244" t="s">
        <v>81</v>
      </c>
      <c r="L86" s="244" t="s">
        <v>113</v>
      </c>
      <c r="M86" s="5"/>
      <c r="N86" s="3"/>
      <c r="O86" s="244" t="s">
        <v>111</v>
      </c>
      <c r="P86" s="5"/>
      <c r="Q86" s="3"/>
      <c r="R86" s="245" t="s">
        <v>113</v>
      </c>
      <c r="S86" s="244" t="s">
        <v>114</v>
      </c>
      <c r="T86" s="246">
        <f t="shared" si="54"/>
        <v>0</v>
      </c>
      <c r="U86" s="247" t="s">
        <v>81</v>
      </c>
      <c r="V86" s="6" t="str">
        <f t="shared" si="53"/>
        <v/>
      </c>
      <c r="W86" s="247" t="s">
        <v>81</v>
      </c>
      <c r="X86" s="67"/>
      <c r="Y86" s="247" t="s">
        <v>81</v>
      </c>
      <c r="Z86" s="6" t="str" cm="1">
        <f t="array" ref="Z86">IF($T86=0,"",ROUNDDOWN(_xlfn.IFS($I86="課税",$T86*0.1/1.1,$I86="軽減",$T86*0.08/1.08,$I86="一部非課税",$AB86,I86="非課税",0),0))</f>
        <v/>
      </c>
      <c r="AA86" s="247" t="s">
        <v>81</v>
      </c>
      <c r="AB86" s="67"/>
      <c r="AC86" s="248" t="s">
        <v>81</v>
      </c>
      <c r="AD86" s="249"/>
      <c r="AE86" s="237"/>
      <c r="AF86" s="238" t="str">
        <f t="shared" si="23"/>
        <v/>
      </c>
      <c r="AG86" s="238" t="str">
        <f t="shared" si="24"/>
        <v/>
      </c>
      <c r="AI86" s="238" t="str">
        <f t="shared" si="25"/>
        <v/>
      </c>
      <c r="AJ86" s="238" t="str">
        <f t="shared" si="26"/>
        <v/>
      </c>
      <c r="AK86" s="238" t="str" cm="1">
        <f t="array" ref="AK86">IF(IF($T86=0,"",ROUNDDOWN(_xlfn.IFS($I86="課税",$T86*0.1/1.1,$I86="軽減",$T86*0.08/1.08,$I86="一部非課税",$AB86,I86="非課税",0),0))=$Z86,"","×")</f>
        <v/>
      </c>
      <c r="AL86" s="238" t="str">
        <f t="shared" ca="1" si="27"/>
        <v>×</v>
      </c>
      <c r="AM86" s="238" t="str">
        <f t="shared" ca="1" si="19"/>
        <v>×</v>
      </c>
      <c r="AN86" s="238" t="str">
        <f t="shared" si="47"/>
        <v/>
      </c>
      <c r="AO86" s="250"/>
      <c r="AP86" s="251"/>
      <c r="AQ86" s="251"/>
      <c r="AR86" s="250"/>
      <c r="AS86" s="250"/>
      <c r="AT86" s="251"/>
      <c r="AU86" s="251"/>
      <c r="AV86" s="250"/>
      <c r="AW86" s="250"/>
      <c r="AX86" s="251"/>
      <c r="AY86" s="251"/>
    </row>
    <row r="87" spans="2:51" s="239" customFormat="1" x14ac:dyDescent="0.4">
      <c r="B87" s="243">
        <f t="shared" si="51"/>
        <v>32</v>
      </c>
      <c r="C87" s="1"/>
      <c r="D87" s="83"/>
      <c r="E87" s="59"/>
      <c r="F87" s="2"/>
      <c r="G87" s="79"/>
      <c r="H87" s="61"/>
      <c r="I87" s="61"/>
      <c r="J87" s="4"/>
      <c r="K87" s="244" t="s">
        <v>81</v>
      </c>
      <c r="L87" s="244" t="s">
        <v>111</v>
      </c>
      <c r="M87" s="5"/>
      <c r="N87" s="3"/>
      <c r="O87" s="244" t="s">
        <v>111</v>
      </c>
      <c r="P87" s="5"/>
      <c r="Q87" s="3"/>
      <c r="R87" s="245" t="s">
        <v>113</v>
      </c>
      <c r="S87" s="244" t="s">
        <v>114</v>
      </c>
      <c r="T87" s="246">
        <f t="shared" si="54"/>
        <v>0</v>
      </c>
      <c r="U87" s="247" t="s">
        <v>81</v>
      </c>
      <c r="V87" s="6" t="str">
        <f t="shared" si="53"/>
        <v/>
      </c>
      <c r="W87" s="247" t="s">
        <v>81</v>
      </c>
      <c r="X87" s="6"/>
      <c r="Y87" s="247" t="s">
        <v>81</v>
      </c>
      <c r="Z87" s="6" t="str" cm="1">
        <f t="array" ref="Z87">IF($T87=0,"",ROUNDDOWN(_xlfn.IFS($I87="課税",$T87*0.1/1.1,$I87="軽減",$T87*0.08/1.08,$I87="一部非課税",$AB87,I87="非課税",0),0))</f>
        <v/>
      </c>
      <c r="AA87" s="247" t="s">
        <v>81</v>
      </c>
      <c r="AB87" s="6"/>
      <c r="AC87" s="248" t="s">
        <v>81</v>
      </c>
      <c r="AD87" s="249"/>
      <c r="AE87" s="237"/>
      <c r="AF87" s="238" t="str">
        <f t="shared" si="23"/>
        <v/>
      </c>
      <c r="AG87" s="238" t="str">
        <f t="shared" si="24"/>
        <v/>
      </c>
      <c r="AI87" s="238" t="str">
        <f t="shared" si="25"/>
        <v/>
      </c>
      <c r="AJ87" s="238" t="str">
        <f t="shared" si="26"/>
        <v/>
      </c>
      <c r="AK87" s="238" t="str" cm="1">
        <f t="array" ref="AK87">IF(IF($T87=0,"",ROUNDDOWN(_xlfn.IFS($I87="課税",$T87*0.1/1.1,$I87="軽減",$T87*0.08/1.08,$I87="一部非課税",$AB87,I87="非課税",0),0))=$Z87,"","×")</f>
        <v/>
      </c>
      <c r="AL87" s="238" t="str">
        <f t="shared" ca="1" si="27"/>
        <v>×</v>
      </c>
      <c r="AM87" s="238" t="str">
        <f t="shared" ca="1" si="19"/>
        <v>×</v>
      </c>
      <c r="AN87" s="238" t="str">
        <f t="shared" si="47"/>
        <v/>
      </c>
      <c r="AO87" s="250"/>
      <c r="AP87" s="251"/>
      <c r="AQ87" s="251"/>
      <c r="AR87" s="250"/>
      <c r="AS87" s="250"/>
      <c r="AT87" s="251"/>
      <c r="AU87" s="251"/>
      <c r="AV87" s="250"/>
      <c r="AW87" s="250"/>
      <c r="AX87" s="251"/>
      <c r="AY87" s="251"/>
    </row>
    <row r="88" spans="2:51" s="239" customFormat="1" x14ac:dyDescent="0.4">
      <c r="B88" s="243">
        <f t="shared" si="51"/>
        <v>33</v>
      </c>
      <c r="C88" s="1"/>
      <c r="D88" s="83"/>
      <c r="E88" s="59"/>
      <c r="F88" s="2"/>
      <c r="G88" s="79"/>
      <c r="H88" s="61"/>
      <c r="I88" s="61"/>
      <c r="J88" s="4"/>
      <c r="K88" s="244" t="s">
        <v>81</v>
      </c>
      <c r="L88" s="244" t="s">
        <v>111</v>
      </c>
      <c r="M88" s="5"/>
      <c r="N88" s="3"/>
      <c r="O88" s="244" t="s">
        <v>111</v>
      </c>
      <c r="P88" s="5"/>
      <c r="Q88" s="3"/>
      <c r="R88" s="245" t="s">
        <v>113</v>
      </c>
      <c r="S88" s="244" t="s">
        <v>114</v>
      </c>
      <c r="T88" s="246">
        <f t="shared" si="54"/>
        <v>0</v>
      </c>
      <c r="U88" s="247" t="s">
        <v>81</v>
      </c>
      <c r="V88" s="6" t="str">
        <f t="shared" si="53"/>
        <v/>
      </c>
      <c r="W88" s="247" t="s">
        <v>81</v>
      </c>
      <c r="X88" s="6"/>
      <c r="Y88" s="247" t="s">
        <v>81</v>
      </c>
      <c r="Z88" s="6" t="str" cm="1">
        <f t="array" ref="Z88">IF($T88=0,"",ROUNDDOWN(_xlfn.IFS($I88="課税",$T88*0.1/1.1,$I88="軽減",$T88*0.08/1.08,$I88="一部非課税",$AB88,I88="非課税",0),0))</f>
        <v/>
      </c>
      <c r="AA88" s="247" t="s">
        <v>81</v>
      </c>
      <c r="AB88" s="6"/>
      <c r="AC88" s="248" t="s">
        <v>81</v>
      </c>
      <c r="AD88" s="249"/>
      <c r="AE88" s="237"/>
      <c r="AF88" s="238" t="str">
        <f t="shared" si="23"/>
        <v/>
      </c>
      <c r="AG88" s="238" t="str">
        <f t="shared" si="24"/>
        <v/>
      </c>
      <c r="AI88" s="238" t="str">
        <f t="shared" si="25"/>
        <v/>
      </c>
      <c r="AJ88" s="238" t="str">
        <f t="shared" si="26"/>
        <v/>
      </c>
      <c r="AK88" s="238" t="str" cm="1">
        <f t="array" ref="AK88">IF(IF($T88=0,"",ROUNDDOWN(_xlfn.IFS($I88="課税",$T88*0.1/1.1,$I88="軽減",$T88*0.08/1.08,$I88="一部非課税",$AB88,I88="非課税",0),0))=$Z88,"","×")</f>
        <v/>
      </c>
      <c r="AL88" s="238" t="str">
        <f t="shared" ca="1" si="27"/>
        <v>×</v>
      </c>
      <c r="AM88" s="238" t="str">
        <f t="shared" ca="1" si="19"/>
        <v>×</v>
      </c>
      <c r="AN88" s="238" t="str">
        <f t="shared" si="47"/>
        <v/>
      </c>
      <c r="AO88" s="250"/>
      <c r="AP88" s="251"/>
      <c r="AQ88" s="251"/>
      <c r="AR88" s="250"/>
      <c r="AS88" s="250"/>
      <c r="AT88" s="251"/>
      <c r="AU88" s="251"/>
      <c r="AV88" s="250"/>
      <c r="AW88" s="250"/>
      <c r="AX88" s="251"/>
      <c r="AY88" s="251"/>
    </row>
    <row r="89" spans="2:51" s="239" customFormat="1" x14ac:dyDescent="0.4">
      <c r="B89" s="243">
        <f t="shared" si="51"/>
        <v>34</v>
      </c>
      <c r="C89" s="1"/>
      <c r="D89" s="83"/>
      <c r="E89" s="59"/>
      <c r="F89" s="2"/>
      <c r="G89" s="79"/>
      <c r="H89" s="61"/>
      <c r="I89" s="61"/>
      <c r="J89" s="4"/>
      <c r="K89" s="244" t="s">
        <v>81</v>
      </c>
      <c r="L89" s="244" t="s">
        <v>111</v>
      </c>
      <c r="M89" s="5"/>
      <c r="N89" s="3"/>
      <c r="O89" s="244" t="s">
        <v>111</v>
      </c>
      <c r="P89" s="5"/>
      <c r="Q89" s="3"/>
      <c r="R89" s="245" t="s">
        <v>113</v>
      </c>
      <c r="S89" s="244" t="s">
        <v>114</v>
      </c>
      <c r="T89" s="246">
        <f t="shared" si="54"/>
        <v>0</v>
      </c>
      <c r="U89" s="247" t="s">
        <v>81</v>
      </c>
      <c r="V89" s="6" t="str">
        <f t="shared" si="53"/>
        <v/>
      </c>
      <c r="W89" s="247" t="s">
        <v>81</v>
      </c>
      <c r="X89" s="6"/>
      <c r="Y89" s="247" t="s">
        <v>81</v>
      </c>
      <c r="Z89" s="6" t="str" cm="1">
        <f t="array" ref="Z89">IF($T89=0,"",ROUNDDOWN(_xlfn.IFS($I89="課税",$T89*0.1/1.1,$I89="軽減",$T89*0.08/1.08,$I89="一部非課税",$AB89,I89="非課税",0),0))</f>
        <v/>
      </c>
      <c r="AA89" s="247" t="s">
        <v>81</v>
      </c>
      <c r="AB89" s="6"/>
      <c r="AC89" s="248" t="s">
        <v>81</v>
      </c>
      <c r="AD89" s="249"/>
      <c r="AE89" s="237"/>
      <c r="AF89" s="238" t="str">
        <f t="shared" si="23"/>
        <v/>
      </c>
      <c r="AG89" s="238" t="str">
        <f t="shared" si="24"/>
        <v/>
      </c>
      <c r="AI89" s="238" t="str">
        <f t="shared" si="25"/>
        <v/>
      </c>
      <c r="AJ89" s="238" t="str">
        <f t="shared" si="26"/>
        <v/>
      </c>
      <c r="AK89" s="238" t="str" cm="1">
        <f t="array" ref="AK89">IF(IF($T89=0,"",ROUNDDOWN(_xlfn.IFS($I89="課税",$T89*0.1/1.1,$I89="軽減",$T89*0.08/1.08,$I89="一部非課税",$AB89,I89="非課税",0),0))=$Z89,"","×")</f>
        <v/>
      </c>
      <c r="AL89" s="238" t="str">
        <f t="shared" ca="1" si="27"/>
        <v>×</v>
      </c>
      <c r="AM89" s="238" t="str">
        <f t="shared" ca="1" si="19"/>
        <v>×</v>
      </c>
      <c r="AN89" s="238" t="str">
        <f t="shared" si="47"/>
        <v/>
      </c>
      <c r="AO89" s="250"/>
      <c r="AP89" s="251"/>
      <c r="AQ89" s="251"/>
      <c r="AR89" s="250"/>
      <c r="AS89" s="250"/>
      <c r="AT89" s="251"/>
      <c r="AU89" s="251"/>
      <c r="AV89" s="250"/>
      <c r="AW89" s="250"/>
      <c r="AX89" s="251"/>
      <c r="AY89" s="251"/>
    </row>
    <row r="90" spans="2:51" s="239" customFormat="1" x14ac:dyDescent="0.4">
      <c r="B90" s="243">
        <f t="shared" si="51"/>
        <v>35</v>
      </c>
      <c r="C90" s="1"/>
      <c r="D90" s="83"/>
      <c r="E90" s="59"/>
      <c r="F90" s="2"/>
      <c r="G90" s="79"/>
      <c r="H90" s="61"/>
      <c r="I90" s="61"/>
      <c r="J90" s="4"/>
      <c r="K90" s="244" t="s">
        <v>81</v>
      </c>
      <c r="L90" s="244" t="s">
        <v>111</v>
      </c>
      <c r="M90" s="5"/>
      <c r="N90" s="3"/>
      <c r="O90" s="244" t="s">
        <v>111</v>
      </c>
      <c r="P90" s="5"/>
      <c r="Q90" s="3"/>
      <c r="R90" s="245" t="s">
        <v>113</v>
      </c>
      <c r="S90" s="244" t="s">
        <v>114</v>
      </c>
      <c r="T90" s="246">
        <f t="shared" si="54"/>
        <v>0</v>
      </c>
      <c r="U90" s="247" t="s">
        <v>81</v>
      </c>
      <c r="V90" s="6" t="str">
        <f t="shared" si="53"/>
        <v/>
      </c>
      <c r="W90" s="247" t="s">
        <v>81</v>
      </c>
      <c r="X90" s="6"/>
      <c r="Y90" s="247" t="s">
        <v>81</v>
      </c>
      <c r="Z90" s="6" t="str" cm="1">
        <f t="array" ref="Z90">IF($T90=0,"",ROUNDDOWN(_xlfn.IFS($I90="課税",$T90*0.1/1.1,$I90="軽減",$T90*0.08/1.08,$I90="一部非課税",$AB90,I90="非課税",0),0))</f>
        <v/>
      </c>
      <c r="AA90" s="247" t="s">
        <v>81</v>
      </c>
      <c r="AB90" s="6"/>
      <c r="AC90" s="248" t="s">
        <v>81</v>
      </c>
      <c r="AD90" s="249"/>
      <c r="AE90" s="237"/>
      <c r="AF90" s="238" t="str">
        <f t="shared" si="23"/>
        <v/>
      </c>
      <c r="AG90" s="238" t="str">
        <f t="shared" si="24"/>
        <v/>
      </c>
      <c r="AI90" s="238" t="str">
        <f t="shared" si="25"/>
        <v/>
      </c>
      <c r="AJ90" s="238" t="str">
        <f t="shared" si="26"/>
        <v/>
      </c>
      <c r="AK90" s="238" t="str" cm="1">
        <f t="array" ref="AK90">IF(IF($T90=0,"",ROUNDDOWN(_xlfn.IFS($I90="課税",$T90*0.1/1.1,$I90="軽減",$T90*0.08/1.08,$I90="一部非課税",$AB90,I90="非課税",0),0))=$Z90,"","×")</f>
        <v/>
      </c>
      <c r="AL90" s="238" t="str">
        <f t="shared" ca="1" si="27"/>
        <v>×</v>
      </c>
      <c r="AM90" s="238" t="str">
        <f t="shared" ca="1" si="19"/>
        <v>×</v>
      </c>
      <c r="AN90" s="238" t="str">
        <f t="shared" si="47"/>
        <v/>
      </c>
      <c r="AO90" s="250"/>
      <c r="AP90" s="251"/>
      <c r="AQ90" s="251"/>
      <c r="AR90" s="250"/>
      <c r="AS90" s="250"/>
      <c r="AT90" s="251"/>
      <c r="AU90" s="251"/>
      <c r="AV90" s="250"/>
      <c r="AW90" s="250"/>
      <c r="AX90" s="251"/>
      <c r="AY90" s="251"/>
    </row>
    <row r="91" spans="2:51" s="239" customFormat="1" x14ac:dyDescent="0.4">
      <c r="B91" s="243">
        <f t="shared" si="51"/>
        <v>36</v>
      </c>
      <c r="C91" s="1"/>
      <c r="D91" s="83"/>
      <c r="E91" s="59"/>
      <c r="F91" s="2"/>
      <c r="G91" s="79"/>
      <c r="H91" s="61"/>
      <c r="I91" s="61"/>
      <c r="J91" s="4"/>
      <c r="K91" s="244" t="s">
        <v>81</v>
      </c>
      <c r="L91" s="244" t="s">
        <v>111</v>
      </c>
      <c r="M91" s="5"/>
      <c r="N91" s="3"/>
      <c r="O91" s="244" t="s">
        <v>111</v>
      </c>
      <c r="P91" s="5"/>
      <c r="Q91" s="3"/>
      <c r="R91" s="245" t="s">
        <v>113</v>
      </c>
      <c r="S91" s="244" t="s">
        <v>114</v>
      </c>
      <c r="T91" s="246">
        <f t="shared" si="54"/>
        <v>0</v>
      </c>
      <c r="U91" s="247" t="s">
        <v>81</v>
      </c>
      <c r="V91" s="6" t="str">
        <f t="shared" si="53"/>
        <v/>
      </c>
      <c r="W91" s="247" t="s">
        <v>81</v>
      </c>
      <c r="X91" s="6"/>
      <c r="Y91" s="247" t="s">
        <v>81</v>
      </c>
      <c r="Z91" s="6" t="str" cm="1">
        <f t="array" ref="Z91">IF($T91=0,"",ROUNDDOWN(_xlfn.IFS($I91="課税",$T91*0.1/1.1,$I91="軽減",$T91*0.08/1.08,$I91="一部非課税",$AB91,I91="非課税",0),0))</f>
        <v/>
      </c>
      <c r="AA91" s="247" t="s">
        <v>81</v>
      </c>
      <c r="AB91" s="6"/>
      <c r="AC91" s="248" t="s">
        <v>81</v>
      </c>
      <c r="AD91" s="249"/>
      <c r="AE91" s="237"/>
      <c r="AF91" s="238" t="str">
        <f t="shared" si="23"/>
        <v/>
      </c>
      <c r="AG91" s="238" t="str">
        <f t="shared" si="24"/>
        <v/>
      </c>
      <c r="AI91" s="238" t="str">
        <f t="shared" si="25"/>
        <v/>
      </c>
      <c r="AJ91" s="238" t="str">
        <f t="shared" si="26"/>
        <v/>
      </c>
      <c r="AK91" s="238" t="str" cm="1">
        <f t="array" ref="AK91">IF(IF($T91=0,"",ROUNDDOWN(_xlfn.IFS($I91="課税",$T91*0.1/1.1,$I91="軽減",$T91*0.08/1.08,$I91="一部非課税",$AB91,I91="非課税",0),0))=$Z91,"","×")</f>
        <v/>
      </c>
      <c r="AL91" s="238" t="str">
        <f t="shared" ca="1" si="27"/>
        <v>×</v>
      </c>
      <c r="AM91" s="238" t="str">
        <f t="shared" ca="1" si="19"/>
        <v>×</v>
      </c>
      <c r="AN91" s="238" t="str">
        <f t="shared" si="47"/>
        <v/>
      </c>
      <c r="AO91" s="250"/>
      <c r="AP91" s="251"/>
      <c r="AQ91" s="251"/>
      <c r="AR91" s="250"/>
      <c r="AS91" s="250"/>
      <c r="AT91" s="251"/>
      <c r="AU91" s="251"/>
      <c r="AV91" s="250"/>
      <c r="AW91" s="250"/>
      <c r="AX91" s="251"/>
      <c r="AY91" s="251"/>
    </row>
    <row r="92" spans="2:51" s="239" customFormat="1" x14ac:dyDescent="0.4">
      <c r="B92" s="243">
        <f t="shared" si="51"/>
        <v>37</v>
      </c>
      <c r="C92" s="1"/>
      <c r="D92" s="83"/>
      <c r="E92" s="59"/>
      <c r="F92" s="2"/>
      <c r="G92" s="79"/>
      <c r="H92" s="61"/>
      <c r="I92" s="61"/>
      <c r="J92" s="4"/>
      <c r="K92" s="244" t="s">
        <v>81</v>
      </c>
      <c r="L92" s="244" t="s">
        <v>111</v>
      </c>
      <c r="M92" s="5"/>
      <c r="N92" s="3"/>
      <c r="O92" s="244" t="s">
        <v>111</v>
      </c>
      <c r="P92" s="5"/>
      <c r="Q92" s="3"/>
      <c r="R92" s="245" t="s">
        <v>113</v>
      </c>
      <c r="S92" s="244" t="s">
        <v>114</v>
      </c>
      <c r="T92" s="246">
        <f t="shared" si="54"/>
        <v>0</v>
      </c>
      <c r="U92" s="247" t="s">
        <v>81</v>
      </c>
      <c r="V92" s="6" t="str">
        <f t="shared" si="53"/>
        <v/>
      </c>
      <c r="W92" s="247" t="s">
        <v>81</v>
      </c>
      <c r="X92" s="6"/>
      <c r="Y92" s="247" t="s">
        <v>81</v>
      </c>
      <c r="Z92" s="6" t="str" cm="1">
        <f t="array" ref="Z92">IF($T92=0,"",ROUNDDOWN(_xlfn.IFS($I92="課税",$T92*0.1/1.1,$I92="軽減",$T92*0.08/1.08,$I92="一部非課税",$AB92,I92="非課税",0),0))</f>
        <v/>
      </c>
      <c r="AA92" s="247" t="s">
        <v>81</v>
      </c>
      <c r="AB92" s="6"/>
      <c r="AC92" s="248" t="s">
        <v>81</v>
      </c>
      <c r="AD92" s="249"/>
      <c r="AE92" s="237"/>
      <c r="AF92" s="238" t="str">
        <f t="shared" si="23"/>
        <v/>
      </c>
      <c r="AG92" s="238" t="str">
        <f t="shared" si="24"/>
        <v/>
      </c>
      <c r="AI92" s="238" t="str">
        <f t="shared" si="25"/>
        <v/>
      </c>
      <c r="AJ92" s="238" t="str">
        <f t="shared" si="26"/>
        <v/>
      </c>
      <c r="AK92" s="238" t="str" cm="1">
        <f t="array" ref="AK92">IF(IF($T92=0,"",ROUNDDOWN(_xlfn.IFS($I92="課税",$T92*0.1/1.1,$I92="軽減",$T92*0.08/1.08,$I92="一部非課税",$AB92,I92="非課税",0),0))=$Z92,"","×")</f>
        <v/>
      </c>
      <c r="AL92" s="238" t="str">
        <f t="shared" ca="1" si="27"/>
        <v>×</v>
      </c>
      <c r="AM92" s="238" t="str">
        <f t="shared" ca="1" si="19"/>
        <v>×</v>
      </c>
      <c r="AN92" s="238" t="str">
        <f t="shared" si="47"/>
        <v/>
      </c>
      <c r="AO92" s="250"/>
      <c r="AP92" s="251"/>
      <c r="AQ92" s="251"/>
      <c r="AR92" s="250"/>
      <c r="AS92" s="250"/>
      <c r="AT92" s="251"/>
      <c r="AU92" s="251"/>
      <c r="AV92" s="250"/>
      <c r="AW92" s="250"/>
      <c r="AX92" s="251"/>
      <c r="AY92" s="251"/>
    </row>
    <row r="93" spans="2:51" s="239" customFormat="1" x14ac:dyDescent="0.4">
      <c r="B93" s="243">
        <f t="shared" si="51"/>
        <v>38</v>
      </c>
      <c r="C93" s="1"/>
      <c r="D93" s="83"/>
      <c r="E93" s="59"/>
      <c r="F93" s="2"/>
      <c r="G93" s="79"/>
      <c r="H93" s="61"/>
      <c r="I93" s="61"/>
      <c r="J93" s="4"/>
      <c r="K93" s="244" t="s">
        <v>81</v>
      </c>
      <c r="L93" s="244" t="s">
        <v>111</v>
      </c>
      <c r="M93" s="5"/>
      <c r="N93" s="3"/>
      <c r="O93" s="244" t="s">
        <v>111</v>
      </c>
      <c r="P93" s="5"/>
      <c r="Q93" s="3"/>
      <c r="R93" s="245" t="s">
        <v>113</v>
      </c>
      <c r="S93" s="244" t="s">
        <v>114</v>
      </c>
      <c r="T93" s="246">
        <f t="shared" si="54"/>
        <v>0</v>
      </c>
      <c r="U93" s="247" t="s">
        <v>81</v>
      </c>
      <c r="V93" s="6" t="str">
        <f t="shared" si="53"/>
        <v/>
      </c>
      <c r="W93" s="247" t="s">
        <v>81</v>
      </c>
      <c r="X93" s="6"/>
      <c r="Y93" s="247" t="s">
        <v>81</v>
      </c>
      <c r="Z93" s="6" t="str" cm="1">
        <f t="array" ref="Z93">IF($T93=0,"",ROUNDDOWN(_xlfn.IFS($I93="課税",$T93*0.1/1.1,$I93="軽減",$T93*0.08/1.08,$I93="一部非課税",$AB93,I93="非課税",0),0))</f>
        <v/>
      </c>
      <c r="AA93" s="247" t="s">
        <v>81</v>
      </c>
      <c r="AB93" s="6"/>
      <c r="AC93" s="248" t="s">
        <v>81</v>
      </c>
      <c r="AD93" s="249"/>
      <c r="AE93" s="237"/>
      <c r="AF93" s="238" t="str">
        <f t="shared" si="23"/>
        <v/>
      </c>
      <c r="AG93" s="238" t="str">
        <f t="shared" si="24"/>
        <v/>
      </c>
      <c r="AI93" s="238" t="str">
        <f t="shared" si="25"/>
        <v/>
      </c>
      <c r="AJ93" s="238" t="str">
        <f t="shared" si="26"/>
        <v/>
      </c>
      <c r="AK93" s="238" t="str" cm="1">
        <f t="array" ref="AK93">IF(IF($T93=0,"",ROUNDDOWN(_xlfn.IFS($I93="課税",$T93*0.1/1.1,$I93="軽減",$T93*0.08/1.08,$I93="一部非課税",$AB93,I93="非課税",0),0))=$Z93,"","×")</f>
        <v/>
      </c>
      <c r="AL93" s="238" t="str">
        <f t="shared" ca="1" si="27"/>
        <v>×</v>
      </c>
      <c r="AM93" s="238" t="str">
        <f t="shared" ca="1" si="19"/>
        <v>×</v>
      </c>
      <c r="AN93" s="238" t="str">
        <f t="shared" si="47"/>
        <v/>
      </c>
      <c r="AO93" s="250"/>
      <c r="AP93" s="251"/>
      <c r="AQ93" s="251"/>
      <c r="AR93" s="250"/>
      <c r="AS93" s="250"/>
      <c r="AT93" s="251"/>
      <c r="AU93" s="251"/>
      <c r="AV93" s="250"/>
      <c r="AW93" s="250"/>
      <c r="AX93" s="251"/>
      <c r="AY93" s="251"/>
    </row>
    <row r="94" spans="2:51" s="239" customFormat="1" x14ac:dyDescent="0.4">
      <c r="B94" s="243">
        <f t="shared" si="51"/>
        <v>39</v>
      </c>
      <c r="C94" s="1"/>
      <c r="D94" s="83"/>
      <c r="E94" s="59"/>
      <c r="F94" s="2"/>
      <c r="G94" s="79"/>
      <c r="H94" s="61"/>
      <c r="I94" s="61"/>
      <c r="J94" s="4"/>
      <c r="K94" s="244" t="s">
        <v>81</v>
      </c>
      <c r="L94" s="244" t="s">
        <v>111</v>
      </c>
      <c r="M94" s="5"/>
      <c r="N94" s="3"/>
      <c r="O94" s="244" t="s">
        <v>111</v>
      </c>
      <c r="P94" s="5"/>
      <c r="Q94" s="3"/>
      <c r="R94" s="245" t="s">
        <v>113</v>
      </c>
      <c r="S94" s="244" t="s">
        <v>114</v>
      </c>
      <c r="T94" s="246">
        <f t="shared" si="54"/>
        <v>0</v>
      </c>
      <c r="U94" s="247" t="s">
        <v>81</v>
      </c>
      <c r="V94" s="6" t="str">
        <f t="shared" si="53"/>
        <v/>
      </c>
      <c r="W94" s="247" t="s">
        <v>81</v>
      </c>
      <c r="X94" s="6"/>
      <c r="Y94" s="247" t="s">
        <v>81</v>
      </c>
      <c r="Z94" s="6" t="str" cm="1">
        <f t="array" ref="Z94">IF($T94=0,"",ROUNDDOWN(_xlfn.IFS($I94="課税",$T94*0.1/1.1,$I94="軽減",$T94*0.08/1.08,$I94="一部非課税",$AB94,I94="非課税",0),0))</f>
        <v/>
      </c>
      <c r="AA94" s="247" t="s">
        <v>81</v>
      </c>
      <c r="AB94" s="6"/>
      <c r="AC94" s="248" t="s">
        <v>81</v>
      </c>
      <c r="AD94" s="249"/>
      <c r="AE94" s="237"/>
      <c r="AF94" s="238" t="str">
        <f t="shared" si="23"/>
        <v/>
      </c>
      <c r="AG94" s="238" t="str">
        <f t="shared" si="24"/>
        <v/>
      </c>
      <c r="AI94" s="238" t="str">
        <f t="shared" si="25"/>
        <v/>
      </c>
      <c r="AJ94" s="238" t="str">
        <f t="shared" si="26"/>
        <v/>
      </c>
      <c r="AK94" s="238" t="str" cm="1">
        <f t="array" ref="AK94">IF(IF($T94=0,"",ROUNDDOWN(_xlfn.IFS($I94="課税",$T94*0.1/1.1,$I94="軽減",$T94*0.08/1.08,$I94="一部非課税",$AB94,I94="非課税",0),0))=$Z94,"","×")</f>
        <v/>
      </c>
      <c r="AL94" s="238" t="str">
        <f t="shared" ca="1" si="27"/>
        <v>×</v>
      </c>
      <c r="AM94" s="238" t="str">
        <f t="shared" ca="1" si="19"/>
        <v>×</v>
      </c>
      <c r="AN94" s="238" t="str">
        <f t="shared" si="47"/>
        <v/>
      </c>
      <c r="AO94" s="250"/>
      <c r="AP94" s="251"/>
      <c r="AQ94" s="251"/>
      <c r="AR94" s="250"/>
      <c r="AS94" s="250"/>
      <c r="AT94" s="251"/>
      <c r="AU94" s="251"/>
      <c r="AV94" s="250"/>
      <c r="AW94" s="250"/>
      <c r="AX94" s="251"/>
      <c r="AY94" s="251"/>
    </row>
    <row r="95" spans="2:51" s="239" customFormat="1" x14ac:dyDescent="0.4">
      <c r="B95" s="243">
        <f t="shared" si="51"/>
        <v>40</v>
      </c>
      <c r="C95" s="1"/>
      <c r="D95" s="83"/>
      <c r="E95" s="59"/>
      <c r="F95" s="2"/>
      <c r="G95" s="79"/>
      <c r="H95" s="61"/>
      <c r="I95" s="61"/>
      <c r="J95" s="4"/>
      <c r="K95" s="244" t="s">
        <v>81</v>
      </c>
      <c r="L95" s="244" t="s">
        <v>111</v>
      </c>
      <c r="M95" s="5"/>
      <c r="N95" s="3"/>
      <c r="O95" s="244" t="s">
        <v>111</v>
      </c>
      <c r="P95" s="5"/>
      <c r="Q95" s="3"/>
      <c r="R95" s="245" t="s">
        <v>113</v>
      </c>
      <c r="S95" s="244" t="s">
        <v>114</v>
      </c>
      <c r="T95" s="246">
        <f t="shared" si="54"/>
        <v>0</v>
      </c>
      <c r="U95" s="247" t="s">
        <v>81</v>
      </c>
      <c r="V95" s="6" t="str">
        <f t="shared" si="53"/>
        <v/>
      </c>
      <c r="W95" s="247" t="s">
        <v>81</v>
      </c>
      <c r="X95" s="6"/>
      <c r="Y95" s="247" t="s">
        <v>81</v>
      </c>
      <c r="Z95" s="6" t="str" cm="1">
        <f t="array" ref="Z95">IF($T95=0,"",ROUNDDOWN(_xlfn.IFS($I95="課税",$T95*0.1/1.1,$I95="軽減",$T95*0.08/1.08,$I95="一部非課税",$AB95,I95="非課税",0),0))</f>
        <v/>
      </c>
      <c r="AA95" s="247" t="s">
        <v>81</v>
      </c>
      <c r="AB95" s="6"/>
      <c r="AC95" s="248" t="s">
        <v>81</v>
      </c>
      <c r="AD95" s="249"/>
      <c r="AE95" s="237"/>
      <c r="AF95" s="238" t="str">
        <f t="shared" si="23"/>
        <v/>
      </c>
      <c r="AG95" s="238" t="str">
        <f t="shared" si="24"/>
        <v/>
      </c>
      <c r="AI95" s="238" t="str">
        <f t="shared" si="25"/>
        <v/>
      </c>
      <c r="AJ95" s="238" t="str">
        <f t="shared" si="26"/>
        <v/>
      </c>
      <c r="AK95" s="238" t="str" cm="1">
        <f t="array" ref="AK95">IF(IF($T95=0,"",ROUNDDOWN(_xlfn.IFS($I95="課税",$T95*0.1/1.1,$I95="軽減",$T95*0.08/1.08,$I95="一部非課税",$AB95,I95="非課税",0),0))=$Z95,"","×")</f>
        <v/>
      </c>
      <c r="AL95" s="238" t="str">
        <f t="shared" ca="1" si="27"/>
        <v>×</v>
      </c>
      <c r="AM95" s="238" t="str">
        <f t="shared" ca="1" si="19"/>
        <v>×</v>
      </c>
      <c r="AN95" s="238" t="str">
        <f t="shared" si="47"/>
        <v/>
      </c>
      <c r="AO95" s="250"/>
      <c r="AP95" s="251"/>
      <c r="AQ95" s="251"/>
      <c r="AR95" s="250"/>
      <c r="AS95" s="250"/>
      <c r="AT95" s="251"/>
      <c r="AU95" s="251"/>
      <c r="AV95" s="250"/>
      <c r="AW95" s="250"/>
      <c r="AX95" s="251"/>
      <c r="AY95" s="251"/>
    </row>
    <row r="96" spans="2:51" s="239" customFormat="1" x14ac:dyDescent="0.4">
      <c r="B96" s="243">
        <f t="shared" si="51"/>
        <v>41</v>
      </c>
      <c r="C96" s="1"/>
      <c r="D96" s="83"/>
      <c r="E96" s="59"/>
      <c r="F96" s="2"/>
      <c r="G96" s="79"/>
      <c r="H96" s="61"/>
      <c r="I96" s="61"/>
      <c r="J96" s="4"/>
      <c r="K96" s="244" t="s">
        <v>81</v>
      </c>
      <c r="L96" s="244" t="s">
        <v>111</v>
      </c>
      <c r="M96" s="5"/>
      <c r="N96" s="3"/>
      <c r="O96" s="244" t="s">
        <v>111</v>
      </c>
      <c r="P96" s="5"/>
      <c r="Q96" s="3"/>
      <c r="R96" s="245" t="s">
        <v>113</v>
      </c>
      <c r="S96" s="244" t="s">
        <v>114</v>
      </c>
      <c r="T96" s="246">
        <f t="shared" si="54"/>
        <v>0</v>
      </c>
      <c r="U96" s="247" t="s">
        <v>81</v>
      </c>
      <c r="V96" s="6" t="str">
        <f t="shared" si="53"/>
        <v/>
      </c>
      <c r="W96" s="247" t="s">
        <v>81</v>
      </c>
      <c r="X96" s="6"/>
      <c r="Y96" s="247" t="s">
        <v>81</v>
      </c>
      <c r="Z96" s="6" t="str" cm="1">
        <f t="array" ref="Z96">IF($T96=0,"",ROUNDDOWN(_xlfn.IFS($I96="課税",$T96*0.1/1.1,$I96="軽減",$T96*0.08/1.08,$I96="一部非課税",$AB96,I96="非課税",0),0))</f>
        <v/>
      </c>
      <c r="AA96" s="247" t="s">
        <v>81</v>
      </c>
      <c r="AB96" s="6"/>
      <c r="AC96" s="248" t="s">
        <v>81</v>
      </c>
      <c r="AD96" s="249"/>
      <c r="AE96" s="237"/>
      <c r="AF96" s="238" t="str">
        <f t="shared" si="23"/>
        <v/>
      </c>
      <c r="AG96" s="238" t="str">
        <f t="shared" si="24"/>
        <v/>
      </c>
      <c r="AI96" s="238" t="str">
        <f t="shared" si="25"/>
        <v/>
      </c>
      <c r="AJ96" s="238" t="str">
        <f t="shared" si="26"/>
        <v/>
      </c>
      <c r="AK96" s="238" t="str" cm="1">
        <f t="array" ref="AK96">IF(IF($T96=0,"",ROUNDDOWN(_xlfn.IFS($I96="課税",$T96*0.1/1.1,$I96="軽減",$T96*0.08/1.08,$I96="一部非課税",$AB96,I96="非課税",0),0))=$Z96,"","×")</f>
        <v/>
      </c>
      <c r="AL96" s="238" t="str">
        <f t="shared" ca="1" si="27"/>
        <v>×</v>
      </c>
      <c r="AM96" s="238" t="str">
        <f t="shared" ca="1" si="19"/>
        <v>×</v>
      </c>
      <c r="AN96" s="238" t="str">
        <f t="shared" si="47"/>
        <v/>
      </c>
      <c r="AO96" s="250"/>
      <c r="AP96" s="251"/>
      <c r="AQ96" s="251"/>
      <c r="AR96" s="250"/>
      <c r="AS96" s="250"/>
      <c r="AT96" s="251"/>
      <c r="AU96" s="251"/>
      <c r="AV96" s="250"/>
      <c r="AW96" s="250"/>
      <c r="AX96" s="251"/>
      <c r="AY96" s="251"/>
    </row>
    <row r="97" spans="2:51" s="239" customFormat="1" x14ac:dyDescent="0.4">
      <c r="B97" s="243">
        <f t="shared" si="51"/>
        <v>42</v>
      </c>
      <c r="C97" s="1"/>
      <c r="D97" s="83"/>
      <c r="E97" s="59"/>
      <c r="F97" s="2"/>
      <c r="G97" s="79"/>
      <c r="H97" s="61"/>
      <c r="I97" s="61"/>
      <c r="J97" s="4"/>
      <c r="K97" s="244" t="s">
        <v>81</v>
      </c>
      <c r="L97" s="244" t="s">
        <v>111</v>
      </c>
      <c r="M97" s="5"/>
      <c r="N97" s="3"/>
      <c r="O97" s="244" t="s">
        <v>111</v>
      </c>
      <c r="P97" s="5"/>
      <c r="Q97" s="3"/>
      <c r="R97" s="245" t="s">
        <v>113</v>
      </c>
      <c r="S97" s="244" t="s">
        <v>114</v>
      </c>
      <c r="T97" s="246">
        <f t="shared" si="54"/>
        <v>0</v>
      </c>
      <c r="U97" s="247" t="s">
        <v>81</v>
      </c>
      <c r="V97" s="6" t="str">
        <f t="shared" si="53"/>
        <v/>
      </c>
      <c r="W97" s="247" t="s">
        <v>81</v>
      </c>
      <c r="X97" s="6"/>
      <c r="Y97" s="247" t="s">
        <v>81</v>
      </c>
      <c r="Z97" s="6" t="str" cm="1">
        <f t="array" ref="Z97">IF($T97=0,"",ROUNDDOWN(_xlfn.IFS($I97="課税",$T97*0.1/1.1,$I97="軽減",$T97*0.08/1.08,$I97="一部非課税",$AB97,I97="非課税",0),0))</f>
        <v/>
      </c>
      <c r="AA97" s="247" t="s">
        <v>81</v>
      </c>
      <c r="AB97" s="6"/>
      <c r="AC97" s="248" t="s">
        <v>81</v>
      </c>
      <c r="AD97" s="249"/>
      <c r="AE97" s="237"/>
      <c r="AF97" s="238" t="str">
        <f t="shared" si="23"/>
        <v/>
      </c>
      <c r="AG97" s="238" t="str">
        <f t="shared" si="24"/>
        <v/>
      </c>
      <c r="AI97" s="238" t="str">
        <f t="shared" si="25"/>
        <v/>
      </c>
      <c r="AJ97" s="238" t="str">
        <f t="shared" si="26"/>
        <v/>
      </c>
      <c r="AK97" s="238" t="str" cm="1">
        <f t="array" ref="AK97">IF(IF($T97=0,"",ROUNDDOWN(_xlfn.IFS($I97="課税",$T97*0.1/1.1,$I97="軽減",$T97*0.08/1.08,$I97="一部非課税",$AB97,I97="非課税",0),0))=$Z97,"","×")</f>
        <v/>
      </c>
      <c r="AL97" s="238" t="str">
        <f t="shared" ca="1" si="27"/>
        <v>×</v>
      </c>
      <c r="AM97" s="238" t="str">
        <f t="shared" ref="AM97:AM128" ca="1" si="55">IF(COUNTIF($AP$31:$AP$51,"×")&gt;0,"×","")</f>
        <v>×</v>
      </c>
      <c r="AN97" s="238" t="str">
        <f t="shared" si="47"/>
        <v/>
      </c>
      <c r="AO97" s="250"/>
      <c r="AP97" s="251"/>
      <c r="AQ97" s="251"/>
      <c r="AR97" s="250"/>
      <c r="AS97" s="250"/>
      <c r="AT97" s="251"/>
      <c r="AU97" s="251"/>
      <c r="AV97" s="250"/>
      <c r="AW97" s="250"/>
      <c r="AX97" s="251"/>
      <c r="AY97" s="251"/>
    </row>
    <row r="98" spans="2:51" s="239" customFormat="1" x14ac:dyDescent="0.4">
      <c r="B98" s="243">
        <f t="shared" si="51"/>
        <v>43</v>
      </c>
      <c r="C98" s="1"/>
      <c r="D98" s="83"/>
      <c r="E98" s="59"/>
      <c r="F98" s="2"/>
      <c r="G98" s="79"/>
      <c r="H98" s="61"/>
      <c r="I98" s="61"/>
      <c r="J98" s="4"/>
      <c r="K98" s="244" t="s">
        <v>81</v>
      </c>
      <c r="L98" s="244" t="s">
        <v>111</v>
      </c>
      <c r="M98" s="5"/>
      <c r="N98" s="3"/>
      <c r="O98" s="244" t="s">
        <v>111</v>
      </c>
      <c r="P98" s="5"/>
      <c r="Q98" s="3"/>
      <c r="R98" s="245" t="s">
        <v>113</v>
      </c>
      <c r="S98" s="244" t="s">
        <v>114</v>
      </c>
      <c r="T98" s="246">
        <f t="shared" si="54"/>
        <v>0</v>
      </c>
      <c r="U98" s="247" t="s">
        <v>81</v>
      </c>
      <c r="V98" s="6" t="str">
        <f t="shared" si="53"/>
        <v/>
      </c>
      <c r="W98" s="247" t="s">
        <v>81</v>
      </c>
      <c r="X98" s="6"/>
      <c r="Y98" s="247" t="s">
        <v>81</v>
      </c>
      <c r="Z98" s="6" t="str" cm="1">
        <f t="array" ref="Z98">IF($T98=0,"",ROUNDDOWN(_xlfn.IFS($I98="課税",$T98*0.1/1.1,$I98="軽減",$T98*0.08/1.08,$I98="一部非課税",$AB98,I98="非課税",0),0))</f>
        <v/>
      </c>
      <c r="AA98" s="247" t="s">
        <v>81</v>
      </c>
      <c r="AB98" s="6"/>
      <c r="AC98" s="248" t="s">
        <v>81</v>
      </c>
      <c r="AD98" s="249"/>
      <c r="AE98" s="237"/>
      <c r="AF98" s="238" t="str">
        <f t="shared" si="23"/>
        <v/>
      </c>
      <c r="AG98" s="238" t="str">
        <f t="shared" si="24"/>
        <v/>
      </c>
      <c r="AI98" s="238" t="str">
        <f t="shared" si="25"/>
        <v/>
      </c>
      <c r="AJ98" s="238" t="str">
        <f t="shared" si="26"/>
        <v/>
      </c>
      <c r="AK98" s="238" t="str" cm="1">
        <f t="array" ref="AK98">IF(IF($T98=0,"",ROUNDDOWN(_xlfn.IFS($I98="課税",$T98*0.1/1.1,$I98="軽減",$T98*0.08/1.08,$I98="一部非課税",$AB98,I98="非課税",0),0))=$Z98,"","×")</f>
        <v/>
      </c>
      <c r="AL98" s="238" t="str">
        <f t="shared" ca="1" si="27"/>
        <v>×</v>
      </c>
      <c r="AM98" s="238" t="str">
        <f t="shared" ca="1" si="55"/>
        <v>×</v>
      </c>
      <c r="AN98" s="238" t="str">
        <f t="shared" si="47"/>
        <v/>
      </c>
      <c r="AO98" s="250"/>
      <c r="AP98" s="251"/>
      <c r="AQ98" s="251"/>
      <c r="AR98" s="250"/>
      <c r="AS98" s="250"/>
      <c r="AT98" s="251"/>
      <c r="AU98" s="251"/>
      <c r="AV98" s="250"/>
      <c r="AW98" s="250"/>
      <c r="AX98" s="251"/>
      <c r="AY98" s="251"/>
    </row>
    <row r="99" spans="2:51" s="239" customFormat="1" x14ac:dyDescent="0.4">
      <c r="B99" s="243">
        <f t="shared" si="51"/>
        <v>44</v>
      </c>
      <c r="C99" s="1"/>
      <c r="D99" s="83"/>
      <c r="E99" s="59"/>
      <c r="F99" s="2"/>
      <c r="G99" s="79"/>
      <c r="H99" s="61"/>
      <c r="I99" s="61"/>
      <c r="J99" s="4"/>
      <c r="K99" s="244" t="s">
        <v>81</v>
      </c>
      <c r="L99" s="244" t="s">
        <v>111</v>
      </c>
      <c r="M99" s="5"/>
      <c r="N99" s="3"/>
      <c r="O99" s="244" t="s">
        <v>111</v>
      </c>
      <c r="P99" s="5"/>
      <c r="Q99" s="3"/>
      <c r="R99" s="245" t="s">
        <v>113</v>
      </c>
      <c r="S99" s="244" t="s">
        <v>114</v>
      </c>
      <c r="T99" s="246">
        <f t="shared" si="54"/>
        <v>0</v>
      </c>
      <c r="U99" s="247" t="s">
        <v>81</v>
      </c>
      <c r="V99" s="6" t="str">
        <f t="shared" si="53"/>
        <v/>
      </c>
      <c r="W99" s="247" t="s">
        <v>81</v>
      </c>
      <c r="X99" s="6"/>
      <c r="Y99" s="247" t="s">
        <v>81</v>
      </c>
      <c r="Z99" s="6" t="str" cm="1">
        <f t="array" ref="Z99">IF($T99=0,"",ROUNDDOWN(_xlfn.IFS($I99="課税",$T99*0.1/1.1,$I99="軽減",$T99*0.08/1.08,$I99="一部非課税",$AB99,I99="非課税",0),0))</f>
        <v/>
      </c>
      <c r="AA99" s="247" t="s">
        <v>81</v>
      </c>
      <c r="AB99" s="6"/>
      <c r="AC99" s="248" t="s">
        <v>81</v>
      </c>
      <c r="AD99" s="249"/>
      <c r="AE99" s="237"/>
      <c r="AF99" s="238" t="str">
        <f t="shared" si="23"/>
        <v/>
      </c>
      <c r="AG99" s="238" t="str">
        <f t="shared" si="24"/>
        <v/>
      </c>
      <c r="AI99" s="238" t="str">
        <f t="shared" si="25"/>
        <v/>
      </c>
      <c r="AJ99" s="238" t="str">
        <f t="shared" si="26"/>
        <v/>
      </c>
      <c r="AK99" s="238" t="str" cm="1">
        <f t="array" ref="AK99">IF(IF($T99=0,"",ROUNDDOWN(_xlfn.IFS($I99="課税",$T99*0.1/1.1,$I99="軽減",$T99*0.08/1.08,$I99="一部非課税",$AB99,I99="非課税",0),0))=$Z99,"","×")</f>
        <v/>
      </c>
      <c r="AL99" s="238" t="str">
        <f t="shared" ca="1" si="27"/>
        <v>×</v>
      </c>
      <c r="AM99" s="238" t="str">
        <f t="shared" ca="1" si="55"/>
        <v>×</v>
      </c>
      <c r="AN99" s="238" t="str">
        <f t="shared" si="47"/>
        <v/>
      </c>
      <c r="AO99" s="250"/>
      <c r="AP99" s="251"/>
      <c r="AQ99" s="251"/>
      <c r="AR99" s="250"/>
      <c r="AS99" s="250"/>
      <c r="AT99" s="251"/>
      <c r="AU99" s="251"/>
      <c r="AV99" s="250"/>
      <c r="AW99" s="250"/>
      <c r="AX99" s="251"/>
      <c r="AY99" s="251"/>
    </row>
    <row r="100" spans="2:51" s="239" customFormat="1" x14ac:dyDescent="0.4">
      <c r="B100" s="243">
        <f t="shared" si="51"/>
        <v>45</v>
      </c>
      <c r="C100" s="1"/>
      <c r="D100" s="83"/>
      <c r="E100" s="59"/>
      <c r="F100" s="2"/>
      <c r="G100" s="79"/>
      <c r="H100" s="61"/>
      <c r="I100" s="61"/>
      <c r="J100" s="4"/>
      <c r="K100" s="244" t="s">
        <v>81</v>
      </c>
      <c r="L100" s="244" t="s">
        <v>111</v>
      </c>
      <c r="M100" s="5"/>
      <c r="N100" s="3"/>
      <c r="O100" s="244" t="s">
        <v>111</v>
      </c>
      <c r="P100" s="5"/>
      <c r="Q100" s="3"/>
      <c r="R100" s="245" t="s">
        <v>113</v>
      </c>
      <c r="S100" s="244" t="s">
        <v>114</v>
      </c>
      <c r="T100" s="246">
        <f t="shared" si="54"/>
        <v>0</v>
      </c>
      <c r="U100" s="247" t="s">
        <v>81</v>
      </c>
      <c r="V100" s="6" t="str">
        <f t="shared" si="53"/>
        <v/>
      </c>
      <c r="W100" s="247" t="s">
        <v>81</v>
      </c>
      <c r="X100" s="6"/>
      <c r="Y100" s="247" t="s">
        <v>81</v>
      </c>
      <c r="Z100" s="6" t="str" cm="1">
        <f t="array" ref="Z100">IF($T100=0,"",ROUNDDOWN(_xlfn.IFS($I100="課税",$T100*0.1/1.1,$I100="軽減",$T100*0.08/1.08,$I100="一部非課税",$AB100,I100="非課税",0),0))</f>
        <v/>
      </c>
      <c r="AA100" s="247" t="s">
        <v>81</v>
      </c>
      <c r="AB100" s="6"/>
      <c r="AC100" s="248" t="s">
        <v>81</v>
      </c>
      <c r="AD100" s="249"/>
      <c r="AE100" s="237"/>
      <c r="AF100" s="238" t="str">
        <f t="shared" si="23"/>
        <v/>
      </c>
      <c r="AG100" s="238" t="str">
        <f t="shared" si="24"/>
        <v/>
      </c>
      <c r="AI100" s="238" t="str">
        <f t="shared" si="25"/>
        <v/>
      </c>
      <c r="AJ100" s="238" t="str">
        <f t="shared" si="26"/>
        <v/>
      </c>
      <c r="AK100" s="238" t="str" cm="1">
        <f t="array" ref="AK100">IF(IF($T100=0,"",ROUNDDOWN(_xlfn.IFS($I100="課税",$T100*0.1/1.1,$I100="軽減",$T100*0.08/1.08,$I100="一部非課税",$AB100,I100="非課税",0),0))=$Z100,"","×")</f>
        <v/>
      </c>
      <c r="AL100" s="238" t="str">
        <f t="shared" ca="1" si="27"/>
        <v>×</v>
      </c>
      <c r="AM100" s="238" t="str">
        <f t="shared" ca="1" si="55"/>
        <v>×</v>
      </c>
      <c r="AN100" s="238" t="str">
        <f t="shared" si="47"/>
        <v/>
      </c>
      <c r="AO100" s="250"/>
      <c r="AP100" s="251"/>
      <c r="AQ100" s="251"/>
      <c r="AR100" s="250"/>
      <c r="AS100" s="250"/>
      <c r="AT100" s="251"/>
      <c r="AU100" s="251"/>
      <c r="AV100" s="250"/>
      <c r="AW100" s="250"/>
      <c r="AX100" s="251"/>
      <c r="AY100" s="251"/>
    </row>
    <row r="101" spans="2:51" s="239" customFormat="1" x14ac:dyDescent="0.4">
      <c r="B101" s="243">
        <f t="shared" si="51"/>
        <v>46</v>
      </c>
      <c r="C101" s="1"/>
      <c r="D101" s="83"/>
      <c r="E101" s="59"/>
      <c r="F101" s="2"/>
      <c r="G101" s="79"/>
      <c r="H101" s="61"/>
      <c r="I101" s="61"/>
      <c r="J101" s="4"/>
      <c r="K101" s="244" t="s">
        <v>81</v>
      </c>
      <c r="L101" s="244" t="s">
        <v>111</v>
      </c>
      <c r="M101" s="5"/>
      <c r="N101" s="3"/>
      <c r="O101" s="244" t="s">
        <v>111</v>
      </c>
      <c r="P101" s="5"/>
      <c r="Q101" s="3"/>
      <c r="R101" s="245" t="s">
        <v>113</v>
      </c>
      <c r="S101" s="244" t="s">
        <v>114</v>
      </c>
      <c r="T101" s="246">
        <f t="shared" si="54"/>
        <v>0</v>
      </c>
      <c r="U101" s="247" t="s">
        <v>81</v>
      </c>
      <c r="V101" s="6" t="str">
        <f t="shared" si="53"/>
        <v/>
      </c>
      <c r="W101" s="247" t="s">
        <v>81</v>
      </c>
      <c r="X101" s="6"/>
      <c r="Y101" s="247" t="s">
        <v>81</v>
      </c>
      <c r="Z101" s="6" t="str" cm="1">
        <f t="array" ref="Z101">IF($T101=0,"",ROUNDDOWN(_xlfn.IFS($I101="課税",$T101*0.1/1.1,$I101="軽減",$T101*0.08/1.08,$I101="一部非課税",$AB101,I101="非課税",0),0))</f>
        <v/>
      </c>
      <c r="AA101" s="247" t="s">
        <v>81</v>
      </c>
      <c r="AB101" s="6"/>
      <c r="AC101" s="248" t="s">
        <v>81</v>
      </c>
      <c r="AD101" s="249"/>
      <c r="AE101" s="237"/>
      <c r="AF101" s="238" t="str">
        <f t="shared" si="23"/>
        <v/>
      </c>
      <c r="AG101" s="238" t="str">
        <f t="shared" si="24"/>
        <v/>
      </c>
      <c r="AI101" s="238" t="str">
        <f t="shared" si="25"/>
        <v/>
      </c>
      <c r="AJ101" s="238" t="str">
        <f t="shared" si="26"/>
        <v/>
      </c>
      <c r="AK101" s="238" t="str" cm="1">
        <f t="array" ref="AK101">IF(IF($T101=0,"",ROUNDDOWN(_xlfn.IFS($I101="課税",$T101*0.1/1.1,$I101="軽減",$T101*0.08/1.08,$I101="一部非課税",$AB101,I101="非課税",0),0))=$Z101,"","×")</f>
        <v/>
      </c>
      <c r="AL101" s="238" t="str">
        <f t="shared" ca="1" si="27"/>
        <v>×</v>
      </c>
      <c r="AM101" s="238" t="str">
        <f t="shared" ca="1" si="55"/>
        <v>×</v>
      </c>
      <c r="AN101" s="238" t="str">
        <f t="shared" si="47"/>
        <v/>
      </c>
      <c r="AO101" s="250"/>
      <c r="AP101" s="251"/>
      <c r="AQ101" s="251"/>
      <c r="AR101" s="250"/>
      <c r="AS101" s="250"/>
      <c r="AT101" s="251"/>
      <c r="AU101" s="251"/>
      <c r="AV101" s="250"/>
      <c r="AW101" s="250"/>
      <c r="AX101" s="251"/>
      <c r="AY101" s="251"/>
    </row>
    <row r="102" spans="2:51" s="239" customFormat="1" x14ac:dyDescent="0.4">
      <c r="B102" s="243">
        <f t="shared" si="51"/>
        <v>47</v>
      </c>
      <c r="C102" s="1"/>
      <c r="D102" s="83"/>
      <c r="E102" s="59"/>
      <c r="F102" s="2"/>
      <c r="G102" s="79"/>
      <c r="H102" s="61"/>
      <c r="I102" s="61"/>
      <c r="J102" s="4"/>
      <c r="K102" s="244" t="s">
        <v>81</v>
      </c>
      <c r="L102" s="244" t="s">
        <v>111</v>
      </c>
      <c r="M102" s="5"/>
      <c r="N102" s="3"/>
      <c r="O102" s="244" t="s">
        <v>111</v>
      </c>
      <c r="P102" s="5"/>
      <c r="Q102" s="3"/>
      <c r="R102" s="245" t="s">
        <v>113</v>
      </c>
      <c r="S102" s="244" t="s">
        <v>114</v>
      </c>
      <c r="T102" s="246">
        <f t="shared" si="54"/>
        <v>0</v>
      </c>
      <c r="U102" s="247" t="s">
        <v>81</v>
      </c>
      <c r="V102" s="6" t="str">
        <f t="shared" si="53"/>
        <v/>
      </c>
      <c r="W102" s="247" t="s">
        <v>81</v>
      </c>
      <c r="X102" s="6"/>
      <c r="Y102" s="247" t="s">
        <v>81</v>
      </c>
      <c r="Z102" s="6" t="str" cm="1">
        <f t="array" ref="Z102">IF($T102=0,"",ROUNDDOWN(_xlfn.IFS($I102="課税",$T102*0.1/1.1,$I102="軽減",$T102*0.08/1.08,$I102="一部非課税",$AB102,I102="非課税",0),0))</f>
        <v/>
      </c>
      <c r="AA102" s="247" t="s">
        <v>81</v>
      </c>
      <c r="AB102" s="6"/>
      <c r="AC102" s="248" t="s">
        <v>81</v>
      </c>
      <c r="AD102" s="249"/>
      <c r="AE102" s="237"/>
      <c r="AF102" s="238" t="str">
        <f t="shared" si="23"/>
        <v/>
      </c>
      <c r="AG102" s="238" t="str">
        <f t="shared" si="24"/>
        <v/>
      </c>
      <c r="AI102" s="238" t="str">
        <f t="shared" si="25"/>
        <v/>
      </c>
      <c r="AJ102" s="238" t="str">
        <f t="shared" si="26"/>
        <v/>
      </c>
      <c r="AK102" s="238" t="str" cm="1">
        <f t="array" ref="AK102">IF(IF($T102=0,"",ROUNDDOWN(_xlfn.IFS($I102="課税",$T102*0.1/1.1,$I102="軽減",$T102*0.08/1.08,$I102="一部非課税",$AB102,I102="非課税",0),0))=$Z102,"","×")</f>
        <v/>
      </c>
      <c r="AL102" s="238" t="str">
        <f t="shared" ca="1" si="27"/>
        <v>×</v>
      </c>
      <c r="AM102" s="238" t="str">
        <f t="shared" ca="1" si="55"/>
        <v>×</v>
      </c>
      <c r="AN102" s="238" t="str">
        <f t="shared" si="47"/>
        <v/>
      </c>
      <c r="AO102" s="250"/>
      <c r="AP102" s="251"/>
      <c r="AQ102" s="251"/>
      <c r="AR102" s="250"/>
      <c r="AS102" s="250"/>
      <c r="AT102" s="251"/>
      <c r="AU102" s="251"/>
      <c r="AV102" s="250"/>
      <c r="AW102" s="250"/>
      <c r="AX102" s="251"/>
      <c r="AY102" s="251"/>
    </row>
    <row r="103" spans="2:51" s="239" customFormat="1" x14ac:dyDescent="0.4">
      <c r="B103" s="243">
        <f t="shared" si="51"/>
        <v>48</v>
      </c>
      <c r="C103" s="1"/>
      <c r="D103" s="83"/>
      <c r="E103" s="59"/>
      <c r="F103" s="2"/>
      <c r="G103" s="79"/>
      <c r="H103" s="61"/>
      <c r="I103" s="61"/>
      <c r="J103" s="4"/>
      <c r="K103" s="244" t="s">
        <v>81</v>
      </c>
      <c r="L103" s="244" t="s">
        <v>111</v>
      </c>
      <c r="M103" s="5"/>
      <c r="N103" s="3"/>
      <c r="O103" s="244" t="s">
        <v>111</v>
      </c>
      <c r="P103" s="5"/>
      <c r="Q103" s="3"/>
      <c r="R103" s="245" t="s">
        <v>113</v>
      </c>
      <c r="S103" s="244" t="s">
        <v>114</v>
      </c>
      <c r="T103" s="246">
        <f t="shared" si="54"/>
        <v>0</v>
      </c>
      <c r="U103" s="247" t="s">
        <v>81</v>
      </c>
      <c r="V103" s="6" t="str">
        <f t="shared" si="53"/>
        <v/>
      </c>
      <c r="W103" s="247" t="s">
        <v>81</v>
      </c>
      <c r="X103" s="6"/>
      <c r="Y103" s="247" t="s">
        <v>81</v>
      </c>
      <c r="Z103" s="6" t="str" cm="1">
        <f t="array" ref="Z103">IF($T103=0,"",ROUNDDOWN(_xlfn.IFS($I103="課税",$T103*0.1/1.1,$I103="軽減",$T103*0.08/1.08,$I103="一部非課税",$AB103,I103="非課税",0),0))</f>
        <v/>
      </c>
      <c r="AA103" s="247" t="s">
        <v>81</v>
      </c>
      <c r="AB103" s="6"/>
      <c r="AC103" s="248" t="s">
        <v>81</v>
      </c>
      <c r="AD103" s="249"/>
      <c r="AE103" s="237"/>
      <c r="AF103" s="238" t="str">
        <f t="shared" si="23"/>
        <v/>
      </c>
      <c r="AG103" s="238" t="str">
        <f t="shared" si="24"/>
        <v/>
      </c>
      <c r="AI103" s="238" t="str">
        <f t="shared" si="25"/>
        <v/>
      </c>
      <c r="AJ103" s="238" t="str">
        <f t="shared" si="26"/>
        <v/>
      </c>
      <c r="AK103" s="238" t="str" cm="1">
        <f t="array" ref="AK103">IF(IF($T103=0,"",ROUNDDOWN(_xlfn.IFS($I103="課税",$T103*0.1/1.1,$I103="軽減",$T103*0.08/1.08,$I103="一部非課税",$AB103,I103="非課税",0),0))=$Z103,"","×")</f>
        <v/>
      </c>
      <c r="AL103" s="238" t="str">
        <f t="shared" ca="1" si="27"/>
        <v>×</v>
      </c>
      <c r="AM103" s="238" t="str">
        <f t="shared" ca="1" si="55"/>
        <v>×</v>
      </c>
      <c r="AN103" s="238" t="str">
        <f t="shared" si="47"/>
        <v/>
      </c>
      <c r="AO103" s="250"/>
      <c r="AP103" s="251"/>
      <c r="AQ103" s="251"/>
      <c r="AR103" s="250"/>
      <c r="AS103" s="250"/>
      <c r="AT103" s="251"/>
      <c r="AU103" s="251"/>
      <c r="AV103" s="250"/>
      <c r="AW103" s="250"/>
      <c r="AX103" s="251"/>
      <c r="AY103" s="251"/>
    </row>
    <row r="104" spans="2:51" s="239" customFormat="1" x14ac:dyDescent="0.4">
      <c r="B104" s="243">
        <f t="shared" si="51"/>
        <v>49</v>
      </c>
      <c r="C104" s="1"/>
      <c r="D104" s="83"/>
      <c r="E104" s="59"/>
      <c r="F104" s="2"/>
      <c r="G104" s="79"/>
      <c r="H104" s="61"/>
      <c r="I104" s="61"/>
      <c r="J104" s="4"/>
      <c r="K104" s="244" t="s">
        <v>81</v>
      </c>
      <c r="L104" s="244" t="s">
        <v>111</v>
      </c>
      <c r="M104" s="5"/>
      <c r="N104" s="3"/>
      <c r="O104" s="244" t="s">
        <v>111</v>
      </c>
      <c r="P104" s="5"/>
      <c r="Q104" s="3"/>
      <c r="R104" s="245" t="s">
        <v>113</v>
      </c>
      <c r="S104" s="244" t="s">
        <v>114</v>
      </c>
      <c r="T104" s="246">
        <f t="shared" si="54"/>
        <v>0</v>
      </c>
      <c r="U104" s="247" t="s">
        <v>81</v>
      </c>
      <c r="V104" s="6" t="str">
        <f t="shared" si="53"/>
        <v/>
      </c>
      <c r="W104" s="247" t="s">
        <v>81</v>
      </c>
      <c r="X104" s="6"/>
      <c r="Y104" s="247" t="s">
        <v>81</v>
      </c>
      <c r="Z104" s="6" t="str" cm="1">
        <f t="array" ref="Z104">IF($T104=0,"",ROUNDDOWN(_xlfn.IFS($I104="課税",$T104*0.1/1.1,$I104="軽減",$T104*0.08/1.08,$I104="一部非課税",$AB104,I104="非課税",0),0))</f>
        <v/>
      </c>
      <c r="AA104" s="247" t="s">
        <v>81</v>
      </c>
      <c r="AB104" s="6"/>
      <c r="AC104" s="248" t="s">
        <v>81</v>
      </c>
      <c r="AD104" s="249"/>
      <c r="AE104" s="237"/>
      <c r="AF104" s="238" t="str">
        <f t="shared" si="23"/>
        <v/>
      </c>
      <c r="AG104" s="238" t="str">
        <f t="shared" si="24"/>
        <v/>
      </c>
      <c r="AI104" s="238" t="str">
        <f t="shared" si="25"/>
        <v/>
      </c>
      <c r="AJ104" s="238" t="str">
        <f t="shared" si="26"/>
        <v/>
      </c>
      <c r="AK104" s="238" t="str" cm="1">
        <f t="array" ref="AK104">IF(IF($T104=0,"",ROUNDDOWN(_xlfn.IFS($I104="課税",$T104*0.1/1.1,$I104="軽減",$T104*0.08/1.08,$I104="一部非課税",$AB104,I104="非課税",0),0))=$Z104,"","×")</f>
        <v/>
      </c>
      <c r="AL104" s="238" t="str">
        <f t="shared" ca="1" si="27"/>
        <v>×</v>
      </c>
      <c r="AM104" s="238" t="str">
        <f t="shared" ca="1" si="55"/>
        <v>×</v>
      </c>
      <c r="AN104" s="238" t="str">
        <f t="shared" si="47"/>
        <v/>
      </c>
      <c r="AO104" s="250"/>
      <c r="AP104" s="251"/>
      <c r="AQ104" s="251"/>
      <c r="AR104" s="250"/>
      <c r="AS104" s="250"/>
      <c r="AT104" s="251"/>
      <c r="AU104" s="251"/>
      <c r="AV104" s="250"/>
      <c r="AW104" s="250"/>
      <c r="AX104" s="251"/>
      <c r="AY104" s="251"/>
    </row>
    <row r="105" spans="2:51" s="239" customFormat="1" x14ac:dyDescent="0.4">
      <c r="B105" s="243">
        <f t="shared" si="51"/>
        <v>50</v>
      </c>
      <c r="C105" s="1"/>
      <c r="D105" s="83"/>
      <c r="E105" s="59"/>
      <c r="F105" s="2"/>
      <c r="G105" s="79"/>
      <c r="H105" s="61"/>
      <c r="I105" s="61"/>
      <c r="J105" s="4"/>
      <c r="K105" s="244" t="s">
        <v>81</v>
      </c>
      <c r="L105" s="244" t="s">
        <v>111</v>
      </c>
      <c r="M105" s="5"/>
      <c r="N105" s="3"/>
      <c r="O105" s="244" t="s">
        <v>111</v>
      </c>
      <c r="P105" s="5"/>
      <c r="Q105" s="3"/>
      <c r="R105" s="245" t="s">
        <v>113</v>
      </c>
      <c r="S105" s="244" t="s">
        <v>114</v>
      </c>
      <c r="T105" s="246">
        <f t="shared" si="54"/>
        <v>0</v>
      </c>
      <c r="U105" s="247" t="s">
        <v>81</v>
      </c>
      <c r="V105" s="6" t="str">
        <f t="shared" si="53"/>
        <v/>
      </c>
      <c r="W105" s="247" t="s">
        <v>81</v>
      </c>
      <c r="X105" s="6"/>
      <c r="Y105" s="247" t="s">
        <v>81</v>
      </c>
      <c r="Z105" s="6" t="str" cm="1">
        <f t="array" ref="Z105">IF($T105=0,"",ROUNDDOWN(_xlfn.IFS($I105="課税",$T105*0.1/1.1,$I105="軽減",$T105*0.08/1.08,$I105="一部非課税",$AB105,I105="非課税",0),0))</f>
        <v/>
      </c>
      <c r="AA105" s="247" t="s">
        <v>81</v>
      </c>
      <c r="AB105" s="6"/>
      <c r="AC105" s="248" t="s">
        <v>81</v>
      </c>
      <c r="AD105" s="249"/>
      <c r="AE105" s="237"/>
      <c r="AF105" s="238" t="str">
        <f t="shared" si="23"/>
        <v/>
      </c>
      <c r="AG105" s="238" t="str">
        <f t="shared" si="24"/>
        <v/>
      </c>
      <c r="AI105" s="238" t="str">
        <f t="shared" si="25"/>
        <v/>
      </c>
      <c r="AJ105" s="238" t="str">
        <f t="shared" si="26"/>
        <v/>
      </c>
      <c r="AK105" s="238" t="str" cm="1">
        <f t="array" ref="AK105">IF(IF($T105=0,"",ROUNDDOWN(_xlfn.IFS($I105="課税",$T105*0.1/1.1,$I105="軽減",$T105*0.08/1.08,$I105="一部非課税",$AB105,I105="非課税",0),0))=$Z105,"","×")</f>
        <v/>
      </c>
      <c r="AL105" s="238" t="str">
        <f t="shared" ca="1" si="27"/>
        <v>×</v>
      </c>
      <c r="AM105" s="238" t="str">
        <f t="shared" ca="1" si="55"/>
        <v>×</v>
      </c>
      <c r="AN105" s="238" t="str">
        <f t="shared" si="47"/>
        <v/>
      </c>
      <c r="AO105" s="250"/>
      <c r="AP105" s="251"/>
      <c r="AQ105" s="251"/>
      <c r="AR105" s="250"/>
      <c r="AS105" s="250"/>
      <c r="AT105" s="251"/>
      <c r="AU105" s="251"/>
      <c r="AV105" s="250"/>
      <c r="AW105" s="250"/>
      <c r="AX105" s="251"/>
      <c r="AY105" s="251"/>
    </row>
    <row r="106" spans="2:51" s="239" customFormat="1" x14ac:dyDescent="0.4">
      <c r="B106" s="243">
        <f t="shared" si="51"/>
        <v>51</v>
      </c>
      <c r="C106" s="1"/>
      <c r="D106" s="83"/>
      <c r="E106" s="59"/>
      <c r="F106" s="2"/>
      <c r="G106" s="79"/>
      <c r="H106" s="61"/>
      <c r="I106" s="61"/>
      <c r="J106" s="4"/>
      <c r="K106" s="244" t="s">
        <v>81</v>
      </c>
      <c r="L106" s="244" t="s">
        <v>111</v>
      </c>
      <c r="M106" s="5"/>
      <c r="N106" s="3"/>
      <c r="O106" s="244" t="s">
        <v>111</v>
      </c>
      <c r="P106" s="5"/>
      <c r="Q106" s="3"/>
      <c r="R106" s="245" t="s">
        <v>113</v>
      </c>
      <c r="S106" s="244" t="s">
        <v>114</v>
      </c>
      <c r="T106" s="246">
        <f t="shared" si="54"/>
        <v>0</v>
      </c>
      <c r="U106" s="247" t="s">
        <v>81</v>
      </c>
      <c r="V106" s="6" t="str">
        <f t="shared" si="53"/>
        <v/>
      </c>
      <c r="W106" s="247" t="s">
        <v>81</v>
      </c>
      <c r="X106" s="6"/>
      <c r="Y106" s="247" t="s">
        <v>81</v>
      </c>
      <c r="Z106" s="6" t="str" cm="1">
        <f t="array" ref="Z106">IF($T106=0,"",ROUNDDOWN(_xlfn.IFS($I106="課税",$T106*0.1/1.1,$I106="軽減",$T106*0.08/1.08,$I106="一部非課税",$AB106,I106="非課税",0),0))</f>
        <v/>
      </c>
      <c r="AA106" s="247" t="s">
        <v>81</v>
      </c>
      <c r="AB106" s="6"/>
      <c r="AC106" s="248" t="s">
        <v>81</v>
      </c>
      <c r="AD106" s="249"/>
      <c r="AE106" s="237"/>
      <c r="AF106" s="238" t="str">
        <f t="shared" si="23"/>
        <v/>
      </c>
      <c r="AG106" s="238" t="str">
        <f t="shared" si="24"/>
        <v/>
      </c>
      <c r="AI106" s="238" t="str">
        <f t="shared" si="25"/>
        <v/>
      </c>
      <c r="AJ106" s="238" t="str">
        <f t="shared" si="26"/>
        <v/>
      </c>
      <c r="AK106" s="238" t="str" cm="1">
        <f t="array" ref="AK106">IF(IF($T106=0,"",ROUNDDOWN(_xlfn.IFS($I106="課税",$T106*0.1/1.1,$I106="軽減",$T106*0.08/1.08,$I106="一部非課税",$AB106,I106="非課税",0),0))=$Z106,"","×")</f>
        <v/>
      </c>
      <c r="AL106" s="238" t="str">
        <f t="shared" ca="1" si="27"/>
        <v>×</v>
      </c>
      <c r="AM106" s="238" t="str">
        <f t="shared" ca="1" si="55"/>
        <v>×</v>
      </c>
      <c r="AN106" s="238" t="str">
        <f t="shared" si="47"/>
        <v/>
      </c>
      <c r="AO106" s="250"/>
      <c r="AP106" s="251"/>
      <c r="AQ106" s="251"/>
      <c r="AR106" s="250"/>
      <c r="AS106" s="250"/>
      <c r="AT106" s="251"/>
      <c r="AU106" s="251"/>
      <c r="AV106" s="250"/>
      <c r="AW106" s="250"/>
      <c r="AX106" s="251"/>
      <c r="AY106" s="251"/>
    </row>
    <row r="107" spans="2:51" s="239" customFormat="1" x14ac:dyDescent="0.4">
      <c r="B107" s="243">
        <f t="shared" si="51"/>
        <v>52</v>
      </c>
      <c r="C107" s="1"/>
      <c r="D107" s="83"/>
      <c r="E107" s="59"/>
      <c r="F107" s="2"/>
      <c r="G107" s="79"/>
      <c r="H107" s="61"/>
      <c r="I107" s="61"/>
      <c r="J107" s="4"/>
      <c r="K107" s="244" t="s">
        <v>81</v>
      </c>
      <c r="L107" s="244" t="s">
        <v>111</v>
      </c>
      <c r="M107" s="5"/>
      <c r="N107" s="3"/>
      <c r="O107" s="244" t="s">
        <v>111</v>
      </c>
      <c r="P107" s="5"/>
      <c r="Q107" s="3"/>
      <c r="R107" s="245" t="s">
        <v>113</v>
      </c>
      <c r="S107" s="244" t="s">
        <v>114</v>
      </c>
      <c r="T107" s="246">
        <f t="shared" si="54"/>
        <v>0</v>
      </c>
      <c r="U107" s="247" t="s">
        <v>81</v>
      </c>
      <c r="V107" s="6" t="str">
        <f t="shared" si="53"/>
        <v/>
      </c>
      <c r="W107" s="247" t="s">
        <v>81</v>
      </c>
      <c r="X107" s="6"/>
      <c r="Y107" s="247" t="s">
        <v>81</v>
      </c>
      <c r="Z107" s="6" t="str" cm="1">
        <f t="array" ref="Z107">IF($T107=0,"",ROUNDDOWN(_xlfn.IFS($I107="課税",$T107*0.1/1.1,$I107="軽減",$T107*0.08/1.08,$I107="一部非課税",$AB107,I107="非課税",0),0))</f>
        <v/>
      </c>
      <c r="AA107" s="247" t="s">
        <v>81</v>
      </c>
      <c r="AB107" s="6"/>
      <c r="AC107" s="248" t="s">
        <v>81</v>
      </c>
      <c r="AD107" s="249"/>
      <c r="AE107" s="237"/>
      <c r="AF107" s="238" t="str">
        <f t="shared" si="23"/>
        <v/>
      </c>
      <c r="AG107" s="238" t="str">
        <f t="shared" si="24"/>
        <v/>
      </c>
      <c r="AI107" s="238" t="str">
        <f t="shared" si="25"/>
        <v/>
      </c>
      <c r="AJ107" s="238" t="str">
        <f t="shared" si="26"/>
        <v/>
      </c>
      <c r="AK107" s="238" t="str" cm="1">
        <f t="array" ref="AK107">IF(IF($T107=0,"",ROUNDDOWN(_xlfn.IFS($I107="課税",$T107*0.1/1.1,$I107="軽減",$T107*0.08/1.08,$I107="一部非課税",$AB107,I107="非課税",0),0))=$Z107,"","×")</f>
        <v/>
      </c>
      <c r="AL107" s="238" t="str">
        <f t="shared" ca="1" si="27"/>
        <v>×</v>
      </c>
      <c r="AM107" s="238" t="str">
        <f t="shared" ca="1" si="55"/>
        <v>×</v>
      </c>
      <c r="AN107" s="238" t="str">
        <f t="shared" si="47"/>
        <v/>
      </c>
      <c r="AO107" s="250"/>
      <c r="AP107" s="251"/>
      <c r="AQ107" s="251"/>
      <c r="AR107" s="250"/>
      <c r="AS107" s="250"/>
      <c r="AT107" s="251"/>
      <c r="AU107" s="251"/>
      <c r="AV107" s="250"/>
      <c r="AW107" s="250"/>
      <c r="AX107" s="251"/>
      <c r="AY107" s="251"/>
    </row>
    <row r="108" spans="2:51" s="239" customFormat="1" x14ac:dyDescent="0.4">
      <c r="B108" s="243">
        <f t="shared" si="51"/>
        <v>53</v>
      </c>
      <c r="C108" s="1"/>
      <c r="D108" s="83"/>
      <c r="E108" s="59"/>
      <c r="F108" s="2"/>
      <c r="G108" s="79"/>
      <c r="H108" s="61"/>
      <c r="I108" s="61"/>
      <c r="J108" s="4"/>
      <c r="K108" s="244" t="s">
        <v>81</v>
      </c>
      <c r="L108" s="244" t="s">
        <v>111</v>
      </c>
      <c r="M108" s="5"/>
      <c r="N108" s="3"/>
      <c r="O108" s="244" t="s">
        <v>111</v>
      </c>
      <c r="P108" s="5"/>
      <c r="Q108" s="3"/>
      <c r="R108" s="245" t="s">
        <v>113</v>
      </c>
      <c r="S108" s="244" t="s">
        <v>114</v>
      </c>
      <c r="T108" s="246">
        <f t="shared" si="54"/>
        <v>0</v>
      </c>
      <c r="U108" s="247" t="s">
        <v>81</v>
      </c>
      <c r="V108" s="6" t="str">
        <f t="shared" si="53"/>
        <v/>
      </c>
      <c r="W108" s="247" t="s">
        <v>81</v>
      </c>
      <c r="X108" s="6"/>
      <c r="Y108" s="247" t="s">
        <v>81</v>
      </c>
      <c r="Z108" s="6" t="str" cm="1">
        <f t="array" ref="Z108">IF($T108=0,"",ROUNDDOWN(_xlfn.IFS($I108="課税",$T108*0.1/1.1,$I108="軽減",$T108*0.08/1.08,$I108="一部非課税",$AB108,I108="非課税",0),0))</f>
        <v/>
      </c>
      <c r="AA108" s="247" t="s">
        <v>81</v>
      </c>
      <c r="AB108" s="6"/>
      <c r="AC108" s="248" t="s">
        <v>81</v>
      </c>
      <c r="AD108" s="249"/>
      <c r="AE108" s="237"/>
      <c r="AF108" s="238" t="str">
        <f t="shared" si="23"/>
        <v/>
      </c>
      <c r="AG108" s="238" t="str">
        <f t="shared" si="24"/>
        <v/>
      </c>
      <c r="AI108" s="238" t="str">
        <f t="shared" si="25"/>
        <v/>
      </c>
      <c r="AJ108" s="238" t="str">
        <f t="shared" si="26"/>
        <v/>
      </c>
      <c r="AK108" s="238" t="str" cm="1">
        <f t="array" ref="AK108">IF(IF($T108=0,"",ROUNDDOWN(_xlfn.IFS($I108="課税",$T108*0.1/1.1,$I108="軽減",$T108*0.08/1.08,$I108="一部非課税",$AB108,I108="非課税",0),0))=$Z108,"","×")</f>
        <v/>
      </c>
      <c r="AL108" s="238" t="str">
        <f t="shared" ca="1" si="27"/>
        <v>×</v>
      </c>
      <c r="AM108" s="238" t="str">
        <f t="shared" ca="1" si="55"/>
        <v>×</v>
      </c>
      <c r="AN108" s="238" t="str">
        <f t="shared" si="47"/>
        <v/>
      </c>
      <c r="AO108" s="250"/>
      <c r="AP108" s="251"/>
      <c r="AQ108" s="251"/>
      <c r="AR108" s="250"/>
      <c r="AS108" s="250"/>
      <c r="AT108" s="251"/>
      <c r="AU108" s="251"/>
      <c r="AV108" s="250"/>
      <c r="AW108" s="250"/>
      <c r="AX108" s="251"/>
      <c r="AY108" s="251"/>
    </row>
    <row r="109" spans="2:51" s="239" customFormat="1" x14ac:dyDescent="0.4">
      <c r="B109" s="243">
        <f t="shared" si="51"/>
        <v>54</v>
      </c>
      <c r="C109" s="1"/>
      <c r="D109" s="83"/>
      <c r="E109" s="59"/>
      <c r="F109" s="2"/>
      <c r="G109" s="79"/>
      <c r="H109" s="61"/>
      <c r="I109" s="61"/>
      <c r="J109" s="4"/>
      <c r="K109" s="244" t="s">
        <v>81</v>
      </c>
      <c r="L109" s="244" t="s">
        <v>111</v>
      </c>
      <c r="M109" s="5"/>
      <c r="N109" s="3"/>
      <c r="O109" s="244" t="s">
        <v>111</v>
      </c>
      <c r="P109" s="5"/>
      <c r="Q109" s="3"/>
      <c r="R109" s="245" t="s">
        <v>113</v>
      </c>
      <c r="S109" s="244" t="s">
        <v>114</v>
      </c>
      <c r="T109" s="246">
        <f t="shared" si="54"/>
        <v>0</v>
      </c>
      <c r="U109" s="247" t="s">
        <v>81</v>
      </c>
      <c r="V109" s="6" t="str">
        <f t="shared" si="53"/>
        <v/>
      </c>
      <c r="W109" s="247" t="s">
        <v>81</v>
      </c>
      <c r="X109" s="6"/>
      <c r="Y109" s="247" t="s">
        <v>81</v>
      </c>
      <c r="Z109" s="6" t="str" cm="1">
        <f t="array" ref="Z109">IF($T109=0,"",ROUNDDOWN(_xlfn.IFS($I109="課税",$T109*0.1/1.1,$I109="軽減",$T109*0.08/1.08,$I109="一部非課税",$AB109,I109="非課税",0),0))</f>
        <v/>
      </c>
      <c r="AA109" s="247" t="s">
        <v>81</v>
      </c>
      <c r="AB109" s="6"/>
      <c r="AC109" s="248" t="s">
        <v>81</v>
      </c>
      <c r="AD109" s="249"/>
      <c r="AE109" s="237"/>
      <c r="AF109" s="238" t="str">
        <f t="shared" si="23"/>
        <v/>
      </c>
      <c r="AG109" s="238" t="str">
        <f t="shared" si="24"/>
        <v/>
      </c>
      <c r="AI109" s="238" t="str">
        <f t="shared" si="25"/>
        <v/>
      </c>
      <c r="AJ109" s="238" t="str">
        <f t="shared" si="26"/>
        <v/>
      </c>
      <c r="AK109" s="238" t="str" cm="1">
        <f t="array" ref="AK109">IF(IF($T109=0,"",ROUNDDOWN(_xlfn.IFS($I109="課税",$T109*0.1/1.1,$I109="軽減",$T109*0.08/1.08,$I109="一部非課税",$AB109,I109="非課税",0),0))=$Z109,"","×")</f>
        <v/>
      </c>
      <c r="AL109" s="238" t="str">
        <f t="shared" ca="1" si="27"/>
        <v>×</v>
      </c>
      <c r="AM109" s="238" t="str">
        <f t="shared" ca="1" si="55"/>
        <v>×</v>
      </c>
      <c r="AN109" s="238" t="str">
        <f t="shared" si="47"/>
        <v/>
      </c>
      <c r="AO109" s="250"/>
      <c r="AP109" s="251"/>
      <c r="AQ109" s="251"/>
      <c r="AR109" s="250"/>
      <c r="AS109" s="250"/>
      <c r="AT109" s="251"/>
      <c r="AU109" s="251"/>
      <c r="AV109" s="250"/>
      <c r="AW109" s="250"/>
      <c r="AX109" s="251"/>
      <c r="AY109" s="251"/>
    </row>
    <row r="110" spans="2:51" s="239" customFormat="1" x14ac:dyDescent="0.4">
      <c r="B110" s="243">
        <f t="shared" si="51"/>
        <v>55</v>
      </c>
      <c r="C110" s="1"/>
      <c r="D110" s="83"/>
      <c r="E110" s="59"/>
      <c r="F110" s="2"/>
      <c r="G110" s="79"/>
      <c r="H110" s="61"/>
      <c r="I110" s="61"/>
      <c r="J110" s="4"/>
      <c r="K110" s="244" t="s">
        <v>81</v>
      </c>
      <c r="L110" s="244" t="s">
        <v>111</v>
      </c>
      <c r="M110" s="5"/>
      <c r="N110" s="3"/>
      <c r="O110" s="244" t="s">
        <v>111</v>
      </c>
      <c r="P110" s="5"/>
      <c r="Q110" s="3"/>
      <c r="R110" s="245" t="s">
        <v>113</v>
      </c>
      <c r="S110" s="244" t="s">
        <v>114</v>
      </c>
      <c r="T110" s="246">
        <f t="shared" si="54"/>
        <v>0</v>
      </c>
      <c r="U110" s="247" t="s">
        <v>81</v>
      </c>
      <c r="V110" s="6" t="str">
        <f t="shared" si="53"/>
        <v/>
      </c>
      <c r="W110" s="247" t="s">
        <v>81</v>
      </c>
      <c r="X110" s="6"/>
      <c r="Y110" s="247" t="s">
        <v>81</v>
      </c>
      <c r="Z110" s="6" t="str" cm="1">
        <f t="array" ref="Z110">IF($T110=0,"",ROUNDDOWN(_xlfn.IFS($I110="課税",$T110*0.1/1.1,$I110="軽減",$T110*0.08/1.08,$I110="一部非課税",$AB110,I110="非課税",0),0))</f>
        <v/>
      </c>
      <c r="AA110" s="247" t="s">
        <v>81</v>
      </c>
      <c r="AB110" s="6"/>
      <c r="AC110" s="248" t="s">
        <v>81</v>
      </c>
      <c r="AD110" s="249"/>
      <c r="AE110" s="237"/>
      <c r="AF110" s="238" t="str">
        <f t="shared" si="23"/>
        <v/>
      </c>
      <c r="AG110" s="238" t="str">
        <f t="shared" si="24"/>
        <v/>
      </c>
      <c r="AI110" s="238" t="str">
        <f t="shared" si="25"/>
        <v/>
      </c>
      <c r="AJ110" s="238" t="str">
        <f t="shared" si="26"/>
        <v/>
      </c>
      <c r="AK110" s="238" t="str" cm="1">
        <f t="array" ref="AK110">IF(IF($T110=0,"",ROUNDDOWN(_xlfn.IFS($I110="課税",$T110*0.1/1.1,$I110="軽減",$T110*0.08/1.08,$I110="一部非課税",$AB110,I110="非課税",0),0))=$Z110,"","×")</f>
        <v/>
      </c>
      <c r="AL110" s="238" t="str">
        <f t="shared" ca="1" si="27"/>
        <v>×</v>
      </c>
      <c r="AM110" s="238" t="str">
        <f t="shared" ca="1" si="55"/>
        <v>×</v>
      </c>
      <c r="AN110" s="238" t="str">
        <f t="shared" si="47"/>
        <v/>
      </c>
      <c r="AO110" s="250"/>
      <c r="AP110" s="251"/>
      <c r="AQ110" s="251"/>
      <c r="AR110" s="250"/>
      <c r="AS110" s="250"/>
      <c r="AT110" s="251"/>
      <c r="AU110" s="251"/>
      <c r="AV110" s="250"/>
      <c r="AW110" s="250"/>
      <c r="AX110" s="251"/>
      <c r="AY110" s="251"/>
    </row>
    <row r="111" spans="2:51" s="239" customFormat="1" x14ac:dyDescent="0.4">
      <c r="B111" s="243">
        <f t="shared" si="51"/>
        <v>56</v>
      </c>
      <c r="C111" s="1"/>
      <c r="D111" s="83"/>
      <c r="E111" s="59"/>
      <c r="F111" s="2"/>
      <c r="G111" s="79"/>
      <c r="H111" s="61"/>
      <c r="I111" s="61"/>
      <c r="J111" s="4"/>
      <c r="K111" s="244" t="s">
        <v>81</v>
      </c>
      <c r="L111" s="244" t="s">
        <v>111</v>
      </c>
      <c r="M111" s="5"/>
      <c r="N111" s="3"/>
      <c r="O111" s="244" t="s">
        <v>111</v>
      </c>
      <c r="P111" s="5"/>
      <c r="Q111" s="3"/>
      <c r="R111" s="245" t="s">
        <v>113</v>
      </c>
      <c r="S111" s="244" t="s">
        <v>114</v>
      </c>
      <c r="T111" s="246">
        <f t="shared" si="54"/>
        <v>0</v>
      </c>
      <c r="U111" s="247" t="s">
        <v>81</v>
      </c>
      <c r="V111" s="6" t="str">
        <f t="shared" si="53"/>
        <v/>
      </c>
      <c r="W111" s="247" t="s">
        <v>81</v>
      </c>
      <c r="X111" s="6"/>
      <c r="Y111" s="247" t="s">
        <v>81</v>
      </c>
      <c r="Z111" s="6" t="str" cm="1">
        <f t="array" ref="Z111">IF($T111=0,"",ROUNDDOWN(_xlfn.IFS($I111="課税",$T111*0.1/1.1,$I111="軽減",$T111*0.08/1.08,$I111="一部非課税",$AB111,I111="非課税",0),0))</f>
        <v/>
      </c>
      <c r="AA111" s="247" t="s">
        <v>81</v>
      </c>
      <c r="AB111" s="6"/>
      <c r="AC111" s="248" t="s">
        <v>81</v>
      </c>
      <c r="AD111" s="249"/>
      <c r="AE111" s="237"/>
      <c r="AF111" s="238" t="str">
        <f t="shared" si="23"/>
        <v/>
      </c>
      <c r="AG111" s="238" t="str">
        <f t="shared" si="24"/>
        <v/>
      </c>
      <c r="AI111" s="238" t="str">
        <f t="shared" si="25"/>
        <v/>
      </c>
      <c r="AJ111" s="238" t="str">
        <f t="shared" si="26"/>
        <v/>
      </c>
      <c r="AK111" s="238" t="str" cm="1">
        <f t="array" ref="AK111">IF(IF($T111=0,"",ROUNDDOWN(_xlfn.IFS($I111="課税",$T111*0.1/1.1,$I111="軽減",$T111*0.08/1.08,$I111="一部非課税",$AB111,I111="非課税",0),0))=$Z111,"","×")</f>
        <v/>
      </c>
      <c r="AL111" s="238" t="str">
        <f t="shared" ca="1" si="27"/>
        <v>×</v>
      </c>
      <c r="AM111" s="238" t="str">
        <f t="shared" ca="1" si="55"/>
        <v>×</v>
      </c>
      <c r="AN111" s="238" t="str">
        <f t="shared" si="47"/>
        <v/>
      </c>
      <c r="AO111" s="250"/>
      <c r="AP111" s="251"/>
      <c r="AQ111" s="251"/>
      <c r="AR111" s="250"/>
      <c r="AS111" s="250"/>
      <c r="AT111" s="251"/>
      <c r="AU111" s="251"/>
      <c r="AV111" s="250"/>
      <c r="AW111" s="250"/>
      <c r="AX111" s="251"/>
      <c r="AY111" s="251"/>
    </row>
    <row r="112" spans="2:51" s="239" customFormat="1" x14ac:dyDescent="0.4">
      <c r="B112" s="243">
        <f t="shared" si="51"/>
        <v>57</v>
      </c>
      <c r="C112" s="1"/>
      <c r="D112" s="83"/>
      <c r="E112" s="59"/>
      <c r="F112" s="2"/>
      <c r="G112" s="79"/>
      <c r="H112" s="61"/>
      <c r="I112" s="61"/>
      <c r="J112" s="4"/>
      <c r="K112" s="244" t="s">
        <v>81</v>
      </c>
      <c r="L112" s="244" t="s">
        <v>111</v>
      </c>
      <c r="M112" s="5"/>
      <c r="N112" s="3"/>
      <c r="O112" s="244" t="s">
        <v>111</v>
      </c>
      <c r="P112" s="5"/>
      <c r="Q112" s="3"/>
      <c r="R112" s="245" t="s">
        <v>113</v>
      </c>
      <c r="S112" s="244" t="s">
        <v>114</v>
      </c>
      <c r="T112" s="246">
        <f t="shared" si="54"/>
        <v>0</v>
      </c>
      <c r="U112" s="247" t="s">
        <v>81</v>
      </c>
      <c r="V112" s="6" t="str">
        <f t="shared" si="53"/>
        <v/>
      </c>
      <c r="W112" s="247" t="s">
        <v>81</v>
      </c>
      <c r="X112" s="6"/>
      <c r="Y112" s="247" t="s">
        <v>81</v>
      </c>
      <c r="Z112" s="6" t="str" cm="1">
        <f t="array" ref="Z112">IF($T112=0,"",ROUNDDOWN(_xlfn.IFS($I112="課税",$T112*0.1/1.1,$I112="軽減",$T112*0.08/1.08,$I112="一部非課税",$AB112,I112="非課税",0),0))</f>
        <v/>
      </c>
      <c r="AA112" s="247" t="s">
        <v>81</v>
      </c>
      <c r="AB112" s="6"/>
      <c r="AC112" s="248" t="s">
        <v>81</v>
      </c>
      <c r="AD112" s="249"/>
      <c r="AE112" s="237"/>
      <c r="AF112" s="238" t="str">
        <f t="shared" si="23"/>
        <v/>
      </c>
      <c r="AG112" s="238" t="str">
        <f t="shared" si="24"/>
        <v/>
      </c>
      <c r="AI112" s="238" t="str">
        <f t="shared" si="25"/>
        <v/>
      </c>
      <c r="AJ112" s="238" t="str">
        <f t="shared" si="26"/>
        <v/>
      </c>
      <c r="AK112" s="238" t="str" cm="1">
        <f t="array" ref="AK112">IF(IF($T112=0,"",ROUNDDOWN(_xlfn.IFS($I112="課税",$T112*0.1/1.1,$I112="軽減",$T112*0.08/1.08,$I112="一部非課税",$AB112,I112="非課税",0),0))=$Z112,"","×")</f>
        <v/>
      </c>
      <c r="AL112" s="238" t="str">
        <f t="shared" ca="1" si="27"/>
        <v>×</v>
      </c>
      <c r="AM112" s="238" t="str">
        <f t="shared" ca="1" si="55"/>
        <v>×</v>
      </c>
      <c r="AN112" s="238" t="str">
        <f t="shared" si="47"/>
        <v/>
      </c>
      <c r="AO112" s="250"/>
      <c r="AP112" s="251"/>
      <c r="AQ112" s="251"/>
      <c r="AR112" s="250"/>
      <c r="AS112" s="250"/>
      <c r="AT112" s="251"/>
      <c r="AU112" s="251"/>
      <c r="AV112" s="250"/>
      <c r="AW112" s="250"/>
      <c r="AX112" s="251"/>
      <c r="AY112" s="251"/>
    </row>
    <row r="113" spans="2:51" s="239" customFormat="1" x14ac:dyDescent="0.4">
      <c r="B113" s="243">
        <f t="shared" si="51"/>
        <v>58</v>
      </c>
      <c r="C113" s="1"/>
      <c r="D113" s="83"/>
      <c r="E113" s="59"/>
      <c r="F113" s="2"/>
      <c r="G113" s="79"/>
      <c r="H113" s="61"/>
      <c r="I113" s="61"/>
      <c r="J113" s="4"/>
      <c r="K113" s="244" t="s">
        <v>81</v>
      </c>
      <c r="L113" s="244" t="s">
        <v>111</v>
      </c>
      <c r="M113" s="5"/>
      <c r="N113" s="3"/>
      <c r="O113" s="244" t="s">
        <v>111</v>
      </c>
      <c r="P113" s="5"/>
      <c r="Q113" s="3"/>
      <c r="R113" s="245" t="s">
        <v>113</v>
      </c>
      <c r="S113" s="244" t="s">
        <v>114</v>
      </c>
      <c r="T113" s="246">
        <f t="shared" si="54"/>
        <v>0</v>
      </c>
      <c r="U113" s="247" t="s">
        <v>81</v>
      </c>
      <c r="V113" s="6" t="str">
        <f t="shared" si="53"/>
        <v/>
      </c>
      <c r="W113" s="247" t="s">
        <v>81</v>
      </c>
      <c r="X113" s="6"/>
      <c r="Y113" s="247" t="s">
        <v>81</v>
      </c>
      <c r="Z113" s="6" t="str" cm="1">
        <f t="array" ref="Z113">IF($T113=0,"",ROUNDDOWN(_xlfn.IFS($I113="課税",$T113*0.1/1.1,$I113="軽減",$T113*0.08/1.08,$I113="一部非課税",$AB113,I113="非課税",0),0))</f>
        <v/>
      </c>
      <c r="AA113" s="247" t="s">
        <v>81</v>
      </c>
      <c r="AB113" s="6"/>
      <c r="AC113" s="248" t="s">
        <v>81</v>
      </c>
      <c r="AD113" s="249"/>
      <c r="AE113" s="237"/>
      <c r="AF113" s="238" t="str">
        <f t="shared" si="23"/>
        <v/>
      </c>
      <c r="AG113" s="238" t="str">
        <f t="shared" si="24"/>
        <v/>
      </c>
      <c r="AI113" s="238" t="str">
        <f t="shared" si="25"/>
        <v/>
      </c>
      <c r="AJ113" s="238" t="str">
        <f t="shared" si="26"/>
        <v/>
      </c>
      <c r="AK113" s="238" t="str" cm="1">
        <f t="array" ref="AK113">IF(IF($T113=0,"",ROUNDDOWN(_xlfn.IFS($I113="課税",$T113*0.1/1.1,$I113="軽減",$T113*0.08/1.08,$I113="一部非課税",$AB113,I113="非課税",0),0))=$Z113,"","×")</f>
        <v/>
      </c>
      <c r="AL113" s="238" t="str">
        <f t="shared" ca="1" si="27"/>
        <v>×</v>
      </c>
      <c r="AM113" s="238" t="str">
        <f t="shared" ca="1" si="55"/>
        <v>×</v>
      </c>
      <c r="AN113" s="238" t="str">
        <f t="shared" si="47"/>
        <v/>
      </c>
      <c r="AO113" s="250"/>
      <c r="AP113" s="251"/>
      <c r="AQ113" s="251"/>
      <c r="AR113" s="250"/>
      <c r="AS113" s="250"/>
      <c r="AT113" s="251"/>
      <c r="AU113" s="251"/>
      <c r="AV113" s="250"/>
      <c r="AW113" s="250"/>
      <c r="AX113" s="251"/>
      <c r="AY113" s="251"/>
    </row>
    <row r="114" spans="2:51" s="239" customFormat="1" x14ac:dyDescent="0.4">
      <c r="B114" s="243">
        <f t="shared" si="51"/>
        <v>59</v>
      </c>
      <c r="C114" s="1"/>
      <c r="D114" s="83"/>
      <c r="E114" s="59"/>
      <c r="F114" s="2"/>
      <c r="G114" s="79"/>
      <c r="H114" s="61"/>
      <c r="I114" s="61"/>
      <c r="J114" s="4"/>
      <c r="K114" s="244" t="s">
        <v>81</v>
      </c>
      <c r="L114" s="244" t="s">
        <v>111</v>
      </c>
      <c r="M114" s="5"/>
      <c r="N114" s="3"/>
      <c r="O114" s="244" t="s">
        <v>111</v>
      </c>
      <c r="P114" s="5"/>
      <c r="Q114" s="3"/>
      <c r="R114" s="245" t="s">
        <v>113</v>
      </c>
      <c r="S114" s="244" t="s">
        <v>114</v>
      </c>
      <c r="T114" s="246">
        <f t="shared" si="54"/>
        <v>0</v>
      </c>
      <c r="U114" s="247" t="s">
        <v>81</v>
      </c>
      <c r="V114" s="6" t="str">
        <f t="shared" si="53"/>
        <v/>
      </c>
      <c r="W114" s="247" t="s">
        <v>81</v>
      </c>
      <c r="X114" s="6"/>
      <c r="Y114" s="247" t="s">
        <v>81</v>
      </c>
      <c r="Z114" s="6" t="str" cm="1">
        <f t="array" ref="Z114">IF($T114=0,"",ROUNDDOWN(_xlfn.IFS($I114="課税",$T114*0.1/1.1,$I114="軽減",$T114*0.08/1.08,$I114="一部非課税",$AB114,I114="非課税",0),0))</f>
        <v/>
      </c>
      <c r="AA114" s="247" t="s">
        <v>81</v>
      </c>
      <c r="AB114" s="6"/>
      <c r="AC114" s="248" t="s">
        <v>81</v>
      </c>
      <c r="AD114" s="249"/>
      <c r="AE114" s="237"/>
      <c r="AF114" s="238" t="str">
        <f t="shared" si="23"/>
        <v/>
      </c>
      <c r="AG114" s="238" t="str">
        <f t="shared" si="24"/>
        <v/>
      </c>
      <c r="AI114" s="238" t="str">
        <f t="shared" si="25"/>
        <v/>
      </c>
      <c r="AJ114" s="238" t="str">
        <f t="shared" si="26"/>
        <v/>
      </c>
      <c r="AK114" s="238" t="str" cm="1">
        <f t="array" ref="AK114">IF(IF($T114=0,"",ROUNDDOWN(_xlfn.IFS($I114="課税",$T114*0.1/1.1,$I114="軽減",$T114*0.08/1.08,$I114="一部非課税",$AB114,I114="非課税",0),0))=$Z114,"","×")</f>
        <v/>
      </c>
      <c r="AL114" s="238" t="str">
        <f t="shared" ca="1" si="27"/>
        <v>×</v>
      </c>
      <c r="AM114" s="238" t="str">
        <f t="shared" ca="1" si="55"/>
        <v>×</v>
      </c>
      <c r="AN114" s="238" t="str">
        <f t="shared" si="47"/>
        <v/>
      </c>
      <c r="AO114" s="250"/>
      <c r="AP114" s="251"/>
      <c r="AQ114" s="251"/>
      <c r="AR114" s="250"/>
      <c r="AS114" s="250"/>
      <c r="AT114" s="251"/>
      <c r="AU114" s="251"/>
      <c r="AV114" s="250"/>
      <c r="AW114" s="250"/>
      <c r="AX114" s="251"/>
      <c r="AY114" s="251"/>
    </row>
    <row r="115" spans="2:51" s="239" customFormat="1" x14ac:dyDescent="0.4">
      <c r="B115" s="243">
        <f t="shared" si="51"/>
        <v>60</v>
      </c>
      <c r="C115" s="1"/>
      <c r="D115" s="83"/>
      <c r="E115" s="59"/>
      <c r="F115" s="2"/>
      <c r="G115" s="79"/>
      <c r="H115" s="61"/>
      <c r="I115" s="61"/>
      <c r="J115" s="4"/>
      <c r="K115" s="244" t="s">
        <v>81</v>
      </c>
      <c r="L115" s="244" t="s">
        <v>111</v>
      </c>
      <c r="M115" s="5"/>
      <c r="N115" s="3"/>
      <c r="O115" s="244" t="s">
        <v>111</v>
      </c>
      <c r="P115" s="5"/>
      <c r="Q115" s="3"/>
      <c r="R115" s="245" t="s">
        <v>113</v>
      </c>
      <c r="S115" s="244" t="s">
        <v>114</v>
      </c>
      <c r="T115" s="246">
        <f t="shared" si="54"/>
        <v>0</v>
      </c>
      <c r="U115" s="247" t="s">
        <v>81</v>
      </c>
      <c r="V115" s="6" t="str">
        <f t="shared" si="53"/>
        <v/>
      </c>
      <c r="W115" s="247" t="s">
        <v>81</v>
      </c>
      <c r="X115" s="6"/>
      <c r="Y115" s="247" t="s">
        <v>81</v>
      </c>
      <c r="Z115" s="6" t="str" cm="1">
        <f t="array" ref="Z115">IF($T115=0,"",ROUNDDOWN(_xlfn.IFS($I115="課税",$T115*0.1/1.1,$I115="軽減",$T115*0.08/1.08,$I115="一部非課税",$AB115,I115="非課税",0),0))</f>
        <v/>
      </c>
      <c r="AA115" s="247" t="s">
        <v>81</v>
      </c>
      <c r="AB115" s="6"/>
      <c r="AC115" s="248" t="s">
        <v>81</v>
      </c>
      <c r="AD115" s="249"/>
      <c r="AE115" s="237"/>
      <c r="AF115" s="238" t="str">
        <f t="shared" si="23"/>
        <v/>
      </c>
      <c r="AG115" s="238" t="str">
        <f t="shared" si="24"/>
        <v/>
      </c>
      <c r="AI115" s="238" t="str">
        <f t="shared" si="25"/>
        <v/>
      </c>
      <c r="AJ115" s="238" t="str">
        <f t="shared" si="26"/>
        <v/>
      </c>
      <c r="AK115" s="238" t="str" cm="1">
        <f t="array" ref="AK115">IF(IF($T115=0,"",ROUNDDOWN(_xlfn.IFS($I115="課税",$T115*0.1/1.1,$I115="軽減",$T115*0.08/1.08,$I115="一部非課税",$AB115,I115="非課税",0),0))=$Z115,"","×")</f>
        <v/>
      </c>
      <c r="AL115" s="238" t="str">
        <f t="shared" ca="1" si="27"/>
        <v>×</v>
      </c>
      <c r="AM115" s="238" t="str">
        <f t="shared" ca="1" si="55"/>
        <v>×</v>
      </c>
      <c r="AN115" s="238" t="str">
        <f t="shared" si="47"/>
        <v/>
      </c>
      <c r="AO115" s="250"/>
      <c r="AP115" s="251"/>
      <c r="AQ115" s="251"/>
      <c r="AR115" s="250"/>
      <c r="AS115" s="250"/>
      <c r="AT115" s="251"/>
      <c r="AU115" s="251"/>
      <c r="AV115" s="250"/>
      <c r="AW115" s="250"/>
      <c r="AX115" s="251"/>
      <c r="AY115" s="251"/>
    </row>
    <row r="116" spans="2:51" s="239" customFormat="1" x14ac:dyDescent="0.4">
      <c r="B116" s="243">
        <f t="shared" si="51"/>
        <v>61</v>
      </c>
      <c r="C116" s="1"/>
      <c r="D116" s="83"/>
      <c r="E116" s="59"/>
      <c r="F116" s="2"/>
      <c r="G116" s="79"/>
      <c r="H116" s="61"/>
      <c r="I116" s="61"/>
      <c r="J116" s="4"/>
      <c r="K116" s="244" t="s">
        <v>81</v>
      </c>
      <c r="L116" s="244" t="s">
        <v>111</v>
      </c>
      <c r="M116" s="5"/>
      <c r="N116" s="3"/>
      <c r="O116" s="244" t="s">
        <v>111</v>
      </c>
      <c r="P116" s="5"/>
      <c r="Q116" s="3"/>
      <c r="R116" s="245" t="s">
        <v>113</v>
      </c>
      <c r="S116" s="244" t="s">
        <v>114</v>
      </c>
      <c r="T116" s="246">
        <f t="shared" si="54"/>
        <v>0</v>
      </c>
      <c r="U116" s="247" t="s">
        <v>81</v>
      </c>
      <c r="V116" s="6" t="str">
        <f t="shared" si="53"/>
        <v/>
      </c>
      <c r="W116" s="247" t="s">
        <v>81</v>
      </c>
      <c r="X116" s="6"/>
      <c r="Y116" s="247" t="s">
        <v>81</v>
      </c>
      <c r="Z116" s="6" t="str" cm="1">
        <f t="array" ref="Z116">IF($T116=0,"",ROUNDDOWN(_xlfn.IFS($I116="課税",$T116*0.1/1.1,$I116="軽減",$T116*0.08/1.08,$I116="一部非課税",$AB116,I116="非課税",0),0))</f>
        <v/>
      </c>
      <c r="AA116" s="247" t="s">
        <v>81</v>
      </c>
      <c r="AB116" s="6"/>
      <c r="AC116" s="248" t="s">
        <v>81</v>
      </c>
      <c r="AD116" s="249"/>
      <c r="AE116" s="237"/>
      <c r="AF116" s="238" t="str">
        <f t="shared" si="23"/>
        <v/>
      </c>
      <c r="AG116" s="238" t="str">
        <f t="shared" si="24"/>
        <v/>
      </c>
      <c r="AI116" s="238" t="str">
        <f t="shared" si="25"/>
        <v/>
      </c>
      <c r="AJ116" s="238" t="str">
        <f t="shared" si="26"/>
        <v/>
      </c>
      <c r="AK116" s="238" t="str" cm="1">
        <f t="array" ref="AK116">IF(IF($T116=0,"",ROUNDDOWN(_xlfn.IFS($I116="課税",$T116*0.1/1.1,$I116="軽減",$T116*0.08/1.08,$I116="一部非課税",$AB116,I116="非課税",0),0))=$Z116,"","×")</f>
        <v/>
      </c>
      <c r="AL116" s="238" t="str">
        <f t="shared" ca="1" si="27"/>
        <v>×</v>
      </c>
      <c r="AM116" s="238" t="str">
        <f t="shared" ca="1" si="55"/>
        <v>×</v>
      </c>
      <c r="AN116" s="238" t="str">
        <f t="shared" si="47"/>
        <v/>
      </c>
      <c r="AO116" s="250"/>
      <c r="AP116" s="251"/>
      <c r="AQ116" s="251"/>
      <c r="AR116" s="250"/>
      <c r="AS116" s="250"/>
      <c r="AT116" s="251"/>
      <c r="AU116" s="251"/>
      <c r="AV116" s="250"/>
      <c r="AW116" s="250"/>
      <c r="AX116" s="251"/>
      <c r="AY116" s="251"/>
    </row>
    <row r="117" spans="2:51" s="239" customFormat="1" x14ac:dyDescent="0.4">
      <c r="B117" s="243">
        <f t="shared" si="51"/>
        <v>62</v>
      </c>
      <c r="C117" s="1"/>
      <c r="D117" s="83"/>
      <c r="E117" s="59"/>
      <c r="F117" s="2"/>
      <c r="G117" s="79"/>
      <c r="H117" s="61"/>
      <c r="I117" s="61"/>
      <c r="J117" s="4"/>
      <c r="K117" s="244" t="s">
        <v>81</v>
      </c>
      <c r="L117" s="244" t="s">
        <v>111</v>
      </c>
      <c r="M117" s="5"/>
      <c r="N117" s="3"/>
      <c r="O117" s="244" t="s">
        <v>111</v>
      </c>
      <c r="P117" s="5"/>
      <c r="Q117" s="3"/>
      <c r="R117" s="245" t="s">
        <v>113</v>
      </c>
      <c r="S117" s="244" t="s">
        <v>114</v>
      </c>
      <c r="T117" s="246">
        <f t="shared" si="54"/>
        <v>0</v>
      </c>
      <c r="U117" s="247" t="s">
        <v>81</v>
      </c>
      <c r="V117" s="6" t="str">
        <f t="shared" si="53"/>
        <v/>
      </c>
      <c r="W117" s="247" t="s">
        <v>81</v>
      </c>
      <c r="X117" s="6"/>
      <c r="Y117" s="247" t="s">
        <v>81</v>
      </c>
      <c r="Z117" s="6" t="str" cm="1">
        <f t="array" ref="Z117">IF($T117=0,"",ROUNDDOWN(_xlfn.IFS($I117="課税",$T117*0.1/1.1,$I117="軽減",$T117*0.08/1.08,$I117="一部非課税",$AB117,I117="非課税",0),0))</f>
        <v/>
      </c>
      <c r="AA117" s="247" t="s">
        <v>81</v>
      </c>
      <c r="AB117" s="6"/>
      <c r="AC117" s="248" t="s">
        <v>81</v>
      </c>
      <c r="AD117" s="249"/>
      <c r="AE117" s="237"/>
      <c r="AF117" s="238" t="str">
        <f t="shared" si="23"/>
        <v/>
      </c>
      <c r="AG117" s="238" t="str">
        <f t="shared" si="24"/>
        <v/>
      </c>
      <c r="AI117" s="238" t="str">
        <f t="shared" si="25"/>
        <v/>
      </c>
      <c r="AJ117" s="238" t="str">
        <f t="shared" si="26"/>
        <v/>
      </c>
      <c r="AK117" s="238" t="str" cm="1">
        <f t="array" ref="AK117">IF(IF($T117=0,"",ROUNDDOWN(_xlfn.IFS($I117="課税",$T117*0.1/1.1,$I117="軽減",$T117*0.08/1.08,$I117="一部非課税",$AB117,I117="非課税",0),0))=$Z117,"","×")</f>
        <v/>
      </c>
      <c r="AL117" s="238" t="str">
        <f t="shared" ca="1" si="27"/>
        <v>×</v>
      </c>
      <c r="AM117" s="238" t="str">
        <f t="shared" ca="1" si="55"/>
        <v>×</v>
      </c>
      <c r="AN117" s="238" t="str">
        <f t="shared" si="47"/>
        <v/>
      </c>
      <c r="AO117" s="250"/>
      <c r="AP117" s="251"/>
      <c r="AQ117" s="251"/>
      <c r="AR117" s="250"/>
      <c r="AS117" s="250"/>
      <c r="AT117" s="251"/>
      <c r="AU117" s="251"/>
      <c r="AV117" s="250"/>
      <c r="AW117" s="250"/>
      <c r="AX117" s="251"/>
      <c r="AY117" s="251"/>
    </row>
    <row r="118" spans="2:51" s="239" customFormat="1" x14ac:dyDescent="0.4">
      <c r="B118" s="243">
        <f t="shared" si="51"/>
        <v>63</v>
      </c>
      <c r="C118" s="1"/>
      <c r="D118" s="83"/>
      <c r="E118" s="59"/>
      <c r="F118" s="2"/>
      <c r="G118" s="79"/>
      <c r="H118" s="61"/>
      <c r="I118" s="61"/>
      <c r="J118" s="4"/>
      <c r="K118" s="244" t="s">
        <v>81</v>
      </c>
      <c r="L118" s="244" t="s">
        <v>111</v>
      </c>
      <c r="M118" s="5"/>
      <c r="N118" s="3"/>
      <c r="O118" s="244" t="s">
        <v>111</v>
      </c>
      <c r="P118" s="5"/>
      <c r="Q118" s="3"/>
      <c r="R118" s="245" t="s">
        <v>113</v>
      </c>
      <c r="S118" s="244" t="s">
        <v>114</v>
      </c>
      <c r="T118" s="246">
        <f t="shared" si="54"/>
        <v>0</v>
      </c>
      <c r="U118" s="247" t="s">
        <v>81</v>
      </c>
      <c r="V118" s="6" t="str">
        <f t="shared" si="53"/>
        <v/>
      </c>
      <c r="W118" s="247" t="s">
        <v>81</v>
      </c>
      <c r="X118" s="6"/>
      <c r="Y118" s="247" t="s">
        <v>81</v>
      </c>
      <c r="Z118" s="6" t="str" cm="1">
        <f t="array" ref="Z118">IF($T118=0,"",ROUNDDOWN(_xlfn.IFS($I118="課税",$T118*0.1/1.1,$I118="軽減",$T118*0.08/1.08,$I118="一部非課税",$AB118,I118="非課税",0),0))</f>
        <v/>
      </c>
      <c r="AA118" s="247" t="s">
        <v>81</v>
      </c>
      <c r="AB118" s="6"/>
      <c r="AC118" s="248" t="s">
        <v>81</v>
      </c>
      <c r="AD118" s="249"/>
      <c r="AE118" s="237"/>
      <c r="AF118" s="238" t="str">
        <f t="shared" si="23"/>
        <v/>
      </c>
      <c r="AG118" s="238" t="str">
        <f t="shared" si="24"/>
        <v/>
      </c>
      <c r="AI118" s="238" t="str">
        <f t="shared" si="25"/>
        <v/>
      </c>
      <c r="AJ118" s="238" t="str">
        <f t="shared" si="26"/>
        <v/>
      </c>
      <c r="AK118" s="238" t="str" cm="1">
        <f t="array" ref="AK118">IF(IF($T118=0,"",ROUNDDOWN(_xlfn.IFS($I118="課税",$T118*0.1/1.1,$I118="軽減",$T118*0.08/1.08,$I118="一部非課税",$AB118,I118="非課税",0),0))=$Z118,"","×")</f>
        <v/>
      </c>
      <c r="AL118" s="238" t="str">
        <f t="shared" ca="1" si="27"/>
        <v>×</v>
      </c>
      <c r="AM118" s="238" t="str">
        <f t="shared" ca="1" si="55"/>
        <v>×</v>
      </c>
      <c r="AN118" s="238" t="str">
        <f t="shared" si="47"/>
        <v/>
      </c>
      <c r="AO118" s="250"/>
      <c r="AP118" s="251"/>
      <c r="AQ118" s="251"/>
      <c r="AR118" s="250"/>
      <c r="AS118" s="250"/>
      <c r="AT118" s="251"/>
      <c r="AU118" s="251"/>
      <c r="AV118" s="250"/>
      <c r="AW118" s="250"/>
      <c r="AX118" s="251"/>
      <c r="AY118" s="251"/>
    </row>
    <row r="119" spans="2:51" s="239" customFormat="1" x14ac:dyDescent="0.4">
      <c r="B119" s="243">
        <f t="shared" si="51"/>
        <v>64</v>
      </c>
      <c r="C119" s="1"/>
      <c r="D119" s="83"/>
      <c r="E119" s="59"/>
      <c r="F119" s="2"/>
      <c r="G119" s="79"/>
      <c r="H119" s="61"/>
      <c r="I119" s="61"/>
      <c r="J119" s="4"/>
      <c r="K119" s="244" t="s">
        <v>81</v>
      </c>
      <c r="L119" s="244" t="s">
        <v>111</v>
      </c>
      <c r="M119" s="5"/>
      <c r="N119" s="3"/>
      <c r="O119" s="244" t="s">
        <v>111</v>
      </c>
      <c r="P119" s="5"/>
      <c r="Q119" s="3"/>
      <c r="R119" s="245" t="s">
        <v>113</v>
      </c>
      <c r="S119" s="244" t="s">
        <v>114</v>
      </c>
      <c r="T119" s="246">
        <f t="shared" si="54"/>
        <v>0</v>
      </c>
      <c r="U119" s="247" t="s">
        <v>81</v>
      </c>
      <c r="V119" s="6" t="str">
        <f t="shared" si="53"/>
        <v/>
      </c>
      <c r="W119" s="247" t="s">
        <v>81</v>
      </c>
      <c r="X119" s="6"/>
      <c r="Y119" s="247" t="s">
        <v>81</v>
      </c>
      <c r="Z119" s="6" t="str" cm="1">
        <f t="array" ref="Z119">IF($T119=0,"",ROUNDDOWN(_xlfn.IFS($I119="課税",$T119*0.1/1.1,$I119="軽減",$T119*0.08/1.08,$I119="一部非課税",$AB119,I119="非課税",0),0))</f>
        <v/>
      </c>
      <c r="AA119" s="247" t="s">
        <v>81</v>
      </c>
      <c r="AB119" s="6"/>
      <c r="AC119" s="248" t="s">
        <v>81</v>
      </c>
      <c r="AD119" s="249"/>
      <c r="AE119" s="237"/>
      <c r="AF119" s="238" t="str">
        <f t="shared" si="23"/>
        <v/>
      </c>
      <c r="AG119" s="238" t="str">
        <f t="shared" si="24"/>
        <v/>
      </c>
      <c r="AI119" s="238" t="str">
        <f t="shared" si="25"/>
        <v/>
      </c>
      <c r="AJ119" s="238" t="str">
        <f t="shared" si="26"/>
        <v/>
      </c>
      <c r="AK119" s="238" t="str" cm="1">
        <f t="array" ref="AK119">IF(IF($T119=0,"",ROUNDDOWN(_xlfn.IFS($I119="課税",$T119*0.1/1.1,$I119="軽減",$T119*0.08/1.08,$I119="一部非課税",$AB119,I119="非課税",0),0))=$Z119,"","×")</f>
        <v/>
      </c>
      <c r="AL119" s="238" t="str">
        <f t="shared" ca="1" si="27"/>
        <v>×</v>
      </c>
      <c r="AM119" s="238" t="str">
        <f t="shared" ca="1" si="55"/>
        <v>×</v>
      </c>
      <c r="AN119" s="238" t="str">
        <f t="shared" si="47"/>
        <v/>
      </c>
      <c r="AO119" s="250"/>
      <c r="AP119" s="251"/>
      <c r="AQ119" s="251"/>
      <c r="AR119" s="250"/>
      <c r="AS119" s="250"/>
      <c r="AT119" s="251"/>
      <c r="AU119" s="251"/>
      <c r="AV119" s="250"/>
      <c r="AW119" s="250"/>
      <c r="AX119" s="251"/>
      <c r="AY119" s="251"/>
    </row>
    <row r="120" spans="2:51" s="239" customFormat="1" x14ac:dyDescent="0.4">
      <c r="B120" s="243">
        <f t="shared" si="51"/>
        <v>65</v>
      </c>
      <c r="C120" s="1"/>
      <c r="D120" s="83"/>
      <c r="E120" s="59"/>
      <c r="F120" s="2"/>
      <c r="G120" s="79"/>
      <c r="H120" s="61"/>
      <c r="I120" s="61"/>
      <c r="J120" s="4"/>
      <c r="K120" s="244" t="s">
        <v>81</v>
      </c>
      <c r="L120" s="244" t="s">
        <v>111</v>
      </c>
      <c r="M120" s="5"/>
      <c r="N120" s="3"/>
      <c r="O120" s="244" t="s">
        <v>111</v>
      </c>
      <c r="P120" s="5"/>
      <c r="Q120" s="3"/>
      <c r="R120" s="245" t="s">
        <v>113</v>
      </c>
      <c r="S120" s="244" t="s">
        <v>114</v>
      </c>
      <c r="T120" s="246">
        <f t="shared" si="54"/>
        <v>0</v>
      </c>
      <c r="U120" s="247" t="s">
        <v>81</v>
      </c>
      <c r="V120" s="6" t="str">
        <f t="shared" si="53"/>
        <v/>
      </c>
      <c r="W120" s="247" t="s">
        <v>81</v>
      </c>
      <c r="X120" s="6"/>
      <c r="Y120" s="247" t="s">
        <v>81</v>
      </c>
      <c r="Z120" s="6" t="str" cm="1">
        <f t="array" ref="Z120">IF($T120=0,"",ROUNDDOWN(_xlfn.IFS($I120="課税",$T120*0.1/1.1,$I120="軽減",$T120*0.08/1.08,$I120="一部非課税",$AB120,I120="非課税",0),0))</f>
        <v/>
      </c>
      <c r="AA120" s="247" t="s">
        <v>81</v>
      </c>
      <c r="AB120" s="6"/>
      <c r="AC120" s="248" t="s">
        <v>81</v>
      </c>
      <c r="AD120" s="249"/>
      <c r="AE120" s="237"/>
      <c r="AF120" s="238" t="str">
        <f t="shared" si="23"/>
        <v/>
      </c>
      <c r="AG120" s="238" t="str">
        <f t="shared" si="24"/>
        <v/>
      </c>
      <c r="AI120" s="238" t="str">
        <f t="shared" si="25"/>
        <v/>
      </c>
      <c r="AJ120" s="238" t="str">
        <f t="shared" si="26"/>
        <v/>
      </c>
      <c r="AK120" s="238" t="str" cm="1">
        <f t="array" ref="AK120">IF(IF($T120=0,"",ROUNDDOWN(_xlfn.IFS($I120="課税",$T120*0.1/1.1,$I120="軽減",$T120*0.08/1.08,$I120="一部非課税",$AB120,I120="非課税",0),0))=$Z120,"","×")</f>
        <v/>
      </c>
      <c r="AL120" s="238" t="str">
        <f t="shared" ca="1" si="27"/>
        <v>×</v>
      </c>
      <c r="AM120" s="238" t="str">
        <f t="shared" ca="1" si="55"/>
        <v>×</v>
      </c>
      <c r="AN120" s="238" t="str">
        <f t="shared" si="47"/>
        <v/>
      </c>
      <c r="AO120" s="250"/>
      <c r="AP120" s="251"/>
      <c r="AQ120" s="251"/>
      <c r="AR120" s="250"/>
      <c r="AS120" s="250"/>
      <c r="AT120" s="251"/>
      <c r="AU120" s="251"/>
      <c r="AV120" s="250"/>
      <c r="AW120" s="250"/>
      <c r="AX120" s="251"/>
      <c r="AY120" s="251"/>
    </row>
    <row r="121" spans="2:51" s="239" customFormat="1" x14ac:dyDescent="0.4">
      <c r="B121" s="243">
        <f t="shared" si="51"/>
        <v>66</v>
      </c>
      <c r="C121" s="1"/>
      <c r="D121" s="83"/>
      <c r="E121" s="59"/>
      <c r="F121" s="2"/>
      <c r="G121" s="79"/>
      <c r="H121" s="61"/>
      <c r="I121" s="61"/>
      <c r="J121" s="4"/>
      <c r="K121" s="244" t="s">
        <v>81</v>
      </c>
      <c r="L121" s="244" t="s">
        <v>111</v>
      </c>
      <c r="M121" s="5"/>
      <c r="N121" s="3"/>
      <c r="O121" s="244" t="s">
        <v>111</v>
      </c>
      <c r="P121" s="5"/>
      <c r="Q121" s="3"/>
      <c r="R121" s="245" t="s">
        <v>113</v>
      </c>
      <c r="S121" s="244" t="s">
        <v>114</v>
      </c>
      <c r="T121" s="246">
        <f t="shared" si="54"/>
        <v>0</v>
      </c>
      <c r="U121" s="247" t="s">
        <v>81</v>
      </c>
      <c r="V121" s="6" t="str">
        <f t="shared" si="53"/>
        <v/>
      </c>
      <c r="W121" s="247" t="s">
        <v>81</v>
      </c>
      <c r="X121" s="6"/>
      <c r="Y121" s="247" t="s">
        <v>81</v>
      </c>
      <c r="Z121" s="6" t="str" cm="1">
        <f t="array" ref="Z121">IF($T121=0,"",ROUNDDOWN(_xlfn.IFS($I121="課税",$T121*0.1/1.1,$I121="軽減",$T121*0.08/1.08,$I121="一部非課税",$AB121,I121="非課税",0),0))</f>
        <v/>
      </c>
      <c r="AA121" s="247" t="s">
        <v>81</v>
      </c>
      <c r="AB121" s="6"/>
      <c r="AC121" s="248" t="s">
        <v>81</v>
      </c>
      <c r="AD121" s="249"/>
      <c r="AE121" s="237"/>
      <c r="AF121" s="238" t="str">
        <f t="shared" si="23"/>
        <v/>
      </c>
      <c r="AG121" s="238" t="str">
        <f t="shared" si="24"/>
        <v/>
      </c>
      <c r="AI121" s="238" t="str">
        <f t="shared" si="25"/>
        <v/>
      </c>
      <c r="AJ121" s="238" t="str">
        <f t="shared" si="26"/>
        <v/>
      </c>
      <c r="AK121" s="238" t="str" cm="1">
        <f t="array" ref="AK121">IF(IF($T121=0,"",ROUNDDOWN(_xlfn.IFS($I121="課税",$T121*0.1/1.1,$I121="軽減",$T121*0.08/1.08,$I121="一部非課税",$AB121,I121="非課税",0),0))=$Z121,"","×")</f>
        <v/>
      </c>
      <c r="AL121" s="238" t="str">
        <f t="shared" ca="1" si="27"/>
        <v>×</v>
      </c>
      <c r="AM121" s="238" t="str">
        <f t="shared" ca="1" si="55"/>
        <v>×</v>
      </c>
      <c r="AN121" s="238" t="str">
        <f t="shared" si="47"/>
        <v/>
      </c>
      <c r="AO121" s="250"/>
      <c r="AP121" s="251"/>
      <c r="AQ121" s="251"/>
      <c r="AR121" s="250"/>
      <c r="AS121" s="250"/>
      <c r="AT121" s="251"/>
      <c r="AU121" s="251"/>
      <c r="AV121" s="250"/>
      <c r="AW121" s="250"/>
      <c r="AX121" s="251"/>
      <c r="AY121" s="251"/>
    </row>
    <row r="122" spans="2:51" s="239" customFormat="1" x14ac:dyDescent="0.4">
      <c r="B122" s="243">
        <f t="shared" si="51"/>
        <v>67</v>
      </c>
      <c r="C122" s="1"/>
      <c r="D122" s="83"/>
      <c r="E122" s="59"/>
      <c r="F122" s="2"/>
      <c r="G122" s="79"/>
      <c r="H122" s="61"/>
      <c r="I122" s="61"/>
      <c r="J122" s="4"/>
      <c r="K122" s="244" t="s">
        <v>81</v>
      </c>
      <c r="L122" s="244" t="s">
        <v>113</v>
      </c>
      <c r="M122" s="5"/>
      <c r="N122" s="3"/>
      <c r="O122" s="244" t="s">
        <v>113</v>
      </c>
      <c r="P122" s="5"/>
      <c r="Q122" s="3"/>
      <c r="R122" s="245" t="s">
        <v>113</v>
      </c>
      <c r="S122" s="244" t="s">
        <v>365</v>
      </c>
      <c r="T122" s="246">
        <f>PRODUCT(J122,M122,P122)</f>
        <v>0</v>
      </c>
      <c r="U122" s="247" t="s">
        <v>81</v>
      </c>
      <c r="V122" s="6" t="str">
        <f>IF(E122="","",T122-X122)</f>
        <v/>
      </c>
      <c r="W122" s="247" t="s">
        <v>81</v>
      </c>
      <c r="X122" s="6"/>
      <c r="Y122" s="247" t="s">
        <v>81</v>
      </c>
      <c r="Z122" s="6" t="str" cm="1">
        <f t="array" ref="Z122">IF($T122=0,"",ROUNDDOWN(_xlfn.IFS($I122="課税",$T122*0.1/1.1,$I122="軽減",$T122*0.08/1.08,$I122="一部非課税",$AB122,I122="非課税",0),0))</f>
        <v/>
      </c>
      <c r="AA122" s="247" t="s">
        <v>81</v>
      </c>
      <c r="AB122" s="6"/>
      <c r="AC122" s="248" t="s">
        <v>81</v>
      </c>
      <c r="AD122" s="249"/>
      <c r="AE122" s="237"/>
      <c r="AF122" s="238" t="str">
        <f t="shared" si="23"/>
        <v/>
      </c>
      <c r="AG122" s="238" t="str">
        <f t="shared" si="24"/>
        <v/>
      </c>
      <c r="AI122" s="238" t="str">
        <f t="shared" si="25"/>
        <v/>
      </c>
      <c r="AJ122" s="238" t="str">
        <f t="shared" si="26"/>
        <v/>
      </c>
      <c r="AK122" s="238" t="str" cm="1">
        <f t="array" ref="AK122">IF(IF($T122=0,"",ROUNDDOWN(_xlfn.IFS($I122="課税",$T122*0.1/1.1,$I122="軽減",$T122*0.08/1.08,$I122="一部非課税",$AB122,I122="非課税",0),0))=$Z122,"","×")</f>
        <v/>
      </c>
      <c r="AL122" s="238" t="str">
        <f t="shared" ca="1" si="27"/>
        <v>×</v>
      </c>
      <c r="AM122" s="238" t="str">
        <f t="shared" ca="1" si="55"/>
        <v>×</v>
      </c>
      <c r="AN122" s="238" t="str">
        <f t="shared" si="47"/>
        <v/>
      </c>
      <c r="AO122" s="250"/>
      <c r="AP122" s="251"/>
      <c r="AQ122" s="251"/>
      <c r="AR122" s="250"/>
      <c r="AS122" s="250"/>
      <c r="AT122" s="251"/>
      <c r="AU122" s="251"/>
      <c r="AV122" s="250"/>
      <c r="AW122" s="250"/>
      <c r="AX122" s="251"/>
      <c r="AY122" s="251"/>
    </row>
    <row r="123" spans="2:51" s="239" customFormat="1" x14ac:dyDescent="0.4">
      <c r="B123" s="243">
        <f t="shared" si="51"/>
        <v>68</v>
      </c>
      <c r="C123" s="1"/>
      <c r="D123" s="83"/>
      <c r="E123" s="59"/>
      <c r="F123" s="2"/>
      <c r="G123" s="79"/>
      <c r="H123" s="61"/>
      <c r="I123" s="61"/>
      <c r="J123" s="4"/>
      <c r="K123" s="244" t="s">
        <v>81</v>
      </c>
      <c r="L123" s="244" t="s">
        <v>111</v>
      </c>
      <c r="M123" s="5"/>
      <c r="N123" s="3"/>
      <c r="O123" s="244" t="s">
        <v>111</v>
      </c>
      <c r="P123" s="5"/>
      <c r="Q123" s="3"/>
      <c r="R123" s="245" t="s">
        <v>113</v>
      </c>
      <c r="S123" s="244" t="s">
        <v>114</v>
      </c>
      <c r="T123" s="246">
        <f t="shared" ref="T123:T166" si="56">PRODUCT(J123,M123,P123)</f>
        <v>0</v>
      </c>
      <c r="U123" s="247" t="s">
        <v>81</v>
      </c>
      <c r="V123" s="6" t="str">
        <f t="shared" ref="V123:V166" si="57">IF(E123="","",T123-X123)</f>
        <v/>
      </c>
      <c r="W123" s="247" t="s">
        <v>81</v>
      </c>
      <c r="X123" s="6"/>
      <c r="Y123" s="247" t="s">
        <v>81</v>
      </c>
      <c r="Z123" s="6" t="str" cm="1">
        <f t="array" ref="Z123">IF($T123=0,"",ROUNDDOWN(_xlfn.IFS($I123="課税",$T123*0.1/1.1,$I123="軽減",$T123*0.08/1.08,$I123="一部非課税",$AB123,I123="非課税",0),0))</f>
        <v/>
      </c>
      <c r="AA123" s="247" t="s">
        <v>81</v>
      </c>
      <c r="AB123" s="6"/>
      <c r="AC123" s="248" t="s">
        <v>81</v>
      </c>
      <c r="AD123" s="249"/>
      <c r="AE123" s="237"/>
      <c r="AF123" s="238" t="str">
        <f t="shared" si="23"/>
        <v/>
      </c>
      <c r="AG123" s="238" t="str">
        <f t="shared" si="24"/>
        <v/>
      </c>
      <c r="AI123" s="238" t="str">
        <f t="shared" si="25"/>
        <v/>
      </c>
      <c r="AJ123" s="238" t="str">
        <f t="shared" si="26"/>
        <v/>
      </c>
      <c r="AK123" s="238" t="str" cm="1">
        <f t="array" ref="AK123">IF(IF($T123=0,"",ROUNDDOWN(_xlfn.IFS($I123="課税",$T123*0.1/1.1,$I123="軽減",$T123*0.08/1.08,$I123="一部非課税",$AB123,I123="非課税",0),0))=$Z123,"","×")</f>
        <v/>
      </c>
      <c r="AL123" s="238" t="str">
        <f t="shared" ca="1" si="27"/>
        <v>×</v>
      </c>
      <c r="AM123" s="238" t="str">
        <f t="shared" ca="1" si="55"/>
        <v>×</v>
      </c>
      <c r="AN123" s="238" t="str">
        <f t="shared" si="47"/>
        <v/>
      </c>
      <c r="AO123" s="250"/>
      <c r="AP123" s="251"/>
      <c r="AQ123" s="251"/>
      <c r="AR123" s="250"/>
      <c r="AS123" s="250"/>
      <c r="AT123" s="251"/>
      <c r="AU123" s="251"/>
      <c r="AV123" s="250"/>
      <c r="AW123" s="250"/>
      <c r="AX123" s="251"/>
      <c r="AY123" s="251"/>
    </row>
    <row r="124" spans="2:51" s="239" customFormat="1" x14ac:dyDescent="0.4">
      <c r="B124" s="243">
        <f t="shared" si="51"/>
        <v>69</v>
      </c>
      <c r="C124" s="1"/>
      <c r="D124" s="83"/>
      <c r="E124" s="59"/>
      <c r="F124" s="2"/>
      <c r="G124" s="79"/>
      <c r="H124" s="61"/>
      <c r="I124" s="61"/>
      <c r="J124" s="4"/>
      <c r="K124" s="244" t="s">
        <v>81</v>
      </c>
      <c r="L124" s="244" t="s">
        <v>111</v>
      </c>
      <c r="M124" s="5"/>
      <c r="N124" s="3"/>
      <c r="O124" s="244" t="s">
        <v>111</v>
      </c>
      <c r="P124" s="5"/>
      <c r="Q124" s="3"/>
      <c r="R124" s="245" t="s">
        <v>113</v>
      </c>
      <c r="S124" s="244" t="s">
        <v>114</v>
      </c>
      <c r="T124" s="246">
        <f t="shared" si="56"/>
        <v>0</v>
      </c>
      <c r="U124" s="247" t="s">
        <v>81</v>
      </c>
      <c r="V124" s="6" t="str">
        <f t="shared" si="57"/>
        <v/>
      </c>
      <c r="W124" s="247" t="s">
        <v>81</v>
      </c>
      <c r="X124" s="6"/>
      <c r="Y124" s="247" t="s">
        <v>81</v>
      </c>
      <c r="Z124" s="6" t="str" cm="1">
        <f t="array" ref="Z124">IF($T124=0,"",ROUNDDOWN(_xlfn.IFS($I124="課税",$T124*0.1/1.1,$I124="軽減",$T124*0.08/1.08,$I124="一部非課税",$AB124,I124="非課税",0),0))</f>
        <v/>
      </c>
      <c r="AA124" s="247" t="s">
        <v>81</v>
      </c>
      <c r="AB124" s="6"/>
      <c r="AC124" s="248" t="s">
        <v>81</v>
      </c>
      <c r="AD124" s="249"/>
      <c r="AE124" s="237"/>
      <c r="AF124" s="238" t="str">
        <f t="shared" si="23"/>
        <v/>
      </c>
      <c r="AG124" s="238" t="str">
        <f t="shared" si="24"/>
        <v/>
      </c>
      <c r="AI124" s="238" t="str">
        <f t="shared" si="25"/>
        <v/>
      </c>
      <c r="AJ124" s="238" t="str">
        <f t="shared" si="26"/>
        <v/>
      </c>
      <c r="AK124" s="238" t="str" cm="1">
        <f t="array" ref="AK124">IF(IF($T124=0,"",ROUNDDOWN(_xlfn.IFS($I124="課税",$T124*0.1/1.1,$I124="軽減",$T124*0.08/1.08,$I124="一部非課税",$AB124,I124="非課税",0),0))=$Z124,"","×")</f>
        <v/>
      </c>
      <c r="AL124" s="238" t="str">
        <f t="shared" ca="1" si="27"/>
        <v>×</v>
      </c>
      <c r="AM124" s="238" t="str">
        <f t="shared" ca="1" si="55"/>
        <v>×</v>
      </c>
      <c r="AN124" s="238" t="str">
        <f t="shared" si="47"/>
        <v/>
      </c>
      <c r="AO124" s="250"/>
      <c r="AP124" s="251"/>
      <c r="AQ124" s="251"/>
      <c r="AR124" s="250"/>
      <c r="AS124" s="250"/>
      <c r="AT124" s="251"/>
      <c r="AU124" s="251"/>
      <c r="AV124" s="250"/>
      <c r="AW124" s="250"/>
      <c r="AX124" s="251"/>
      <c r="AY124" s="251"/>
    </row>
    <row r="125" spans="2:51" s="239" customFormat="1" x14ac:dyDescent="0.4">
      <c r="B125" s="243">
        <f t="shared" si="51"/>
        <v>70</v>
      </c>
      <c r="C125" s="1"/>
      <c r="D125" s="83"/>
      <c r="E125" s="59"/>
      <c r="F125" s="2"/>
      <c r="G125" s="79"/>
      <c r="H125" s="61"/>
      <c r="I125" s="61"/>
      <c r="J125" s="4"/>
      <c r="K125" s="244" t="s">
        <v>81</v>
      </c>
      <c r="L125" s="244" t="s">
        <v>111</v>
      </c>
      <c r="M125" s="5"/>
      <c r="N125" s="3"/>
      <c r="O125" s="244" t="s">
        <v>111</v>
      </c>
      <c r="P125" s="5"/>
      <c r="Q125" s="3"/>
      <c r="R125" s="245" t="s">
        <v>113</v>
      </c>
      <c r="S125" s="244" t="s">
        <v>114</v>
      </c>
      <c r="T125" s="246">
        <f t="shared" si="56"/>
        <v>0</v>
      </c>
      <c r="U125" s="247" t="s">
        <v>81</v>
      </c>
      <c r="V125" s="6" t="str">
        <f t="shared" si="57"/>
        <v/>
      </c>
      <c r="W125" s="247" t="s">
        <v>81</v>
      </c>
      <c r="X125" s="6"/>
      <c r="Y125" s="247" t="s">
        <v>81</v>
      </c>
      <c r="Z125" s="6" t="str" cm="1">
        <f t="array" ref="Z125">IF($T125=0,"",ROUNDDOWN(_xlfn.IFS($I125="課税",$T125*0.1/1.1,$I125="軽減",$T125*0.08/1.08,$I125="一部非課税",$AB125,I125="非課税",0),0))</f>
        <v/>
      </c>
      <c r="AA125" s="247" t="s">
        <v>81</v>
      </c>
      <c r="AB125" s="6"/>
      <c r="AC125" s="248" t="s">
        <v>81</v>
      </c>
      <c r="AD125" s="249"/>
      <c r="AE125" s="237"/>
      <c r="AF125" s="238" t="str">
        <f t="shared" si="23"/>
        <v/>
      </c>
      <c r="AG125" s="238" t="str">
        <f t="shared" si="24"/>
        <v/>
      </c>
      <c r="AI125" s="238" t="str">
        <f t="shared" si="25"/>
        <v/>
      </c>
      <c r="AJ125" s="238" t="str">
        <f t="shared" si="26"/>
        <v/>
      </c>
      <c r="AK125" s="238" t="str" cm="1">
        <f t="array" ref="AK125">IF(IF($T125=0,"",ROUNDDOWN(_xlfn.IFS($I125="課税",$T125*0.1/1.1,$I125="軽減",$T125*0.08/1.08,$I125="一部非課税",$AB125,I125="非課税",0),0))=$Z125,"","×")</f>
        <v/>
      </c>
      <c r="AL125" s="238" t="str">
        <f t="shared" ca="1" si="27"/>
        <v>×</v>
      </c>
      <c r="AM125" s="238" t="str">
        <f t="shared" ca="1" si="55"/>
        <v>×</v>
      </c>
      <c r="AN125" s="238" t="str">
        <f t="shared" si="47"/>
        <v/>
      </c>
      <c r="AO125" s="250"/>
      <c r="AP125" s="251"/>
      <c r="AQ125" s="251"/>
      <c r="AR125" s="250"/>
      <c r="AS125" s="250"/>
      <c r="AT125" s="251"/>
      <c r="AU125" s="251"/>
      <c r="AV125" s="250"/>
      <c r="AW125" s="250"/>
      <c r="AX125" s="251"/>
      <c r="AY125" s="251"/>
    </row>
    <row r="126" spans="2:51" s="239" customFormat="1" x14ac:dyDescent="0.4">
      <c r="B126" s="243">
        <f t="shared" si="51"/>
        <v>71</v>
      </c>
      <c r="C126" s="1"/>
      <c r="D126" s="83"/>
      <c r="E126" s="59"/>
      <c r="F126" s="2"/>
      <c r="G126" s="79"/>
      <c r="H126" s="61"/>
      <c r="I126" s="61"/>
      <c r="J126" s="4"/>
      <c r="K126" s="244" t="s">
        <v>81</v>
      </c>
      <c r="L126" s="244" t="s">
        <v>111</v>
      </c>
      <c r="M126" s="5"/>
      <c r="N126" s="3"/>
      <c r="O126" s="244" t="s">
        <v>111</v>
      </c>
      <c r="P126" s="5"/>
      <c r="Q126" s="3"/>
      <c r="R126" s="245" t="s">
        <v>113</v>
      </c>
      <c r="S126" s="244" t="s">
        <v>114</v>
      </c>
      <c r="T126" s="246">
        <f t="shared" si="56"/>
        <v>0</v>
      </c>
      <c r="U126" s="247" t="s">
        <v>81</v>
      </c>
      <c r="V126" s="6" t="str">
        <f t="shared" si="57"/>
        <v/>
      </c>
      <c r="W126" s="247" t="s">
        <v>81</v>
      </c>
      <c r="X126" s="6"/>
      <c r="Y126" s="247" t="s">
        <v>81</v>
      </c>
      <c r="Z126" s="6" t="str" cm="1">
        <f t="array" ref="Z126">IF($T126=0,"",ROUNDDOWN(_xlfn.IFS($I126="課税",$T126*0.1/1.1,$I126="軽減",$T126*0.08/1.08,$I126="一部非課税",$AB126,I126="非課税",0),0))</f>
        <v/>
      </c>
      <c r="AA126" s="247" t="s">
        <v>81</v>
      </c>
      <c r="AB126" s="6"/>
      <c r="AC126" s="248" t="s">
        <v>81</v>
      </c>
      <c r="AD126" s="249"/>
      <c r="AE126" s="237"/>
      <c r="AF126" s="238" t="str">
        <f t="shared" si="23"/>
        <v/>
      </c>
      <c r="AG126" s="238" t="str">
        <f t="shared" si="24"/>
        <v/>
      </c>
      <c r="AI126" s="238" t="str">
        <f t="shared" si="25"/>
        <v/>
      </c>
      <c r="AJ126" s="238" t="str">
        <f t="shared" si="26"/>
        <v/>
      </c>
      <c r="AK126" s="238" t="str" cm="1">
        <f t="array" ref="AK126">IF(IF($T126=0,"",ROUNDDOWN(_xlfn.IFS($I126="課税",$T126*0.1/1.1,$I126="軽減",$T126*0.08/1.08,$I126="一部非課税",$AB126,I126="非課税",0),0))=$Z126,"","×")</f>
        <v/>
      </c>
      <c r="AL126" s="238" t="str">
        <f t="shared" ca="1" si="27"/>
        <v>×</v>
      </c>
      <c r="AM126" s="238" t="str">
        <f t="shared" ca="1" si="55"/>
        <v>×</v>
      </c>
      <c r="AN126" s="238" t="str">
        <f t="shared" si="47"/>
        <v/>
      </c>
      <c r="AO126" s="250"/>
      <c r="AP126" s="251"/>
      <c r="AQ126" s="251"/>
      <c r="AR126" s="250"/>
      <c r="AS126" s="250"/>
      <c r="AT126" s="251"/>
      <c r="AU126" s="251"/>
      <c r="AV126" s="250"/>
      <c r="AW126" s="250"/>
      <c r="AX126" s="251"/>
      <c r="AY126" s="251"/>
    </row>
    <row r="127" spans="2:51" s="239" customFormat="1" x14ac:dyDescent="0.4">
      <c r="B127" s="243">
        <f t="shared" si="51"/>
        <v>72</v>
      </c>
      <c r="C127" s="1"/>
      <c r="D127" s="83"/>
      <c r="E127" s="59"/>
      <c r="F127" s="2"/>
      <c r="G127" s="79"/>
      <c r="H127" s="61"/>
      <c r="I127" s="61"/>
      <c r="J127" s="4"/>
      <c r="K127" s="244" t="s">
        <v>81</v>
      </c>
      <c r="L127" s="244" t="s">
        <v>111</v>
      </c>
      <c r="M127" s="5"/>
      <c r="N127" s="3"/>
      <c r="O127" s="244" t="s">
        <v>111</v>
      </c>
      <c r="P127" s="5"/>
      <c r="Q127" s="3"/>
      <c r="R127" s="245" t="s">
        <v>113</v>
      </c>
      <c r="S127" s="244" t="s">
        <v>114</v>
      </c>
      <c r="T127" s="246">
        <f t="shared" si="56"/>
        <v>0</v>
      </c>
      <c r="U127" s="247" t="s">
        <v>81</v>
      </c>
      <c r="V127" s="6" t="str">
        <f t="shared" si="57"/>
        <v/>
      </c>
      <c r="W127" s="247" t="s">
        <v>81</v>
      </c>
      <c r="X127" s="6"/>
      <c r="Y127" s="247" t="s">
        <v>81</v>
      </c>
      <c r="Z127" s="6" t="str" cm="1">
        <f t="array" ref="Z127">IF($T127=0,"",ROUNDDOWN(_xlfn.IFS($I127="課税",$T127*0.1/1.1,$I127="軽減",$T127*0.08/1.08,$I127="一部非課税",$AB127,I127="非課税",0),0))</f>
        <v/>
      </c>
      <c r="AA127" s="247" t="s">
        <v>81</v>
      </c>
      <c r="AB127" s="6"/>
      <c r="AC127" s="248" t="s">
        <v>81</v>
      </c>
      <c r="AD127" s="249"/>
      <c r="AE127" s="237"/>
      <c r="AF127" s="238" t="str">
        <f t="shared" si="23"/>
        <v/>
      </c>
      <c r="AG127" s="238" t="str">
        <f t="shared" si="24"/>
        <v/>
      </c>
      <c r="AI127" s="238" t="str">
        <f t="shared" si="25"/>
        <v/>
      </c>
      <c r="AJ127" s="238" t="str">
        <f t="shared" si="26"/>
        <v/>
      </c>
      <c r="AK127" s="238" t="str" cm="1">
        <f t="array" ref="AK127">IF(IF($T127=0,"",ROUNDDOWN(_xlfn.IFS($I127="課税",$T127*0.1/1.1,$I127="軽減",$T127*0.08/1.08,$I127="一部非課税",$AB127,I127="非課税",0),0))=$Z127,"","×")</f>
        <v/>
      </c>
      <c r="AL127" s="238" t="str">
        <f t="shared" ca="1" si="27"/>
        <v>×</v>
      </c>
      <c r="AM127" s="238" t="str">
        <f t="shared" ca="1" si="55"/>
        <v>×</v>
      </c>
      <c r="AN127" s="238" t="str">
        <f t="shared" si="47"/>
        <v/>
      </c>
      <c r="AO127" s="250"/>
      <c r="AP127" s="251"/>
      <c r="AQ127" s="251"/>
      <c r="AR127" s="250"/>
      <c r="AS127" s="250"/>
      <c r="AT127" s="251"/>
      <c r="AU127" s="251"/>
      <c r="AV127" s="250"/>
      <c r="AW127" s="250"/>
      <c r="AX127" s="251"/>
      <c r="AY127" s="251"/>
    </row>
    <row r="128" spans="2:51" s="239" customFormat="1" x14ac:dyDescent="0.4">
      <c r="B128" s="243">
        <f t="shared" si="51"/>
        <v>73</v>
      </c>
      <c r="C128" s="1"/>
      <c r="D128" s="83"/>
      <c r="E128" s="59"/>
      <c r="F128" s="2"/>
      <c r="G128" s="79"/>
      <c r="H128" s="61"/>
      <c r="I128" s="61"/>
      <c r="J128" s="4"/>
      <c r="K128" s="244" t="s">
        <v>81</v>
      </c>
      <c r="L128" s="244" t="s">
        <v>111</v>
      </c>
      <c r="M128" s="5"/>
      <c r="N128" s="3"/>
      <c r="O128" s="244" t="s">
        <v>111</v>
      </c>
      <c r="P128" s="5"/>
      <c r="Q128" s="3"/>
      <c r="R128" s="245" t="s">
        <v>113</v>
      </c>
      <c r="S128" s="244" t="s">
        <v>114</v>
      </c>
      <c r="T128" s="246">
        <f t="shared" si="56"/>
        <v>0</v>
      </c>
      <c r="U128" s="247" t="s">
        <v>81</v>
      </c>
      <c r="V128" s="6" t="str">
        <f t="shared" si="57"/>
        <v/>
      </c>
      <c r="W128" s="247" t="s">
        <v>81</v>
      </c>
      <c r="X128" s="6"/>
      <c r="Y128" s="247" t="s">
        <v>81</v>
      </c>
      <c r="Z128" s="6" t="str" cm="1">
        <f t="array" ref="Z128">IF($T128=0,"",ROUNDDOWN(_xlfn.IFS($I128="課税",$T128*0.1/1.1,$I128="軽減",$T128*0.08/1.08,$I128="一部非課税",$AB128,I128="非課税",0),0))</f>
        <v/>
      </c>
      <c r="AA128" s="247" t="s">
        <v>81</v>
      </c>
      <c r="AB128" s="6"/>
      <c r="AC128" s="248" t="s">
        <v>81</v>
      </c>
      <c r="AD128" s="249"/>
      <c r="AE128" s="237"/>
      <c r="AF128" s="238" t="str">
        <f t="shared" si="23"/>
        <v/>
      </c>
      <c r="AG128" s="238" t="str">
        <f t="shared" si="24"/>
        <v/>
      </c>
      <c r="AI128" s="238" t="str">
        <f t="shared" si="25"/>
        <v/>
      </c>
      <c r="AJ128" s="238" t="str">
        <f t="shared" si="26"/>
        <v/>
      </c>
      <c r="AK128" s="238" t="str" cm="1">
        <f t="array" ref="AK128">IF(IF($T128=0,"",ROUNDDOWN(_xlfn.IFS($I128="課税",$T128*0.1/1.1,$I128="軽減",$T128*0.08/1.08,$I128="一部非課税",$AB128,I128="非課税",0),0))=$Z128,"","×")</f>
        <v/>
      </c>
      <c r="AL128" s="238" t="str">
        <f t="shared" ca="1" si="27"/>
        <v>×</v>
      </c>
      <c r="AM128" s="238" t="str">
        <f t="shared" ca="1" si="55"/>
        <v>×</v>
      </c>
      <c r="AN128" s="238" t="str">
        <f t="shared" si="47"/>
        <v/>
      </c>
      <c r="AO128" s="250"/>
      <c r="AP128" s="251"/>
      <c r="AQ128" s="251"/>
      <c r="AR128" s="250"/>
      <c r="AS128" s="250"/>
      <c r="AT128" s="251"/>
      <c r="AU128" s="251"/>
      <c r="AV128" s="250"/>
      <c r="AW128" s="250"/>
      <c r="AX128" s="251"/>
      <c r="AY128" s="251"/>
    </row>
    <row r="129" spans="2:51" s="239" customFormat="1" x14ac:dyDescent="0.4">
      <c r="B129" s="243">
        <f t="shared" si="51"/>
        <v>74</v>
      </c>
      <c r="C129" s="1"/>
      <c r="D129" s="83"/>
      <c r="E129" s="59"/>
      <c r="F129" s="2"/>
      <c r="G129" s="79"/>
      <c r="H129" s="61"/>
      <c r="I129" s="61"/>
      <c r="J129" s="4"/>
      <c r="K129" s="244" t="s">
        <v>81</v>
      </c>
      <c r="L129" s="244" t="s">
        <v>111</v>
      </c>
      <c r="M129" s="5"/>
      <c r="N129" s="3"/>
      <c r="O129" s="244" t="s">
        <v>111</v>
      </c>
      <c r="P129" s="5"/>
      <c r="Q129" s="3"/>
      <c r="R129" s="245" t="s">
        <v>113</v>
      </c>
      <c r="S129" s="244" t="s">
        <v>114</v>
      </c>
      <c r="T129" s="246">
        <f t="shared" si="56"/>
        <v>0</v>
      </c>
      <c r="U129" s="247" t="s">
        <v>81</v>
      </c>
      <c r="V129" s="6" t="str">
        <f t="shared" si="57"/>
        <v/>
      </c>
      <c r="W129" s="247" t="s">
        <v>81</v>
      </c>
      <c r="X129" s="6"/>
      <c r="Y129" s="247" t="s">
        <v>81</v>
      </c>
      <c r="Z129" s="6" t="str" cm="1">
        <f t="array" ref="Z129">IF($T129=0,"",ROUNDDOWN(_xlfn.IFS($I129="課税",$T129*0.1/1.1,$I129="軽減",$T129*0.08/1.08,$I129="一部非課税",$AB129,I129="非課税",0),0))</f>
        <v/>
      </c>
      <c r="AA129" s="247" t="s">
        <v>81</v>
      </c>
      <c r="AB129" s="6"/>
      <c r="AC129" s="248" t="s">
        <v>81</v>
      </c>
      <c r="AD129" s="249"/>
      <c r="AE129" s="237"/>
      <c r="AF129" s="238" t="str">
        <f t="shared" si="23"/>
        <v/>
      </c>
      <c r="AG129" s="238" t="str">
        <f t="shared" si="24"/>
        <v/>
      </c>
      <c r="AI129" s="238" t="str">
        <f t="shared" si="25"/>
        <v/>
      </c>
      <c r="AJ129" s="238" t="str">
        <f t="shared" si="26"/>
        <v/>
      </c>
      <c r="AK129" s="238" t="str" cm="1">
        <f t="array" ref="AK129">IF(IF($T129=0,"",ROUNDDOWN(_xlfn.IFS($I129="課税",$T129*0.1/1.1,$I129="軽減",$T129*0.08/1.08,$I129="一部非課税",$AB129,I129="非課税",0),0))=$Z129,"","×")</f>
        <v/>
      </c>
      <c r="AL129" s="238" t="str">
        <f t="shared" ca="1" si="27"/>
        <v>×</v>
      </c>
      <c r="AM129" s="238" t="str">
        <f t="shared" ref="AM129:AM160" ca="1" si="58">IF(COUNTIF($AP$31:$AP$51,"×")&gt;0,"×","")</f>
        <v>×</v>
      </c>
      <c r="AN129" s="238" t="str">
        <f t="shared" si="47"/>
        <v/>
      </c>
      <c r="AO129" s="250"/>
      <c r="AP129" s="251"/>
      <c r="AQ129" s="251"/>
      <c r="AR129" s="250"/>
      <c r="AS129" s="250"/>
      <c r="AT129" s="251"/>
      <c r="AU129" s="251"/>
      <c r="AV129" s="250"/>
      <c r="AW129" s="250"/>
      <c r="AX129" s="251"/>
      <c r="AY129" s="251"/>
    </row>
    <row r="130" spans="2:51" s="239" customFormat="1" x14ac:dyDescent="0.4">
      <c r="B130" s="243">
        <f t="shared" si="51"/>
        <v>75</v>
      </c>
      <c r="C130" s="1"/>
      <c r="D130" s="83"/>
      <c r="E130" s="59"/>
      <c r="F130" s="2"/>
      <c r="G130" s="79"/>
      <c r="H130" s="61"/>
      <c r="I130" s="61"/>
      <c r="J130" s="4"/>
      <c r="K130" s="244" t="s">
        <v>81</v>
      </c>
      <c r="L130" s="244" t="s">
        <v>111</v>
      </c>
      <c r="M130" s="5"/>
      <c r="N130" s="3"/>
      <c r="O130" s="244" t="s">
        <v>111</v>
      </c>
      <c r="P130" s="5"/>
      <c r="Q130" s="3"/>
      <c r="R130" s="245" t="s">
        <v>113</v>
      </c>
      <c r="S130" s="244" t="s">
        <v>114</v>
      </c>
      <c r="T130" s="246">
        <f t="shared" si="56"/>
        <v>0</v>
      </c>
      <c r="U130" s="247" t="s">
        <v>81</v>
      </c>
      <c r="V130" s="6" t="str">
        <f t="shared" si="57"/>
        <v/>
      </c>
      <c r="W130" s="247" t="s">
        <v>81</v>
      </c>
      <c r="X130" s="6"/>
      <c r="Y130" s="247" t="s">
        <v>81</v>
      </c>
      <c r="Z130" s="6" t="str" cm="1">
        <f t="array" ref="Z130">IF($T130=0,"",ROUNDDOWN(_xlfn.IFS($I130="課税",$T130*0.1/1.1,$I130="軽減",$T130*0.08/1.08,$I130="一部非課税",$AB130,I130="非課税",0),0))</f>
        <v/>
      </c>
      <c r="AA130" s="247" t="s">
        <v>81</v>
      </c>
      <c r="AB130" s="6"/>
      <c r="AC130" s="248" t="s">
        <v>81</v>
      </c>
      <c r="AD130" s="249"/>
      <c r="AE130" s="237"/>
      <c r="AF130" s="238" t="str">
        <f t="shared" si="23"/>
        <v/>
      </c>
      <c r="AG130" s="238" t="str">
        <f t="shared" si="24"/>
        <v/>
      </c>
      <c r="AI130" s="238" t="str">
        <f t="shared" si="25"/>
        <v/>
      </c>
      <c r="AJ130" s="238" t="str">
        <f t="shared" si="26"/>
        <v/>
      </c>
      <c r="AK130" s="238" t="str" cm="1">
        <f t="array" ref="AK130">IF(IF($T130=0,"",ROUNDDOWN(_xlfn.IFS($I130="課税",$T130*0.1/1.1,$I130="軽減",$T130*0.08/1.08,$I130="一部非課税",$AB130,I130="非課税",0),0))=$Z130,"","×")</f>
        <v/>
      </c>
      <c r="AL130" s="238" t="str">
        <f t="shared" ca="1" si="27"/>
        <v>×</v>
      </c>
      <c r="AM130" s="238" t="str">
        <f t="shared" ca="1" si="58"/>
        <v>×</v>
      </c>
      <c r="AN130" s="238" t="str">
        <f t="shared" si="47"/>
        <v/>
      </c>
      <c r="AO130" s="250"/>
      <c r="AP130" s="251"/>
      <c r="AQ130" s="251"/>
      <c r="AR130" s="250"/>
      <c r="AS130" s="250"/>
      <c r="AT130" s="251"/>
      <c r="AU130" s="251"/>
      <c r="AV130" s="250"/>
      <c r="AW130" s="250"/>
      <c r="AX130" s="251"/>
      <c r="AY130" s="251"/>
    </row>
    <row r="131" spans="2:51" s="239" customFormat="1" x14ac:dyDescent="0.4">
      <c r="B131" s="243">
        <f t="shared" si="51"/>
        <v>76</v>
      </c>
      <c r="C131" s="1"/>
      <c r="D131" s="83"/>
      <c r="E131" s="59"/>
      <c r="F131" s="2"/>
      <c r="G131" s="79"/>
      <c r="H131" s="61"/>
      <c r="I131" s="61"/>
      <c r="J131" s="4"/>
      <c r="K131" s="244" t="s">
        <v>81</v>
      </c>
      <c r="L131" s="244" t="s">
        <v>111</v>
      </c>
      <c r="M131" s="5"/>
      <c r="N131" s="3"/>
      <c r="O131" s="244" t="s">
        <v>111</v>
      </c>
      <c r="P131" s="5"/>
      <c r="Q131" s="3"/>
      <c r="R131" s="245" t="s">
        <v>113</v>
      </c>
      <c r="S131" s="244" t="s">
        <v>114</v>
      </c>
      <c r="T131" s="246">
        <f t="shared" si="56"/>
        <v>0</v>
      </c>
      <c r="U131" s="247" t="s">
        <v>81</v>
      </c>
      <c r="V131" s="6" t="str">
        <f t="shared" si="57"/>
        <v/>
      </c>
      <c r="W131" s="247" t="s">
        <v>81</v>
      </c>
      <c r="X131" s="6"/>
      <c r="Y131" s="247" t="s">
        <v>81</v>
      </c>
      <c r="Z131" s="6" t="str" cm="1">
        <f t="array" ref="Z131">IF($T131=0,"",ROUNDDOWN(_xlfn.IFS($I131="課税",$T131*0.1/1.1,$I131="軽減",$T131*0.08/1.08,$I131="一部非課税",$AB131,I131="非課税",0),0))</f>
        <v/>
      </c>
      <c r="AA131" s="247" t="s">
        <v>81</v>
      </c>
      <c r="AB131" s="6"/>
      <c r="AC131" s="248" t="s">
        <v>81</v>
      </c>
      <c r="AD131" s="249"/>
      <c r="AE131" s="237"/>
      <c r="AF131" s="238" t="str">
        <f t="shared" si="23"/>
        <v/>
      </c>
      <c r="AG131" s="238" t="str">
        <f t="shared" si="24"/>
        <v/>
      </c>
      <c r="AI131" s="238" t="str">
        <f t="shared" si="25"/>
        <v/>
      </c>
      <c r="AJ131" s="238" t="str">
        <f t="shared" si="26"/>
        <v/>
      </c>
      <c r="AK131" s="238" t="str" cm="1">
        <f t="array" ref="AK131">IF(IF($T131=0,"",ROUNDDOWN(_xlfn.IFS($I131="課税",$T131*0.1/1.1,$I131="軽減",$T131*0.08/1.08,$I131="一部非課税",$AB131,I131="非課税",0),0))=$Z131,"","×")</f>
        <v/>
      </c>
      <c r="AL131" s="238" t="str">
        <f t="shared" ca="1" si="27"/>
        <v>×</v>
      </c>
      <c r="AM131" s="238" t="str">
        <f t="shared" ca="1" si="58"/>
        <v>×</v>
      </c>
      <c r="AN131" s="238" t="str">
        <f t="shared" si="47"/>
        <v/>
      </c>
      <c r="AO131" s="250"/>
      <c r="AP131" s="251"/>
      <c r="AQ131" s="251"/>
      <c r="AR131" s="250"/>
      <c r="AS131" s="250"/>
      <c r="AT131" s="251"/>
      <c r="AU131" s="251"/>
      <c r="AV131" s="250"/>
      <c r="AW131" s="250"/>
      <c r="AX131" s="251"/>
      <c r="AY131" s="251"/>
    </row>
    <row r="132" spans="2:51" s="239" customFormat="1" x14ac:dyDescent="0.4">
      <c r="B132" s="243">
        <f t="shared" si="51"/>
        <v>77</v>
      </c>
      <c r="C132" s="1"/>
      <c r="D132" s="83"/>
      <c r="E132" s="59"/>
      <c r="F132" s="2"/>
      <c r="G132" s="79"/>
      <c r="H132" s="61"/>
      <c r="I132" s="61"/>
      <c r="J132" s="4"/>
      <c r="K132" s="244" t="s">
        <v>81</v>
      </c>
      <c r="L132" s="244" t="s">
        <v>111</v>
      </c>
      <c r="M132" s="5"/>
      <c r="N132" s="3"/>
      <c r="O132" s="244" t="s">
        <v>111</v>
      </c>
      <c r="P132" s="5"/>
      <c r="Q132" s="3"/>
      <c r="R132" s="245" t="s">
        <v>113</v>
      </c>
      <c r="S132" s="244" t="s">
        <v>114</v>
      </c>
      <c r="T132" s="246">
        <f t="shared" si="56"/>
        <v>0</v>
      </c>
      <c r="U132" s="247" t="s">
        <v>81</v>
      </c>
      <c r="V132" s="6" t="str">
        <f t="shared" si="57"/>
        <v/>
      </c>
      <c r="W132" s="247" t="s">
        <v>81</v>
      </c>
      <c r="X132" s="6"/>
      <c r="Y132" s="247" t="s">
        <v>81</v>
      </c>
      <c r="Z132" s="6" t="str" cm="1">
        <f t="array" ref="Z132">IF($T132=0,"",ROUNDDOWN(_xlfn.IFS($I132="課税",$T132*0.1/1.1,$I132="軽減",$T132*0.08/1.08,$I132="一部非課税",$AB132,I132="非課税",0),0))</f>
        <v/>
      </c>
      <c r="AA132" s="247" t="s">
        <v>81</v>
      </c>
      <c r="AB132" s="6"/>
      <c r="AC132" s="248" t="s">
        <v>81</v>
      </c>
      <c r="AD132" s="249"/>
      <c r="AE132" s="237"/>
      <c r="AF132" s="238" t="str">
        <f t="shared" ref="AF132:AF166" si="59">IF(AND($H132="一部自己負担金",$X132=""),"×","")</f>
        <v/>
      </c>
      <c r="AG132" s="238" t="str">
        <f t="shared" ref="AG132:AG166" si="60">IF(AND($I132="一部非課税",$AB132=""),"×","")</f>
        <v/>
      </c>
      <c r="AI132" s="238" t="str">
        <f t="shared" ref="AI132:AI166" si="61">IF(PRODUCT($J132,$M132,$P132)=T132,"","×")</f>
        <v/>
      </c>
      <c r="AJ132" s="238" t="str">
        <f t="shared" ref="AJ132:AJ166" si="62">IF(IF($E132="","",$T132-$X132)=$V132,"","×")</f>
        <v/>
      </c>
      <c r="AK132" s="238" t="str" cm="1">
        <f t="array" ref="AK132">IF(IF($T132=0,"",ROUNDDOWN(_xlfn.IFS($I132="課税",$T132*0.1/1.1,$I132="軽減",$T132*0.08/1.08,$I132="一部非課税",$AB132,I132="非課税",0),0))=$Z132,"","×")</f>
        <v/>
      </c>
      <c r="AL132" s="238" t="str">
        <f t="shared" ref="AL132:AL166" ca="1" si="63">IF(COUNTIF($AN$12:$AN$26,"×")&gt;0,"×","")</f>
        <v>×</v>
      </c>
      <c r="AM132" s="238" t="str">
        <f t="shared" ca="1" si="58"/>
        <v>×</v>
      </c>
      <c r="AN132" s="238" t="str">
        <f t="shared" si="47"/>
        <v/>
      </c>
      <c r="AO132" s="250"/>
      <c r="AP132" s="251"/>
      <c r="AQ132" s="251"/>
      <c r="AR132" s="250"/>
      <c r="AS132" s="250"/>
      <c r="AT132" s="251"/>
      <c r="AU132" s="251"/>
      <c r="AV132" s="250"/>
      <c r="AW132" s="250"/>
      <c r="AX132" s="251"/>
      <c r="AY132" s="251"/>
    </row>
    <row r="133" spans="2:51" s="239" customFormat="1" x14ac:dyDescent="0.4">
      <c r="B133" s="243">
        <f t="shared" si="51"/>
        <v>78</v>
      </c>
      <c r="C133" s="1"/>
      <c r="D133" s="83"/>
      <c r="E133" s="59"/>
      <c r="F133" s="2"/>
      <c r="G133" s="79"/>
      <c r="H133" s="61"/>
      <c r="I133" s="61"/>
      <c r="J133" s="4"/>
      <c r="K133" s="244" t="s">
        <v>81</v>
      </c>
      <c r="L133" s="244" t="s">
        <v>111</v>
      </c>
      <c r="M133" s="5"/>
      <c r="N133" s="3"/>
      <c r="O133" s="244" t="s">
        <v>111</v>
      </c>
      <c r="P133" s="5"/>
      <c r="Q133" s="3"/>
      <c r="R133" s="245" t="s">
        <v>113</v>
      </c>
      <c r="S133" s="244" t="s">
        <v>114</v>
      </c>
      <c r="T133" s="246">
        <f t="shared" si="56"/>
        <v>0</v>
      </c>
      <c r="U133" s="247" t="s">
        <v>81</v>
      </c>
      <c r="V133" s="6" t="str">
        <f t="shared" si="57"/>
        <v/>
      </c>
      <c r="W133" s="247" t="s">
        <v>81</v>
      </c>
      <c r="X133" s="6"/>
      <c r="Y133" s="247" t="s">
        <v>81</v>
      </c>
      <c r="Z133" s="6" t="str" cm="1">
        <f t="array" ref="Z133">IF($T133=0,"",ROUNDDOWN(_xlfn.IFS($I133="課税",$T133*0.1/1.1,$I133="軽減",$T133*0.08/1.08,$I133="一部非課税",$AB133,I133="非課税",0),0))</f>
        <v/>
      </c>
      <c r="AA133" s="247" t="s">
        <v>81</v>
      </c>
      <c r="AB133" s="6"/>
      <c r="AC133" s="248" t="s">
        <v>81</v>
      </c>
      <c r="AD133" s="249"/>
      <c r="AE133" s="237"/>
      <c r="AF133" s="238" t="str">
        <f t="shared" si="59"/>
        <v/>
      </c>
      <c r="AG133" s="238" t="str">
        <f t="shared" si="60"/>
        <v/>
      </c>
      <c r="AI133" s="238" t="str">
        <f t="shared" si="61"/>
        <v/>
      </c>
      <c r="AJ133" s="238" t="str">
        <f t="shared" si="62"/>
        <v/>
      </c>
      <c r="AK133" s="238" t="str" cm="1">
        <f t="array" ref="AK133">IF(IF($T133=0,"",ROUNDDOWN(_xlfn.IFS($I133="課税",$T133*0.1/1.1,$I133="軽減",$T133*0.08/1.08,$I133="一部非課税",$AB133,I133="非課税",0),0))=$Z133,"","×")</f>
        <v/>
      </c>
      <c r="AL133" s="238" t="str">
        <f t="shared" ca="1" si="63"/>
        <v>×</v>
      </c>
      <c r="AM133" s="238" t="str">
        <f t="shared" ca="1" si="58"/>
        <v>×</v>
      </c>
      <c r="AN133" s="238" t="str">
        <f t="shared" ref="AN133:AN166" si="64">IF(AND(AO133=AP133,AP133=AQ133),"","×")</f>
        <v/>
      </c>
      <c r="AO133" s="250"/>
      <c r="AP133" s="251"/>
      <c r="AQ133" s="251"/>
      <c r="AR133" s="250"/>
      <c r="AS133" s="250"/>
      <c r="AT133" s="251"/>
      <c r="AU133" s="251"/>
      <c r="AV133" s="250"/>
      <c r="AW133" s="250"/>
      <c r="AX133" s="251"/>
      <c r="AY133" s="251"/>
    </row>
    <row r="134" spans="2:51" s="239" customFormat="1" x14ac:dyDescent="0.4">
      <c r="B134" s="243">
        <f t="shared" si="51"/>
        <v>79</v>
      </c>
      <c r="C134" s="1"/>
      <c r="D134" s="83"/>
      <c r="E134" s="59"/>
      <c r="F134" s="2"/>
      <c r="G134" s="79"/>
      <c r="H134" s="61"/>
      <c r="I134" s="61"/>
      <c r="J134" s="4"/>
      <c r="K134" s="244" t="s">
        <v>81</v>
      </c>
      <c r="L134" s="244" t="s">
        <v>111</v>
      </c>
      <c r="M134" s="5"/>
      <c r="N134" s="3"/>
      <c r="O134" s="244" t="s">
        <v>111</v>
      </c>
      <c r="P134" s="5"/>
      <c r="Q134" s="3"/>
      <c r="R134" s="245" t="s">
        <v>113</v>
      </c>
      <c r="S134" s="244" t="s">
        <v>114</v>
      </c>
      <c r="T134" s="246">
        <f t="shared" si="56"/>
        <v>0</v>
      </c>
      <c r="U134" s="247" t="s">
        <v>81</v>
      </c>
      <c r="V134" s="6" t="str">
        <f t="shared" si="57"/>
        <v/>
      </c>
      <c r="W134" s="247" t="s">
        <v>81</v>
      </c>
      <c r="X134" s="6"/>
      <c r="Y134" s="247" t="s">
        <v>81</v>
      </c>
      <c r="Z134" s="6" t="str" cm="1">
        <f t="array" ref="Z134">IF($T134=0,"",ROUNDDOWN(_xlfn.IFS($I134="課税",$T134*0.1/1.1,$I134="軽減",$T134*0.08/1.08,$I134="一部非課税",$AB134,I134="非課税",0),0))</f>
        <v/>
      </c>
      <c r="AA134" s="247" t="s">
        <v>81</v>
      </c>
      <c r="AB134" s="6"/>
      <c r="AC134" s="248" t="s">
        <v>81</v>
      </c>
      <c r="AD134" s="249"/>
      <c r="AE134" s="237"/>
      <c r="AF134" s="238" t="str">
        <f t="shared" si="59"/>
        <v/>
      </c>
      <c r="AG134" s="238" t="str">
        <f t="shared" si="60"/>
        <v/>
      </c>
      <c r="AI134" s="238" t="str">
        <f t="shared" si="61"/>
        <v/>
      </c>
      <c r="AJ134" s="238" t="str">
        <f t="shared" si="62"/>
        <v/>
      </c>
      <c r="AK134" s="238" t="str" cm="1">
        <f t="array" ref="AK134">IF(IF($T134=0,"",ROUNDDOWN(_xlfn.IFS($I134="課税",$T134*0.1/1.1,$I134="軽減",$T134*0.08/1.08,$I134="一部非課税",$AB134,I134="非課税",0),0))=$Z134,"","×")</f>
        <v/>
      </c>
      <c r="AL134" s="238" t="str">
        <f t="shared" ca="1" si="63"/>
        <v>×</v>
      </c>
      <c r="AM134" s="238" t="str">
        <f t="shared" ca="1" si="58"/>
        <v>×</v>
      </c>
      <c r="AN134" s="238" t="str">
        <f t="shared" si="64"/>
        <v/>
      </c>
      <c r="AO134" s="250"/>
      <c r="AP134" s="251"/>
      <c r="AQ134" s="251"/>
      <c r="AR134" s="250"/>
      <c r="AS134" s="250"/>
      <c r="AT134" s="251"/>
      <c r="AU134" s="251"/>
      <c r="AV134" s="250"/>
      <c r="AW134" s="250"/>
      <c r="AX134" s="251"/>
      <c r="AY134" s="251"/>
    </row>
    <row r="135" spans="2:51" s="239" customFormat="1" x14ac:dyDescent="0.4">
      <c r="B135" s="243">
        <f t="shared" si="51"/>
        <v>80</v>
      </c>
      <c r="C135" s="1"/>
      <c r="D135" s="83"/>
      <c r="E135" s="59"/>
      <c r="F135" s="2"/>
      <c r="G135" s="79"/>
      <c r="H135" s="61"/>
      <c r="I135" s="61"/>
      <c r="J135" s="4"/>
      <c r="K135" s="244" t="s">
        <v>81</v>
      </c>
      <c r="L135" s="244" t="s">
        <v>111</v>
      </c>
      <c r="M135" s="5"/>
      <c r="N135" s="3"/>
      <c r="O135" s="244" t="s">
        <v>111</v>
      </c>
      <c r="P135" s="5"/>
      <c r="Q135" s="3"/>
      <c r="R135" s="245" t="s">
        <v>113</v>
      </c>
      <c r="S135" s="244" t="s">
        <v>114</v>
      </c>
      <c r="T135" s="246">
        <f t="shared" si="56"/>
        <v>0</v>
      </c>
      <c r="U135" s="247" t="s">
        <v>81</v>
      </c>
      <c r="V135" s="6" t="str">
        <f t="shared" si="57"/>
        <v/>
      </c>
      <c r="W135" s="247" t="s">
        <v>81</v>
      </c>
      <c r="X135" s="6"/>
      <c r="Y135" s="247" t="s">
        <v>81</v>
      </c>
      <c r="Z135" s="6" t="str" cm="1">
        <f t="array" ref="Z135">IF($T135=0,"",ROUNDDOWN(_xlfn.IFS($I135="課税",$T135*0.1/1.1,$I135="軽減",$T135*0.08/1.08,$I135="一部非課税",$AB135,I135="非課税",0),0))</f>
        <v/>
      </c>
      <c r="AA135" s="247" t="s">
        <v>81</v>
      </c>
      <c r="AB135" s="6"/>
      <c r="AC135" s="248" t="s">
        <v>81</v>
      </c>
      <c r="AD135" s="249"/>
      <c r="AE135" s="237"/>
      <c r="AF135" s="238" t="str">
        <f t="shared" si="59"/>
        <v/>
      </c>
      <c r="AG135" s="238" t="str">
        <f t="shared" si="60"/>
        <v/>
      </c>
      <c r="AI135" s="238" t="str">
        <f t="shared" si="61"/>
        <v/>
      </c>
      <c r="AJ135" s="238" t="str">
        <f t="shared" si="62"/>
        <v/>
      </c>
      <c r="AK135" s="238" t="str" cm="1">
        <f t="array" ref="AK135">IF(IF($T135=0,"",ROUNDDOWN(_xlfn.IFS($I135="課税",$T135*0.1/1.1,$I135="軽減",$T135*0.08/1.08,$I135="一部非課税",$AB135,I135="非課税",0),0))=$Z135,"","×")</f>
        <v/>
      </c>
      <c r="AL135" s="238" t="str">
        <f t="shared" ca="1" si="63"/>
        <v>×</v>
      </c>
      <c r="AM135" s="238" t="str">
        <f t="shared" ca="1" si="58"/>
        <v>×</v>
      </c>
      <c r="AN135" s="238" t="str">
        <f t="shared" si="64"/>
        <v/>
      </c>
      <c r="AO135" s="250"/>
      <c r="AP135" s="251"/>
      <c r="AQ135" s="251"/>
      <c r="AR135" s="250"/>
      <c r="AS135" s="250"/>
      <c r="AT135" s="251"/>
      <c r="AU135" s="251"/>
      <c r="AV135" s="250"/>
      <c r="AW135" s="250"/>
      <c r="AX135" s="251"/>
      <c r="AY135" s="251"/>
    </row>
    <row r="136" spans="2:51" s="239" customFormat="1" x14ac:dyDescent="0.4">
      <c r="B136" s="243">
        <f t="shared" ref="B136:B166" si="65">ROW(B136)-55</f>
        <v>81</v>
      </c>
      <c r="C136" s="1"/>
      <c r="D136" s="83"/>
      <c r="E136" s="59"/>
      <c r="F136" s="2"/>
      <c r="G136" s="79"/>
      <c r="H136" s="61"/>
      <c r="I136" s="61"/>
      <c r="J136" s="4"/>
      <c r="K136" s="244" t="s">
        <v>81</v>
      </c>
      <c r="L136" s="244" t="s">
        <v>111</v>
      </c>
      <c r="M136" s="5"/>
      <c r="N136" s="3"/>
      <c r="O136" s="244" t="s">
        <v>111</v>
      </c>
      <c r="P136" s="5"/>
      <c r="Q136" s="3"/>
      <c r="R136" s="245" t="s">
        <v>113</v>
      </c>
      <c r="S136" s="244" t="s">
        <v>114</v>
      </c>
      <c r="T136" s="246">
        <f t="shared" si="56"/>
        <v>0</v>
      </c>
      <c r="U136" s="247" t="s">
        <v>81</v>
      </c>
      <c r="V136" s="6" t="str">
        <f t="shared" si="57"/>
        <v/>
      </c>
      <c r="W136" s="247" t="s">
        <v>81</v>
      </c>
      <c r="X136" s="6"/>
      <c r="Y136" s="247" t="s">
        <v>81</v>
      </c>
      <c r="Z136" s="6" t="str" cm="1">
        <f t="array" ref="Z136">IF($T136=0,"",ROUNDDOWN(_xlfn.IFS($I136="課税",$T136*0.1/1.1,$I136="軽減",$T136*0.08/1.08,$I136="一部非課税",$AB136,I136="非課税",0),0))</f>
        <v/>
      </c>
      <c r="AA136" s="247" t="s">
        <v>81</v>
      </c>
      <c r="AB136" s="6"/>
      <c r="AC136" s="248" t="s">
        <v>81</v>
      </c>
      <c r="AD136" s="249"/>
      <c r="AE136" s="237"/>
      <c r="AF136" s="238" t="str">
        <f t="shared" si="59"/>
        <v/>
      </c>
      <c r="AG136" s="238" t="str">
        <f t="shared" si="60"/>
        <v/>
      </c>
      <c r="AI136" s="238" t="str">
        <f t="shared" si="61"/>
        <v/>
      </c>
      <c r="AJ136" s="238" t="str">
        <f t="shared" si="62"/>
        <v/>
      </c>
      <c r="AK136" s="238" t="str" cm="1">
        <f t="array" ref="AK136">IF(IF($T136=0,"",ROUNDDOWN(_xlfn.IFS($I136="課税",$T136*0.1/1.1,$I136="軽減",$T136*0.08/1.08,$I136="一部非課税",$AB136,I136="非課税",0),0))=$Z136,"","×")</f>
        <v/>
      </c>
      <c r="AL136" s="238" t="str">
        <f t="shared" ca="1" si="63"/>
        <v>×</v>
      </c>
      <c r="AM136" s="238" t="str">
        <f t="shared" ca="1" si="58"/>
        <v>×</v>
      </c>
      <c r="AN136" s="238" t="str">
        <f t="shared" si="64"/>
        <v/>
      </c>
      <c r="AO136" s="250"/>
      <c r="AP136" s="251"/>
      <c r="AQ136" s="251"/>
      <c r="AR136" s="250"/>
      <c r="AS136" s="250"/>
      <c r="AT136" s="251"/>
      <c r="AU136" s="251"/>
      <c r="AV136" s="250"/>
      <c r="AW136" s="250"/>
      <c r="AX136" s="251"/>
      <c r="AY136" s="251"/>
    </row>
    <row r="137" spans="2:51" s="239" customFormat="1" x14ac:dyDescent="0.4">
      <c r="B137" s="243">
        <f t="shared" si="65"/>
        <v>82</v>
      </c>
      <c r="C137" s="1"/>
      <c r="D137" s="83"/>
      <c r="E137" s="59"/>
      <c r="F137" s="2"/>
      <c r="G137" s="79"/>
      <c r="H137" s="61"/>
      <c r="I137" s="61"/>
      <c r="J137" s="4"/>
      <c r="K137" s="244" t="s">
        <v>81</v>
      </c>
      <c r="L137" s="244" t="s">
        <v>111</v>
      </c>
      <c r="M137" s="5"/>
      <c r="N137" s="3"/>
      <c r="O137" s="244" t="s">
        <v>111</v>
      </c>
      <c r="P137" s="5"/>
      <c r="Q137" s="3"/>
      <c r="R137" s="245" t="s">
        <v>113</v>
      </c>
      <c r="S137" s="244" t="s">
        <v>114</v>
      </c>
      <c r="T137" s="246">
        <f t="shared" si="56"/>
        <v>0</v>
      </c>
      <c r="U137" s="247" t="s">
        <v>81</v>
      </c>
      <c r="V137" s="6" t="str">
        <f t="shared" si="57"/>
        <v/>
      </c>
      <c r="W137" s="247" t="s">
        <v>81</v>
      </c>
      <c r="X137" s="6"/>
      <c r="Y137" s="247" t="s">
        <v>81</v>
      </c>
      <c r="Z137" s="6" t="str" cm="1">
        <f t="array" ref="Z137">IF($T137=0,"",ROUNDDOWN(_xlfn.IFS($I137="課税",$T137*0.1/1.1,$I137="軽減",$T137*0.08/1.08,$I137="一部非課税",$AB137,I137="非課税",0),0))</f>
        <v/>
      </c>
      <c r="AA137" s="247" t="s">
        <v>81</v>
      </c>
      <c r="AB137" s="6"/>
      <c r="AC137" s="248" t="s">
        <v>81</v>
      </c>
      <c r="AD137" s="249"/>
      <c r="AE137" s="237"/>
      <c r="AF137" s="238" t="str">
        <f t="shared" si="59"/>
        <v/>
      </c>
      <c r="AG137" s="238" t="str">
        <f t="shared" si="60"/>
        <v/>
      </c>
      <c r="AI137" s="238" t="str">
        <f t="shared" si="61"/>
        <v/>
      </c>
      <c r="AJ137" s="238" t="str">
        <f t="shared" si="62"/>
        <v/>
      </c>
      <c r="AK137" s="238" t="str" cm="1">
        <f t="array" ref="AK137">IF(IF($T137=0,"",ROUNDDOWN(_xlfn.IFS($I137="課税",$T137*0.1/1.1,$I137="軽減",$T137*0.08/1.08,$I137="一部非課税",$AB137,I137="非課税",0),0))=$Z137,"","×")</f>
        <v/>
      </c>
      <c r="AL137" s="238" t="str">
        <f t="shared" ca="1" si="63"/>
        <v>×</v>
      </c>
      <c r="AM137" s="238" t="str">
        <f t="shared" ca="1" si="58"/>
        <v>×</v>
      </c>
      <c r="AN137" s="238" t="str">
        <f t="shared" si="64"/>
        <v/>
      </c>
      <c r="AO137" s="250"/>
      <c r="AP137" s="251"/>
      <c r="AQ137" s="251"/>
      <c r="AR137" s="250"/>
      <c r="AS137" s="250"/>
      <c r="AT137" s="251"/>
      <c r="AU137" s="251"/>
      <c r="AV137" s="250"/>
      <c r="AW137" s="250"/>
      <c r="AX137" s="251"/>
      <c r="AY137" s="251"/>
    </row>
    <row r="138" spans="2:51" s="239" customFormat="1" x14ac:dyDescent="0.4">
      <c r="B138" s="243">
        <f t="shared" si="65"/>
        <v>83</v>
      </c>
      <c r="C138" s="1"/>
      <c r="D138" s="83"/>
      <c r="E138" s="59"/>
      <c r="F138" s="2"/>
      <c r="G138" s="79"/>
      <c r="H138" s="61"/>
      <c r="I138" s="61"/>
      <c r="J138" s="4"/>
      <c r="K138" s="244" t="s">
        <v>81</v>
      </c>
      <c r="L138" s="244" t="s">
        <v>111</v>
      </c>
      <c r="M138" s="5"/>
      <c r="N138" s="3"/>
      <c r="O138" s="244" t="s">
        <v>111</v>
      </c>
      <c r="P138" s="5"/>
      <c r="Q138" s="3"/>
      <c r="R138" s="245" t="s">
        <v>113</v>
      </c>
      <c r="S138" s="244" t="s">
        <v>114</v>
      </c>
      <c r="T138" s="246">
        <f t="shared" si="56"/>
        <v>0</v>
      </c>
      <c r="U138" s="247" t="s">
        <v>81</v>
      </c>
      <c r="V138" s="6" t="str">
        <f t="shared" si="57"/>
        <v/>
      </c>
      <c r="W138" s="247" t="s">
        <v>81</v>
      </c>
      <c r="X138" s="6"/>
      <c r="Y138" s="247" t="s">
        <v>81</v>
      </c>
      <c r="Z138" s="6" t="str" cm="1">
        <f t="array" ref="Z138">IF($T138=0,"",ROUNDDOWN(_xlfn.IFS($I138="課税",$T138*0.1/1.1,$I138="軽減",$T138*0.08/1.08,$I138="一部非課税",$AB138,I138="非課税",0),0))</f>
        <v/>
      </c>
      <c r="AA138" s="247" t="s">
        <v>81</v>
      </c>
      <c r="AB138" s="6"/>
      <c r="AC138" s="248" t="s">
        <v>81</v>
      </c>
      <c r="AD138" s="249"/>
      <c r="AE138" s="237"/>
      <c r="AF138" s="238" t="str">
        <f t="shared" si="59"/>
        <v/>
      </c>
      <c r="AG138" s="238" t="str">
        <f t="shared" si="60"/>
        <v/>
      </c>
      <c r="AI138" s="238" t="str">
        <f t="shared" si="61"/>
        <v/>
      </c>
      <c r="AJ138" s="238" t="str">
        <f t="shared" si="62"/>
        <v/>
      </c>
      <c r="AK138" s="238" t="str" cm="1">
        <f t="array" ref="AK138">IF(IF($T138=0,"",ROUNDDOWN(_xlfn.IFS($I138="課税",$T138*0.1/1.1,$I138="軽減",$T138*0.08/1.08,$I138="一部非課税",$AB138,I138="非課税",0),0))=$Z138,"","×")</f>
        <v/>
      </c>
      <c r="AL138" s="238" t="str">
        <f t="shared" ca="1" si="63"/>
        <v>×</v>
      </c>
      <c r="AM138" s="238" t="str">
        <f t="shared" ca="1" si="58"/>
        <v>×</v>
      </c>
      <c r="AN138" s="238" t="str">
        <f t="shared" si="64"/>
        <v/>
      </c>
      <c r="AO138" s="250"/>
      <c r="AP138" s="251"/>
      <c r="AQ138" s="251"/>
      <c r="AR138" s="250"/>
      <c r="AS138" s="250"/>
      <c r="AT138" s="251"/>
      <c r="AU138" s="251"/>
      <c r="AV138" s="250"/>
      <c r="AW138" s="250"/>
      <c r="AX138" s="251"/>
      <c r="AY138" s="251"/>
    </row>
    <row r="139" spans="2:51" s="239" customFormat="1" x14ac:dyDescent="0.4">
      <c r="B139" s="243">
        <f t="shared" si="65"/>
        <v>84</v>
      </c>
      <c r="C139" s="1"/>
      <c r="D139" s="83"/>
      <c r="E139" s="59"/>
      <c r="F139" s="2"/>
      <c r="G139" s="79"/>
      <c r="H139" s="61"/>
      <c r="I139" s="61"/>
      <c r="J139" s="4"/>
      <c r="K139" s="244" t="s">
        <v>81</v>
      </c>
      <c r="L139" s="244" t="s">
        <v>111</v>
      </c>
      <c r="M139" s="5"/>
      <c r="N139" s="3"/>
      <c r="O139" s="244" t="s">
        <v>111</v>
      </c>
      <c r="P139" s="5"/>
      <c r="Q139" s="3"/>
      <c r="R139" s="245" t="s">
        <v>113</v>
      </c>
      <c r="S139" s="244" t="s">
        <v>114</v>
      </c>
      <c r="T139" s="246">
        <f t="shared" si="56"/>
        <v>0</v>
      </c>
      <c r="U139" s="247" t="s">
        <v>81</v>
      </c>
      <c r="V139" s="6" t="str">
        <f t="shared" si="57"/>
        <v/>
      </c>
      <c r="W139" s="247" t="s">
        <v>81</v>
      </c>
      <c r="X139" s="6"/>
      <c r="Y139" s="247" t="s">
        <v>81</v>
      </c>
      <c r="Z139" s="6" t="str" cm="1">
        <f t="array" ref="Z139">IF($T139=0,"",ROUNDDOWN(_xlfn.IFS($I139="課税",$T139*0.1/1.1,$I139="軽減",$T139*0.08/1.08,$I139="一部非課税",$AB139,I139="非課税",0),0))</f>
        <v/>
      </c>
      <c r="AA139" s="247" t="s">
        <v>81</v>
      </c>
      <c r="AB139" s="6"/>
      <c r="AC139" s="248" t="s">
        <v>81</v>
      </c>
      <c r="AD139" s="249"/>
      <c r="AE139" s="237"/>
      <c r="AF139" s="238" t="str">
        <f t="shared" si="59"/>
        <v/>
      </c>
      <c r="AG139" s="238" t="str">
        <f t="shared" si="60"/>
        <v/>
      </c>
      <c r="AI139" s="238" t="str">
        <f t="shared" si="61"/>
        <v/>
      </c>
      <c r="AJ139" s="238" t="str">
        <f t="shared" si="62"/>
        <v/>
      </c>
      <c r="AK139" s="238" t="str" cm="1">
        <f t="array" ref="AK139">IF(IF($T139=0,"",ROUNDDOWN(_xlfn.IFS($I139="課税",$T139*0.1/1.1,$I139="軽減",$T139*0.08/1.08,$I139="一部非課税",$AB139,I139="非課税",0),0))=$Z139,"","×")</f>
        <v/>
      </c>
      <c r="AL139" s="238" t="str">
        <f t="shared" ca="1" si="63"/>
        <v>×</v>
      </c>
      <c r="AM139" s="238" t="str">
        <f t="shared" ca="1" si="58"/>
        <v>×</v>
      </c>
      <c r="AN139" s="238" t="str">
        <f t="shared" si="64"/>
        <v/>
      </c>
      <c r="AO139" s="250"/>
      <c r="AP139" s="251"/>
      <c r="AQ139" s="251"/>
      <c r="AR139" s="250"/>
      <c r="AS139" s="250"/>
      <c r="AT139" s="251"/>
      <c r="AU139" s="251"/>
      <c r="AV139" s="250"/>
      <c r="AW139" s="250"/>
      <c r="AX139" s="251"/>
      <c r="AY139" s="251"/>
    </row>
    <row r="140" spans="2:51" s="239" customFormat="1" x14ac:dyDescent="0.4">
      <c r="B140" s="243">
        <f t="shared" si="65"/>
        <v>85</v>
      </c>
      <c r="C140" s="1"/>
      <c r="D140" s="83"/>
      <c r="E140" s="59"/>
      <c r="F140" s="2"/>
      <c r="G140" s="79"/>
      <c r="H140" s="61"/>
      <c r="I140" s="61"/>
      <c r="J140" s="4"/>
      <c r="K140" s="244" t="s">
        <v>81</v>
      </c>
      <c r="L140" s="244" t="s">
        <v>111</v>
      </c>
      <c r="M140" s="5"/>
      <c r="N140" s="3"/>
      <c r="O140" s="244" t="s">
        <v>111</v>
      </c>
      <c r="P140" s="5"/>
      <c r="Q140" s="3"/>
      <c r="R140" s="245" t="s">
        <v>113</v>
      </c>
      <c r="S140" s="244" t="s">
        <v>114</v>
      </c>
      <c r="T140" s="246">
        <f t="shared" si="56"/>
        <v>0</v>
      </c>
      <c r="U140" s="247" t="s">
        <v>81</v>
      </c>
      <c r="V140" s="6" t="str">
        <f t="shared" si="57"/>
        <v/>
      </c>
      <c r="W140" s="247" t="s">
        <v>81</v>
      </c>
      <c r="X140" s="6"/>
      <c r="Y140" s="247" t="s">
        <v>81</v>
      </c>
      <c r="Z140" s="6" t="str" cm="1">
        <f t="array" ref="Z140">IF($T140=0,"",ROUNDDOWN(_xlfn.IFS($I140="課税",$T140*0.1/1.1,$I140="軽減",$T140*0.08/1.08,$I140="一部非課税",$AB140,I140="非課税",0),0))</f>
        <v/>
      </c>
      <c r="AA140" s="247" t="s">
        <v>81</v>
      </c>
      <c r="AB140" s="6"/>
      <c r="AC140" s="248" t="s">
        <v>81</v>
      </c>
      <c r="AD140" s="249"/>
      <c r="AE140" s="237"/>
      <c r="AF140" s="238" t="str">
        <f t="shared" si="59"/>
        <v/>
      </c>
      <c r="AG140" s="238" t="str">
        <f t="shared" si="60"/>
        <v/>
      </c>
      <c r="AI140" s="238" t="str">
        <f t="shared" si="61"/>
        <v/>
      </c>
      <c r="AJ140" s="238" t="str">
        <f t="shared" si="62"/>
        <v/>
      </c>
      <c r="AK140" s="238" t="str" cm="1">
        <f t="array" ref="AK140">IF(IF($T140=0,"",ROUNDDOWN(_xlfn.IFS($I140="課税",$T140*0.1/1.1,$I140="軽減",$T140*0.08/1.08,$I140="一部非課税",$AB140,I140="非課税",0),0))=$Z140,"","×")</f>
        <v/>
      </c>
      <c r="AL140" s="238" t="str">
        <f t="shared" ca="1" si="63"/>
        <v>×</v>
      </c>
      <c r="AM140" s="238" t="str">
        <f t="shared" ca="1" si="58"/>
        <v>×</v>
      </c>
      <c r="AN140" s="238" t="str">
        <f t="shared" si="64"/>
        <v/>
      </c>
      <c r="AO140" s="250"/>
      <c r="AP140" s="251"/>
      <c r="AQ140" s="251"/>
      <c r="AR140" s="250"/>
      <c r="AS140" s="250"/>
      <c r="AT140" s="251"/>
      <c r="AU140" s="251"/>
      <c r="AV140" s="250"/>
      <c r="AW140" s="250"/>
      <c r="AX140" s="251"/>
      <c r="AY140" s="251"/>
    </row>
    <row r="141" spans="2:51" s="239" customFormat="1" x14ac:dyDescent="0.4">
      <c r="B141" s="243">
        <f t="shared" si="65"/>
        <v>86</v>
      </c>
      <c r="C141" s="1"/>
      <c r="D141" s="83"/>
      <c r="E141" s="59"/>
      <c r="F141" s="2"/>
      <c r="G141" s="79"/>
      <c r="H141" s="61"/>
      <c r="I141" s="61"/>
      <c r="J141" s="4"/>
      <c r="K141" s="244" t="s">
        <v>81</v>
      </c>
      <c r="L141" s="244" t="s">
        <v>111</v>
      </c>
      <c r="M141" s="5"/>
      <c r="N141" s="3"/>
      <c r="O141" s="244" t="s">
        <v>111</v>
      </c>
      <c r="P141" s="5"/>
      <c r="Q141" s="3"/>
      <c r="R141" s="245" t="s">
        <v>113</v>
      </c>
      <c r="S141" s="244" t="s">
        <v>114</v>
      </c>
      <c r="T141" s="246">
        <f t="shared" si="56"/>
        <v>0</v>
      </c>
      <c r="U141" s="247" t="s">
        <v>81</v>
      </c>
      <c r="V141" s="6" t="str">
        <f t="shared" si="57"/>
        <v/>
      </c>
      <c r="W141" s="247" t="s">
        <v>81</v>
      </c>
      <c r="X141" s="6"/>
      <c r="Y141" s="247" t="s">
        <v>81</v>
      </c>
      <c r="Z141" s="6" t="str" cm="1">
        <f t="array" ref="Z141">IF($T141=0,"",ROUNDDOWN(_xlfn.IFS($I141="課税",$T141*0.1/1.1,$I141="軽減",$T141*0.08/1.08,$I141="一部非課税",$AB141,I141="非課税",0),0))</f>
        <v/>
      </c>
      <c r="AA141" s="247" t="s">
        <v>81</v>
      </c>
      <c r="AB141" s="6"/>
      <c r="AC141" s="248" t="s">
        <v>81</v>
      </c>
      <c r="AD141" s="249"/>
      <c r="AE141" s="237"/>
      <c r="AF141" s="238" t="str">
        <f t="shared" si="59"/>
        <v/>
      </c>
      <c r="AG141" s="238" t="str">
        <f t="shared" si="60"/>
        <v/>
      </c>
      <c r="AI141" s="238" t="str">
        <f t="shared" si="61"/>
        <v/>
      </c>
      <c r="AJ141" s="238" t="str">
        <f t="shared" si="62"/>
        <v/>
      </c>
      <c r="AK141" s="238" t="str" cm="1">
        <f t="array" ref="AK141">IF(IF($T141=0,"",ROUNDDOWN(_xlfn.IFS($I141="課税",$T141*0.1/1.1,$I141="軽減",$T141*0.08/1.08,$I141="一部非課税",$AB141,I141="非課税",0),0))=$Z141,"","×")</f>
        <v/>
      </c>
      <c r="AL141" s="238" t="str">
        <f t="shared" ca="1" si="63"/>
        <v>×</v>
      </c>
      <c r="AM141" s="238" t="str">
        <f t="shared" ca="1" si="58"/>
        <v>×</v>
      </c>
      <c r="AN141" s="238" t="str">
        <f t="shared" si="64"/>
        <v/>
      </c>
      <c r="AO141" s="250"/>
      <c r="AP141" s="251"/>
      <c r="AQ141" s="251"/>
      <c r="AR141" s="250"/>
      <c r="AS141" s="250"/>
      <c r="AT141" s="251"/>
      <c r="AU141" s="251"/>
      <c r="AV141" s="250"/>
      <c r="AW141" s="250"/>
      <c r="AX141" s="251"/>
      <c r="AY141" s="251"/>
    </row>
    <row r="142" spans="2:51" s="239" customFormat="1" x14ac:dyDescent="0.4">
      <c r="B142" s="243">
        <f t="shared" si="65"/>
        <v>87</v>
      </c>
      <c r="C142" s="1"/>
      <c r="D142" s="83"/>
      <c r="E142" s="59"/>
      <c r="F142" s="2"/>
      <c r="G142" s="79"/>
      <c r="H142" s="61"/>
      <c r="I142" s="61"/>
      <c r="J142" s="4"/>
      <c r="K142" s="244" t="s">
        <v>81</v>
      </c>
      <c r="L142" s="244" t="s">
        <v>111</v>
      </c>
      <c r="M142" s="5"/>
      <c r="N142" s="3"/>
      <c r="O142" s="244" t="s">
        <v>111</v>
      </c>
      <c r="P142" s="5"/>
      <c r="Q142" s="3"/>
      <c r="R142" s="245" t="s">
        <v>113</v>
      </c>
      <c r="S142" s="244" t="s">
        <v>114</v>
      </c>
      <c r="T142" s="246">
        <f t="shared" si="56"/>
        <v>0</v>
      </c>
      <c r="U142" s="247" t="s">
        <v>81</v>
      </c>
      <c r="V142" s="6" t="str">
        <f t="shared" si="57"/>
        <v/>
      </c>
      <c r="W142" s="247" t="s">
        <v>81</v>
      </c>
      <c r="X142" s="6"/>
      <c r="Y142" s="247" t="s">
        <v>81</v>
      </c>
      <c r="Z142" s="6" t="str" cm="1">
        <f t="array" ref="Z142">IF($T142=0,"",ROUNDDOWN(_xlfn.IFS($I142="課税",$T142*0.1/1.1,$I142="軽減",$T142*0.08/1.08,$I142="一部非課税",$AB142,I142="非課税",0),0))</f>
        <v/>
      </c>
      <c r="AA142" s="247" t="s">
        <v>81</v>
      </c>
      <c r="AB142" s="6"/>
      <c r="AC142" s="248" t="s">
        <v>81</v>
      </c>
      <c r="AD142" s="249"/>
      <c r="AE142" s="237"/>
      <c r="AF142" s="238" t="str">
        <f t="shared" si="59"/>
        <v/>
      </c>
      <c r="AG142" s="238" t="str">
        <f t="shared" si="60"/>
        <v/>
      </c>
      <c r="AI142" s="238" t="str">
        <f t="shared" si="61"/>
        <v/>
      </c>
      <c r="AJ142" s="238" t="str">
        <f t="shared" si="62"/>
        <v/>
      </c>
      <c r="AK142" s="238" t="str" cm="1">
        <f t="array" ref="AK142">IF(IF($T142=0,"",ROUNDDOWN(_xlfn.IFS($I142="課税",$T142*0.1/1.1,$I142="軽減",$T142*0.08/1.08,$I142="一部非課税",$AB142,I142="非課税",0),0))=$Z142,"","×")</f>
        <v/>
      </c>
      <c r="AL142" s="238" t="str">
        <f t="shared" ca="1" si="63"/>
        <v>×</v>
      </c>
      <c r="AM142" s="238" t="str">
        <f t="shared" ca="1" si="58"/>
        <v>×</v>
      </c>
      <c r="AN142" s="238" t="str">
        <f t="shared" si="64"/>
        <v/>
      </c>
      <c r="AO142" s="250"/>
      <c r="AP142" s="251"/>
      <c r="AQ142" s="251"/>
      <c r="AR142" s="250"/>
      <c r="AS142" s="250"/>
      <c r="AT142" s="251"/>
      <c r="AU142" s="251"/>
      <c r="AV142" s="250"/>
      <c r="AW142" s="250"/>
      <c r="AX142" s="251"/>
      <c r="AY142" s="251"/>
    </row>
    <row r="143" spans="2:51" s="239" customFormat="1" x14ac:dyDescent="0.4">
      <c r="B143" s="243">
        <f t="shared" si="65"/>
        <v>88</v>
      </c>
      <c r="C143" s="1"/>
      <c r="D143" s="83"/>
      <c r="E143" s="59"/>
      <c r="F143" s="2"/>
      <c r="G143" s="79"/>
      <c r="H143" s="61"/>
      <c r="I143" s="61"/>
      <c r="J143" s="4"/>
      <c r="K143" s="244" t="s">
        <v>81</v>
      </c>
      <c r="L143" s="244" t="s">
        <v>111</v>
      </c>
      <c r="M143" s="5"/>
      <c r="N143" s="3"/>
      <c r="O143" s="244" t="s">
        <v>111</v>
      </c>
      <c r="P143" s="5"/>
      <c r="Q143" s="3"/>
      <c r="R143" s="245" t="s">
        <v>113</v>
      </c>
      <c r="S143" s="244" t="s">
        <v>114</v>
      </c>
      <c r="T143" s="246">
        <f t="shared" si="56"/>
        <v>0</v>
      </c>
      <c r="U143" s="247" t="s">
        <v>81</v>
      </c>
      <c r="V143" s="6" t="str">
        <f t="shared" si="57"/>
        <v/>
      </c>
      <c r="W143" s="247" t="s">
        <v>81</v>
      </c>
      <c r="X143" s="6"/>
      <c r="Y143" s="247" t="s">
        <v>81</v>
      </c>
      <c r="Z143" s="6" t="str" cm="1">
        <f t="array" ref="Z143">IF($T143=0,"",ROUNDDOWN(_xlfn.IFS($I143="課税",$T143*0.1/1.1,$I143="軽減",$T143*0.08/1.08,$I143="一部非課税",$AB143,I143="非課税",0),0))</f>
        <v/>
      </c>
      <c r="AA143" s="247" t="s">
        <v>81</v>
      </c>
      <c r="AB143" s="6"/>
      <c r="AC143" s="248" t="s">
        <v>81</v>
      </c>
      <c r="AD143" s="249"/>
      <c r="AE143" s="237"/>
      <c r="AF143" s="238" t="str">
        <f t="shared" si="59"/>
        <v/>
      </c>
      <c r="AG143" s="238" t="str">
        <f t="shared" si="60"/>
        <v/>
      </c>
      <c r="AI143" s="238" t="str">
        <f t="shared" si="61"/>
        <v/>
      </c>
      <c r="AJ143" s="238" t="str">
        <f t="shared" si="62"/>
        <v/>
      </c>
      <c r="AK143" s="238" t="str" cm="1">
        <f t="array" ref="AK143">IF(IF($T143=0,"",ROUNDDOWN(_xlfn.IFS($I143="課税",$T143*0.1/1.1,$I143="軽減",$T143*0.08/1.08,$I143="一部非課税",$AB143,I143="非課税",0),0))=$Z143,"","×")</f>
        <v/>
      </c>
      <c r="AL143" s="238" t="str">
        <f t="shared" ca="1" si="63"/>
        <v>×</v>
      </c>
      <c r="AM143" s="238" t="str">
        <f t="shared" ca="1" si="58"/>
        <v>×</v>
      </c>
      <c r="AN143" s="238" t="str">
        <f t="shared" si="64"/>
        <v/>
      </c>
      <c r="AO143" s="250"/>
      <c r="AP143" s="251"/>
      <c r="AQ143" s="251"/>
      <c r="AR143" s="250"/>
      <c r="AS143" s="250"/>
      <c r="AT143" s="251"/>
      <c r="AU143" s="251"/>
      <c r="AV143" s="250"/>
      <c r="AW143" s="250"/>
      <c r="AX143" s="251"/>
      <c r="AY143" s="251"/>
    </row>
    <row r="144" spans="2:51" s="239" customFormat="1" x14ac:dyDescent="0.4">
      <c r="B144" s="243">
        <f t="shared" si="65"/>
        <v>89</v>
      </c>
      <c r="C144" s="1"/>
      <c r="D144" s="83"/>
      <c r="E144" s="59"/>
      <c r="F144" s="2"/>
      <c r="G144" s="79"/>
      <c r="H144" s="61"/>
      <c r="I144" s="61"/>
      <c r="J144" s="4"/>
      <c r="K144" s="244" t="s">
        <v>81</v>
      </c>
      <c r="L144" s="244" t="s">
        <v>111</v>
      </c>
      <c r="M144" s="5"/>
      <c r="N144" s="3"/>
      <c r="O144" s="244" t="s">
        <v>111</v>
      </c>
      <c r="P144" s="5"/>
      <c r="Q144" s="3"/>
      <c r="R144" s="245" t="s">
        <v>113</v>
      </c>
      <c r="S144" s="244" t="s">
        <v>114</v>
      </c>
      <c r="T144" s="246">
        <f t="shared" si="56"/>
        <v>0</v>
      </c>
      <c r="U144" s="247" t="s">
        <v>81</v>
      </c>
      <c r="V144" s="6" t="str">
        <f t="shared" si="57"/>
        <v/>
      </c>
      <c r="W144" s="247" t="s">
        <v>81</v>
      </c>
      <c r="X144" s="6"/>
      <c r="Y144" s="247" t="s">
        <v>81</v>
      </c>
      <c r="Z144" s="6" t="str" cm="1">
        <f t="array" ref="Z144">IF($T144=0,"",ROUNDDOWN(_xlfn.IFS($I144="課税",$T144*0.1/1.1,$I144="軽減",$T144*0.08/1.08,$I144="一部非課税",$AB144,I144="非課税",0),0))</f>
        <v/>
      </c>
      <c r="AA144" s="247" t="s">
        <v>81</v>
      </c>
      <c r="AB144" s="6"/>
      <c r="AC144" s="248" t="s">
        <v>81</v>
      </c>
      <c r="AD144" s="249"/>
      <c r="AE144" s="237"/>
      <c r="AF144" s="238" t="str">
        <f t="shared" si="59"/>
        <v/>
      </c>
      <c r="AG144" s="238" t="str">
        <f t="shared" si="60"/>
        <v/>
      </c>
      <c r="AI144" s="238" t="str">
        <f t="shared" si="61"/>
        <v/>
      </c>
      <c r="AJ144" s="238" t="str">
        <f t="shared" si="62"/>
        <v/>
      </c>
      <c r="AK144" s="238" t="str" cm="1">
        <f t="array" ref="AK144">IF(IF($T144=0,"",ROUNDDOWN(_xlfn.IFS($I144="課税",$T144*0.1/1.1,$I144="軽減",$T144*0.08/1.08,$I144="一部非課税",$AB144,I144="非課税",0),0))=$Z144,"","×")</f>
        <v/>
      </c>
      <c r="AL144" s="238" t="str">
        <f t="shared" ca="1" si="63"/>
        <v>×</v>
      </c>
      <c r="AM144" s="238" t="str">
        <f t="shared" ca="1" si="58"/>
        <v>×</v>
      </c>
      <c r="AN144" s="238" t="str">
        <f t="shared" si="64"/>
        <v/>
      </c>
      <c r="AO144" s="250"/>
      <c r="AP144" s="251"/>
      <c r="AQ144" s="251"/>
      <c r="AR144" s="250"/>
      <c r="AS144" s="250"/>
      <c r="AT144" s="251"/>
      <c r="AU144" s="251"/>
      <c r="AV144" s="250"/>
      <c r="AW144" s="250"/>
      <c r="AX144" s="251"/>
      <c r="AY144" s="251"/>
    </row>
    <row r="145" spans="2:51" s="239" customFormat="1" x14ac:dyDescent="0.4">
      <c r="B145" s="243">
        <f t="shared" si="65"/>
        <v>90</v>
      </c>
      <c r="C145" s="1"/>
      <c r="D145" s="83"/>
      <c r="E145" s="59"/>
      <c r="F145" s="2"/>
      <c r="G145" s="79"/>
      <c r="H145" s="61"/>
      <c r="I145" s="61"/>
      <c r="J145" s="4"/>
      <c r="K145" s="244" t="s">
        <v>81</v>
      </c>
      <c r="L145" s="244" t="s">
        <v>111</v>
      </c>
      <c r="M145" s="5"/>
      <c r="N145" s="3"/>
      <c r="O145" s="244" t="s">
        <v>111</v>
      </c>
      <c r="P145" s="5"/>
      <c r="Q145" s="3"/>
      <c r="R145" s="245" t="s">
        <v>113</v>
      </c>
      <c r="S145" s="244" t="s">
        <v>114</v>
      </c>
      <c r="T145" s="246">
        <f t="shared" si="56"/>
        <v>0</v>
      </c>
      <c r="U145" s="247" t="s">
        <v>81</v>
      </c>
      <c r="V145" s="6" t="str">
        <f t="shared" si="57"/>
        <v/>
      </c>
      <c r="W145" s="247" t="s">
        <v>81</v>
      </c>
      <c r="X145" s="6"/>
      <c r="Y145" s="247" t="s">
        <v>81</v>
      </c>
      <c r="Z145" s="6" t="str" cm="1">
        <f t="array" ref="Z145">IF($T145=0,"",ROUNDDOWN(_xlfn.IFS($I145="課税",$T145*0.1/1.1,$I145="軽減",$T145*0.08/1.08,$I145="一部非課税",$AB145,I145="非課税",0),0))</f>
        <v/>
      </c>
      <c r="AA145" s="247" t="s">
        <v>81</v>
      </c>
      <c r="AB145" s="6"/>
      <c r="AC145" s="248" t="s">
        <v>81</v>
      </c>
      <c r="AD145" s="249"/>
      <c r="AE145" s="237"/>
      <c r="AF145" s="238" t="str">
        <f t="shared" si="59"/>
        <v/>
      </c>
      <c r="AG145" s="238" t="str">
        <f t="shared" si="60"/>
        <v/>
      </c>
      <c r="AI145" s="238" t="str">
        <f t="shared" si="61"/>
        <v/>
      </c>
      <c r="AJ145" s="238" t="str">
        <f t="shared" si="62"/>
        <v/>
      </c>
      <c r="AK145" s="238" t="str" cm="1">
        <f t="array" ref="AK145">IF(IF($T145=0,"",ROUNDDOWN(_xlfn.IFS($I145="課税",$T145*0.1/1.1,$I145="軽減",$T145*0.08/1.08,$I145="一部非課税",$AB145,I145="非課税",0),0))=$Z145,"","×")</f>
        <v/>
      </c>
      <c r="AL145" s="238" t="str">
        <f t="shared" ca="1" si="63"/>
        <v>×</v>
      </c>
      <c r="AM145" s="238" t="str">
        <f t="shared" ca="1" si="58"/>
        <v>×</v>
      </c>
      <c r="AN145" s="238" t="str">
        <f t="shared" si="64"/>
        <v/>
      </c>
      <c r="AO145" s="250"/>
      <c r="AP145" s="251"/>
      <c r="AQ145" s="251"/>
      <c r="AR145" s="250"/>
      <c r="AS145" s="250"/>
      <c r="AT145" s="251"/>
      <c r="AU145" s="251"/>
      <c r="AV145" s="250"/>
      <c r="AW145" s="250"/>
      <c r="AX145" s="251"/>
      <c r="AY145" s="251"/>
    </row>
    <row r="146" spans="2:51" s="239" customFormat="1" x14ac:dyDescent="0.4">
      <c r="B146" s="243">
        <f t="shared" si="65"/>
        <v>91</v>
      </c>
      <c r="C146" s="1"/>
      <c r="D146" s="83"/>
      <c r="E146" s="59"/>
      <c r="F146" s="2"/>
      <c r="G146" s="79"/>
      <c r="H146" s="61"/>
      <c r="I146" s="61"/>
      <c r="J146" s="4"/>
      <c r="K146" s="244" t="s">
        <v>81</v>
      </c>
      <c r="L146" s="244" t="s">
        <v>111</v>
      </c>
      <c r="M146" s="5"/>
      <c r="N146" s="3"/>
      <c r="O146" s="244" t="s">
        <v>111</v>
      </c>
      <c r="P146" s="5"/>
      <c r="Q146" s="3"/>
      <c r="R146" s="245" t="s">
        <v>113</v>
      </c>
      <c r="S146" s="244" t="s">
        <v>114</v>
      </c>
      <c r="T146" s="246">
        <f t="shared" si="56"/>
        <v>0</v>
      </c>
      <c r="U146" s="247" t="s">
        <v>81</v>
      </c>
      <c r="V146" s="6" t="str">
        <f t="shared" si="57"/>
        <v/>
      </c>
      <c r="W146" s="247" t="s">
        <v>81</v>
      </c>
      <c r="X146" s="6"/>
      <c r="Y146" s="247" t="s">
        <v>81</v>
      </c>
      <c r="Z146" s="6" t="str" cm="1">
        <f t="array" ref="Z146">IF($T146=0,"",ROUNDDOWN(_xlfn.IFS($I146="課税",$T146*0.1/1.1,$I146="軽減",$T146*0.08/1.08,$I146="一部非課税",$AB146,I146="非課税",0),0))</f>
        <v/>
      </c>
      <c r="AA146" s="247" t="s">
        <v>81</v>
      </c>
      <c r="AB146" s="6"/>
      <c r="AC146" s="248" t="s">
        <v>81</v>
      </c>
      <c r="AD146" s="249"/>
      <c r="AE146" s="237"/>
      <c r="AF146" s="238" t="str">
        <f t="shared" si="59"/>
        <v/>
      </c>
      <c r="AG146" s="238" t="str">
        <f t="shared" si="60"/>
        <v/>
      </c>
      <c r="AI146" s="238" t="str">
        <f t="shared" si="61"/>
        <v/>
      </c>
      <c r="AJ146" s="238" t="str">
        <f t="shared" si="62"/>
        <v/>
      </c>
      <c r="AK146" s="238" t="str" cm="1">
        <f t="array" ref="AK146">IF(IF($T146=0,"",ROUNDDOWN(_xlfn.IFS($I146="課税",$T146*0.1/1.1,$I146="軽減",$T146*0.08/1.08,$I146="一部非課税",$AB146,I146="非課税",0),0))=$Z146,"","×")</f>
        <v/>
      </c>
      <c r="AL146" s="238" t="str">
        <f t="shared" ca="1" si="63"/>
        <v>×</v>
      </c>
      <c r="AM146" s="238" t="str">
        <f t="shared" ca="1" si="58"/>
        <v>×</v>
      </c>
      <c r="AN146" s="238" t="str">
        <f t="shared" si="64"/>
        <v/>
      </c>
      <c r="AO146" s="250"/>
      <c r="AP146" s="251"/>
      <c r="AQ146" s="251"/>
      <c r="AR146" s="250"/>
      <c r="AS146" s="250"/>
      <c r="AT146" s="251"/>
      <c r="AU146" s="251"/>
      <c r="AV146" s="250"/>
      <c r="AW146" s="250"/>
      <c r="AX146" s="251"/>
      <c r="AY146" s="251"/>
    </row>
    <row r="147" spans="2:51" s="239" customFormat="1" x14ac:dyDescent="0.4">
      <c r="B147" s="243">
        <f t="shared" si="65"/>
        <v>92</v>
      </c>
      <c r="C147" s="1"/>
      <c r="D147" s="83"/>
      <c r="E147" s="59"/>
      <c r="F147" s="2"/>
      <c r="G147" s="79"/>
      <c r="H147" s="61"/>
      <c r="I147" s="61"/>
      <c r="J147" s="4"/>
      <c r="K147" s="244" t="s">
        <v>81</v>
      </c>
      <c r="L147" s="244" t="s">
        <v>111</v>
      </c>
      <c r="M147" s="5"/>
      <c r="N147" s="3"/>
      <c r="O147" s="244" t="s">
        <v>111</v>
      </c>
      <c r="P147" s="5"/>
      <c r="Q147" s="3"/>
      <c r="R147" s="245" t="s">
        <v>113</v>
      </c>
      <c r="S147" s="244" t="s">
        <v>114</v>
      </c>
      <c r="T147" s="246">
        <f t="shared" si="56"/>
        <v>0</v>
      </c>
      <c r="U147" s="247" t="s">
        <v>81</v>
      </c>
      <c r="V147" s="6" t="str">
        <f t="shared" si="57"/>
        <v/>
      </c>
      <c r="W147" s="247" t="s">
        <v>81</v>
      </c>
      <c r="X147" s="6"/>
      <c r="Y147" s="247" t="s">
        <v>81</v>
      </c>
      <c r="Z147" s="6" t="str" cm="1">
        <f t="array" ref="Z147">IF($T147=0,"",ROUNDDOWN(_xlfn.IFS($I147="課税",$T147*0.1/1.1,$I147="軽減",$T147*0.08/1.08,$I147="一部非課税",$AB147,I147="非課税",0),0))</f>
        <v/>
      </c>
      <c r="AA147" s="247" t="s">
        <v>81</v>
      </c>
      <c r="AB147" s="6"/>
      <c r="AC147" s="248" t="s">
        <v>81</v>
      </c>
      <c r="AD147" s="249"/>
      <c r="AE147" s="237"/>
      <c r="AF147" s="238" t="str">
        <f t="shared" si="59"/>
        <v/>
      </c>
      <c r="AG147" s="238" t="str">
        <f t="shared" si="60"/>
        <v/>
      </c>
      <c r="AI147" s="238" t="str">
        <f t="shared" si="61"/>
        <v/>
      </c>
      <c r="AJ147" s="238" t="str">
        <f t="shared" si="62"/>
        <v/>
      </c>
      <c r="AK147" s="238" t="str" cm="1">
        <f t="array" ref="AK147">IF(IF($T147=0,"",ROUNDDOWN(_xlfn.IFS($I147="課税",$T147*0.1/1.1,$I147="軽減",$T147*0.08/1.08,$I147="一部非課税",$AB147,I147="非課税",0),0))=$Z147,"","×")</f>
        <v/>
      </c>
      <c r="AL147" s="238" t="str">
        <f t="shared" ca="1" si="63"/>
        <v>×</v>
      </c>
      <c r="AM147" s="238" t="str">
        <f t="shared" ca="1" si="58"/>
        <v>×</v>
      </c>
      <c r="AN147" s="238" t="str">
        <f t="shared" si="64"/>
        <v/>
      </c>
      <c r="AO147" s="250"/>
      <c r="AP147" s="251"/>
      <c r="AQ147" s="251"/>
      <c r="AR147" s="250"/>
      <c r="AS147" s="250"/>
      <c r="AT147" s="251"/>
      <c r="AU147" s="251"/>
      <c r="AV147" s="250"/>
      <c r="AW147" s="250"/>
      <c r="AX147" s="251"/>
      <c r="AY147" s="251"/>
    </row>
    <row r="148" spans="2:51" s="239" customFormat="1" x14ac:dyDescent="0.4">
      <c r="B148" s="243">
        <f t="shared" si="65"/>
        <v>93</v>
      </c>
      <c r="C148" s="1"/>
      <c r="D148" s="83"/>
      <c r="E148" s="59"/>
      <c r="F148" s="2"/>
      <c r="G148" s="79"/>
      <c r="H148" s="61"/>
      <c r="I148" s="61"/>
      <c r="J148" s="4"/>
      <c r="K148" s="244" t="s">
        <v>81</v>
      </c>
      <c r="L148" s="244" t="s">
        <v>111</v>
      </c>
      <c r="M148" s="5"/>
      <c r="N148" s="3"/>
      <c r="O148" s="244" t="s">
        <v>111</v>
      </c>
      <c r="P148" s="5"/>
      <c r="Q148" s="3"/>
      <c r="R148" s="245" t="s">
        <v>113</v>
      </c>
      <c r="S148" s="244" t="s">
        <v>114</v>
      </c>
      <c r="T148" s="246">
        <f t="shared" si="56"/>
        <v>0</v>
      </c>
      <c r="U148" s="247" t="s">
        <v>81</v>
      </c>
      <c r="V148" s="6" t="str">
        <f t="shared" si="57"/>
        <v/>
      </c>
      <c r="W148" s="247" t="s">
        <v>81</v>
      </c>
      <c r="X148" s="6"/>
      <c r="Y148" s="247" t="s">
        <v>81</v>
      </c>
      <c r="Z148" s="6" t="str" cm="1">
        <f t="array" ref="Z148">IF($T148=0,"",ROUNDDOWN(_xlfn.IFS($I148="課税",$T148*0.1/1.1,$I148="軽減",$T148*0.08/1.08,$I148="一部非課税",$AB148,I148="非課税",0),0))</f>
        <v/>
      </c>
      <c r="AA148" s="247" t="s">
        <v>81</v>
      </c>
      <c r="AB148" s="6"/>
      <c r="AC148" s="248" t="s">
        <v>81</v>
      </c>
      <c r="AD148" s="249"/>
      <c r="AE148" s="237"/>
      <c r="AF148" s="238" t="str">
        <f t="shared" si="59"/>
        <v/>
      </c>
      <c r="AG148" s="238" t="str">
        <f t="shared" si="60"/>
        <v/>
      </c>
      <c r="AI148" s="238" t="str">
        <f t="shared" si="61"/>
        <v/>
      </c>
      <c r="AJ148" s="238" t="str">
        <f t="shared" si="62"/>
        <v/>
      </c>
      <c r="AK148" s="238" t="str" cm="1">
        <f t="array" ref="AK148">IF(IF($T148=0,"",ROUNDDOWN(_xlfn.IFS($I148="課税",$T148*0.1/1.1,$I148="軽減",$T148*0.08/1.08,$I148="一部非課税",$AB148,I148="非課税",0),0))=$Z148,"","×")</f>
        <v/>
      </c>
      <c r="AL148" s="238" t="str">
        <f t="shared" ca="1" si="63"/>
        <v>×</v>
      </c>
      <c r="AM148" s="238" t="str">
        <f t="shared" ca="1" si="58"/>
        <v>×</v>
      </c>
      <c r="AN148" s="238" t="str">
        <f t="shared" si="64"/>
        <v/>
      </c>
      <c r="AO148" s="250"/>
      <c r="AP148" s="251"/>
      <c r="AQ148" s="251"/>
      <c r="AR148" s="250"/>
      <c r="AS148" s="250"/>
      <c r="AT148" s="251"/>
      <c r="AU148" s="251"/>
      <c r="AV148" s="250"/>
      <c r="AW148" s="250"/>
      <c r="AX148" s="251"/>
      <c r="AY148" s="251"/>
    </row>
    <row r="149" spans="2:51" s="239" customFormat="1" x14ac:dyDescent="0.4">
      <c r="B149" s="243">
        <f t="shared" si="65"/>
        <v>94</v>
      </c>
      <c r="C149" s="1"/>
      <c r="D149" s="83"/>
      <c r="E149" s="59"/>
      <c r="F149" s="2"/>
      <c r="G149" s="79"/>
      <c r="H149" s="61"/>
      <c r="I149" s="61"/>
      <c r="J149" s="4"/>
      <c r="K149" s="244" t="s">
        <v>81</v>
      </c>
      <c r="L149" s="244" t="s">
        <v>111</v>
      </c>
      <c r="M149" s="5"/>
      <c r="N149" s="3"/>
      <c r="O149" s="244" t="s">
        <v>111</v>
      </c>
      <c r="P149" s="5"/>
      <c r="Q149" s="3"/>
      <c r="R149" s="245" t="s">
        <v>113</v>
      </c>
      <c r="S149" s="244" t="s">
        <v>114</v>
      </c>
      <c r="T149" s="246">
        <f t="shared" si="56"/>
        <v>0</v>
      </c>
      <c r="U149" s="247" t="s">
        <v>81</v>
      </c>
      <c r="V149" s="6" t="str">
        <f t="shared" si="57"/>
        <v/>
      </c>
      <c r="W149" s="247" t="s">
        <v>81</v>
      </c>
      <c r="X149" s="6"/>
      <c r="Y149" s="247" t="s">
        <v>81</v>
      </c>
      <c r="Z149" s="6" t="str" cm="1">
        <f t="array" ref="Z149">IF($T149=0,"",ROUNDDOWN(_xlfn.IFS($I149="課税",$T149*0.1/1.1,$I149="軽減",$T149*0.08/1.08,$I149="一部非課税",$AB149,I149="非課税",0),0))</f>
        <v/>
      </c>
      <c r="AA149" s="247" t="s">
        <v>81</v>
      </c>
      <c r="AB149" s="6"/>
      <c r="AC149" s="248" t="s">
        <v>81</v>
      </c>
      <c r="AD149" s="249"/>
      <c r="AE149" s="237"/>
      <c r="AF149" s="238" t="str">
        <f t="shared" si="59"/>
        <v/>
      </c>
      <c r="AG149" s="238" t="str">
        <f t="shared" si="60"/>
        <v/>
      </c>
      <c r="AI149" s="238" t="str">
        <f t="shared" si="61"/>
        <v/>
      </c>
      <c r="AJ149" s="238" t="str">
        <f t="shared" si="62"/>
        <v/>
      </c>
      <c r="AK149" s="238" t="str" cm="1">
        <f t="array" ref="AK149">IF(IF($T149=0,"",ROUNDDOWN(_xlfn.IFS($I149="課税",$T149*0.1/1.1,$I149="軽減",$T149*0.08/1.08,$I149="一部非課税",$AB149,I149="非課税",0),0))=$Z149,"","×")</f>
        <v/>
      </c>
      <c r="AL149" s="238" t="str">
        <f t="shared" ca="1" si="63"/>
        <v>×</v>
      </c>
      <c r="AM149" s="238" t="str">
        <f t="shared" ca="1" si="58"/>
        <v>×</v>
      </c>
      <c r="AN149" s="238" t="str">
        <f t="shared" si="64"/>
        <v/>
      </c>
      <c r="AO149" s="250"/>
      <c r="AP149" s="251"/>
      <c r="AQ149" s="251"/>
      <c r="AR149" s="250"/>
      <c r="AS149" s="250"/>
      <c r="AT149" s="251"/>
      <c r="AU149" s="251"/>
      <c r="AV149" s="250"/>
      <c r="AW149" s="250"/>
      <c r="AX149" s="251"/>
      <c r="AY149" s="251"/>
    </row>
    <row r="150" spans="2:51" s="239" customFormat="1" x14ac:dyDescent="0.4">
      <c r="B150" s="243">
        <f t="shared" si="65"/>
        <v>95</v>
      </c>
      <c r="C150" s="1"/>
      <c r="D150" s="83"/>
      <c r="E150" s="59"/>
      <c r="F150" s="2"/>
      <c r="G150" s="79"/>
      <c r="H150" s="61"/>
      <c r="I150" s="61"/>
      <c r="J150" s="4"/>
      <c r="K150" s="244" t="s">
        <v>81</v>
      </c>
      <c r="L150" s="244" t="s">
        <v>111</v>
      </c>
      <c r="M150" s="5"/>
      <c r="N150" s="3"/>
      <c r="O150" s="244" t="s">
        <v>111</v>
      </c>
      <c r="P150" s="5"/>
      <c r="Q150" s="3"/>
      <c r="R150" s="245" t="s">
        <v>113</v>
      </c>
      <c r="S150" s="244" t="s">
        <v>114</v>
      </c>
      <c r="T150" s="246">
        <f t="shared" si="56"/>
        <v>0</v>
      </c>
      <c r="U150" s="247" t="s">
        <v>81</v>
      </c>
      <c r="V150" s="6" t="str">
        <f t="shared" si="57"/>
        <v/>
      </c>
      <c r="W150" s="247" t="s">
        <v>81</v>
      </c>
      <c r="X150" s="6"/>
      <c r="Y150" s="247" t="s">
        <v>81</v>
      </c>
      <c r="Z150" s="6" t="str" cm="1">
        <f t="array" ref="Z150">IF($T150=0,"",ROUNDDOWN(_xlfn.IFS($I150="課税",$T150*0.1/1.1,$I150="軽減",$T150*0.08/1.08,$I150="一部非課税",$AB150,I150="非課税",0),0))</f>
        <v/>
      </c>
      <c r="AA150" s="247" t="s">
        <v>81</v>
      </c>
      <c r="AB150" s="6"/>
      <c r="AC150" s="248" t="s">
        <v>81</v>
      </c>
      <c r="AD150" s="249"/>
      <c r="AE150" s="237"/>
      <c r="AF150" s="238" t="str">
        <f t="shared" si="59"/>
        <v/>
      </c>
      <c r="AG150" s="238" t="str">
        <f t="shared" si="60"/>
        <v/>
      </c>
      <c r="AI150" s="238" t="str">
        <f t="shared" si="61"/>
        <v/>
      </c>
      <c r="AJ150" s="238" t="str">
        <f t="shared" si="62"/>
        <v/>
      </c>
      <c r="AK150" s="238" t="str" cm="1">
        <f t="array" ref="AK150">IF(IF($T150=0,"",ROUNDDOWN(_xlfn.IFS($I150="課税",$T150*0.1/1.1,$I150="軽減",$T150*0.08/1.08,$I150="一部非課税",$AB150,I150="非課税",0),0))=$Z150,"","×")</f>
        <v/>
      </c>
      <c r="AL150" s="238" t="str">
        <f t="shared" ca="1" si="63"/>
        <v>×</v>
      </c>
      <c r="AM150" s="238" t="str">
        <f t="shared" ca="1" si="58"/>
        <v>×</v>
      </c>
      <c r="AN150" s="238" t="str">
        <f t="shared" si="64"/>
        <v/>
      </c>
      <c r="AO150" s="250"/>
      <c r="AP150" s="251"/>
      <c r="AQ150" s="251"/>
      <c r="AR150" s="250"/>
      <c r="AS150" s="250"/>
      <c r="AT150" s="251"/>
      <c r="AU150" s="251"/>
      <c r="AV150" s="250"/>
      <c r="AW150" s="250"/>
      <c r="AX150" s="251"/>
      <c r="AY150" s="251"/>
    </row>
    <row r="151" spans="2:51" s="239" customFormat="1" x14ac:dyDescent="0.4">
      <c r="B151" s="243">
        <f t="shared" si="65"/>
        <v>96</v>
      </c>
      <c r="C151" s="1"/>
      <c r="D151" s="83"/>
      <c r="E151" s="59"/>
      <c r="F151" s="2"/>
      <c r="G151" s="79"/>
      <c r="H151" s="61"/>
      <c r="I151" s="61"/>
      <c r="J151" s="4"/>
      <c r="K151" s="244" t="s">
        <v>81</v>
      </c>
      <c r="L151" s="244" t="s">
        <v>111</v>
      </c>
      <c r="M151" s="5"/>
      <c r="N151" s="3"/>
      <c r="O151" s="244" t="s">
        <v>111</v>
      </c>
      <c r="P151" s="5"/>
      <c r="Q151" s="3"/>
      <c r="R151" s="245" t="s">
        <v>113</v>
      </c>
      <c r="S151" s="244" t="s">
        <v>114</v>
      </c>
      <c r="T151" s="246">
        <f t="shared" si="56"/>
        <v>0</v>
      </c>
      <c r="U151" s="247" t="s">
        <v>81</v>
      </c>
      <c r="V151" s="6" t="str">
        <f t="shared" si="57"/>
        <v/>
      </c>
      <c r="W151" s="247" t="s">
        <v>81</v>
      </c>
      <c r="X151" s="6"/>
      <c r="Y151" s="247" t="s">
        <v>81</v>
      </c>
      <c r="Z151" s="6" t="str" cm="1">
        <f t="array" ref="Z151">IF($T151=0,"",ROUNDDOWN(_xlfn.IFS($I151="課税",$T151*0.1/1.1,$I151="軽減",$T151*0.08/1.08,$I151="一部非課税",$AB151,I151="非課税",0),0))</f>
        <v/>
      </c>
      <c r="AA151" s="247" t="s">
        <v>81</v>
      </c>
      <c r="AB151" s="6"/>
      <c r="AC151" s="248" t="s">
        <v>81</v>
      </c>
      <c r="AD151" s="249"/>
      <c r="AE151" s="237"/>
      <c r="AF151" s="238" t="str">
        <f t="shared" si="59"/>
        <v/>
      </c>
      <c r="AG151" s="238" t="str">
        <f t="shared" si="60"/>
        <v/>
      </c>
      <c r="AI151" s="238" t="str">
        <f t="shared" si="61"/>
        <v/>
      </c>
      <c r="AJ151" s="238" t="str">
        <f t="shared" si="62"/>
        <v/>
      </c>
      <c r="AK151" s="238" t="str" cm="1">
        <f t="array" ref="AK151">IF(IF($T151=0,"",ROUNDDOWN(_xlfn.IFS($I151="課税",$T151*0.1/1.1,$I151="軽減",$T151*0.08/1.08,$I151="一部非課税",$AB151,I151="非課税",0),0))=$Z151,"","×")</f>
        <v/>
      </c>
      <c r="AL151" s="238" t="str">
        <f t="shared" ca="1" si="63"/>
        <v>×</v>
      </c>
      <c r="AM151" s="238" t="str">
        <f t="shared" ca="1" si="58"/>
        <v>×</v>
      </c>
      <c r="AN151" s="238" t="str">
        <f t="shared" si="64"/>
        <v/>
      </c>
      <c r="AO151" s="250"/>
      <c r="AP151" s="251"/>
      <c r="AQ151" s="251"/>
      <c r="AR151" s="250"/>
      <c r="AS151" s="250"/>
      <c r="AT151" s="251"/>
      <c r="AU151" s="251"/>
      <c r="AV151" s="250"/>
      <c r="AW151" s="250"/>
      <c r="AX151" s="251"/>
      <c r="AY151" s="251"/>
    </row>
    <row r="152" spans="2:51" s="239" customFormat="1" x14ac:dyDescent="0.4">
      <c r="B152" s="243">
        <f t="shared" si="65"/>
        <v>97</v>
      </c>
      <c r="C152" s="1"/>
      <c r="D152" s="83"/>
      <c r="E152" s="59"/>
      <c r="F152" s="2"/>
      <c r="G152" s="79"/>
      <c r="H152" s="61"/>
      <c r="I152" s="61"/>
      <c r="J152" s="4"/>
      <c r="K152" s="244" t="s">
        <v>81</v>
      </c>
      <c r="L152" s="244" t="s">
        <v>111</v>
      </c>
      <c r="M152" s="5"/>
      <c r="N152" s="3"/>
      <c r="O152" s="244" t="s">
        <v>111</v>
      </c>
      <c r="P152" s="5"/>
      <c r="Q152" s="3"/>
      <c r="R152" s="245" t="s">
        <v>113</v>
      </c>
      <c r="S152" s="244" t="s">
        <v>114</v>
      </c>
      <c r="T152" s="246">
        <f t="shared" si="56"/>
        <v>0</v>
      </c>
      <c r="U152" s="247" t="s">
        <v>81</v>
      </c>
      <c r="V152" s="6" t="str">
        <f t="shared" si="57"/>
        <v/>
      </c>
      <c r="W152" s="247" t="s">
        <v>81</v>
      </c>
      <c r="X152" s="6"/>
      <c r="Y152" s="247" t="s">
        <v>81</v>
      </c>
      <c r="Z152" s="6" t="str" cm="1">
        <f t="array" ref="Z152">IF($T152=0,"",ROUNDDOWN(_xlfn.IFS($I152="課税",$T152*0.1/1.1,$I152="軽減",$T152*0.08/1.08,$I152="一部非課税",$AB152,I152="非課税",0),0))</f>
        <v/>
      </c>
      <c r="AA152" s="247" t="s">
        <v>81</v>
      </c>
      <c r="AB152" s="6"/>
      <c r="AC152" s="248" t="s">
        <v>81</v>
      </c>
      <c r="AD152" s="249"/>
      <c r="AE152" s="237"/>
      <c r="AF152" s="238" t="str">
        <f t="shared" si="59"/>
        <v/>
      </c>
      <c r="AG152" s="238" t="str">
        <f t="shared" si="60"/>
        <v/>
      </c>
      <c r="AI152" s="238" t="str">
        <f t="shared" si="61"/>
        <v/>
      </c>
      <c r="AJ152" s="238" t="str">
        <f t="shared" si="62"/>
        <v/>
      </c>
      <c r="AK152" s="238" t="str" cm="1">
        <f t="array" ref="AK152">IF(IF($T152=0,"",ROUNDDOWN(_xlfn.IFS($I152="課税",$T152*0.1/1.1,$I152="軽減",$T152*0.08/1.08,$I152="一部非課税",$AB152,I152="非課税",0),0))=$Z152,"","×")</f>
        <v/>
      </c>
      <c r="AL152" s="238" t="str">
        <f t="shared" ca="1" si="63"/>
        <v>×</v>
      </c>
      <c r="AM152" s="238" t="str">
        <f t="shared" ca="1" si="58"/>
        <v>×</v>
      </c>
      <c r="AN152" s="238" t="str">
        <f t="shared" si="64"/>
        <v/>
      </c>
      <c r="AO152" s="250"/>
      <c r="AP152" s="251"/>
      <c r="AQ152" s="251"/>
      <c r="AR152" s="250"/>
      <c r="AS152" s="250"/>
      <c r="AT152" s="251"/>
      <c r="AU152" s="251"/>
      <c r="AV152" s="250"/>
      <c r="AW152" s="250"/>
      <c r="AX152" s="251"/>
      <c r="AY152" s="251"/>
    </row>
    <row r="153" spans="2:51" s="239" customFormat="1" x14ac:dyDescent="0.4">
      <c r="B153" s="243">
        <f t="shared" si="65"/>
        <v>98</v>
      </c>
      <c r="C153" s="1"/>
      <c r="D153" s="83"/>
      <c r="E153" s="59"/>
      <c r="F153" s="2"/>
      <c r="G153" s="79"/>
      <c r="H153" s="61"/>
      <c r="I153" s="61"/>
      <c r="J153" s="4"/>
      <c r="K153" s="244" t="s">
        <v>81</v>
      </c>
      <c r="L153" s="244" t="s">
        <v>111</v>
      </c>
      <c r="M153" s="5"/>
      <c r="N153" s="3"/>
      <c r="O153" s="244" t="s">
        <v>111</v>
      </c>
      <c r="P153" s="5"/>
      <c r="Q153" s="3"/>
      <c r="R153" s="245" t="s">
        <v>113</v>
      </c>
      <c r="S153" s="244" t="s">
        <v>114</v>
      </c>
      <c r="T153" s="246">
        <f t="shared" si="56"/>
        <v>0</v>
      </c>
      <c r="U153" s="247" t="s">
        <v>81</v>
      </c>
      <c r="V153" s="6" t="str">
        <f t="shared" si="57"/>
        <v/>
      </c>
      <c r="W153" s="247" t="s">
        <v>81</v>
      </c>
      <c r="X153" s="6"/>
      <c r="Y153" s="247" t="s">
        <v>81</v>
      </c>
      <c r="Z153" s="6" t="str" cm="1">
        <f t="array" ref="Z153">IF($T153=0,"",ROUNDDOWN(_xlfn.IFS($I153="課税",$T153*0.1/1.1,$I153="軽減",$T153*0.08/1.08,$I153="一部非課税",$AB153,I153="非課税",0),0))</f>
        <v/>
      </c>
      <c r="AA153" s="247" t="s">
        <v>81</v>
      </c>
      <c r="AB153" s="6"/>
      <c r="AC153" s="248" t="s">
        <v>81</v>
      </c>
      <c r="AD153" s="249"/>
      <c r="AE153" s="237"/>
      <c r="AF153" s="238" t="str">
        <f t="shared" si="59"/>
        <v/>
      </c>
      <c r="AG153" s="238" t="str">
        <f t="shared" si="60"/>
        <v/>
      </c>
      <c r="AI153" s="238" t="str">
        <f t="shared" si="61"/>
        <v/>
      </c>
      <c r="AJ153" s="238" t="str">
        <f t="shared" si="62"/>
        <v/>
      </c>
      <c r="AK153" s="238" t="str" cm="1">
        <f t="array" ref="AK153">IF(IF($T153=0,"",ROUNDDOWN(_xlfn.IFS($I153="課税",$T153*0.1/1.1,$I153="軽減",$T153*0.08/1.08,$I153="一部非課税",$AB153,I153="非課税",0),0))=$Z153,"","×")</f>
        <v/>
      </c>
      <c r="AL153" s="238" t="str">
        <f t="shared" ca="1" si="63"/>
        <v>×</v>
      </c>
      <c r="AM153" s="238" t="str">
        <f t="shared" ca="1" si="58"/>
        <v>×</v>
      </c>
      <c r="AN153" s="238" t="str">
        <f t="shared" si="64"/>
        <v/>
      </c>
      <c r="AO153" s="250"/>
      <c r="AP153" s="251"/>
      <c r="AQ153" s="251"/>
      <c r="AR153" s="250"/>
      <c r="AS153" s="250"/>
      <c r="AT153" s="251"/>
      <c r="AU153" s="251"/>
      <c r="AV153" s="250"/>
      <c r="AW153" s="250"/>
      <c r="AX153" s="251"/>
      <c r="AY153" s="251"/>
    </row>
    <row r="154" spans="2:51" s="239" customFormat="1" x14ac:dyDescent="0.4">
      <c r="B154" s="243">
        <f t="shared" si="65"/>
        <v>99</v>
      </c>
      <c r="C154" s="1"/>
      <c r="D154" s="83"/>
      <c r="E154" s="59"/>
      <c r="F154" s="2"/>
      <c r="G154" s="79"/>
      <c r="H154" s="61"/>
      <c r="I154" s="61"/>
      <c r="J154" s="4"/>
      <c r="K154" s="244" t="s">
        <v>81</v>
      </c>
      <c r="L154" s="244" t="s">
        <v>111</v>
      </c>
      <c r="M154" s="5"/>
      <c r="N154" s="3"/>
      <c r="O154" s="244" t="s">
        <v>111</v>
      </c>
      <c r="P154" s="5"/>
      <c r="Q154" s="3"/>
      <c r="R154" s="245" t="s">
        <v>113</v>
      </c>
      <c r="S154" s="244" t="s">
        <v>114</v>
      </c>
      <c r="T154" s="246">
        <f t="shared" si="56"/>
        <v>0</v>
      </c>
      <c r="U154" s="247" t="s">
        <v>81</v>
      </c>
      <c r="V154" s="6" t="str">
        <f t="shared" si="57"/>
        <v/>
      </c>
      <c r="W154" s="247" t="s">
        <v>81</v>
      </c>
      <c r="X154" s="6"/>
      <c r="Y154" s="247" t="s">
        <v>81</v>
      </c>
      <c r="Z154" s="6" t="str" cm="1">
        <f t="array" ref="Z154">IF($T154=0,"",ROUNDDOWN(_xlfn.IFS($I154="課税",$T154*0.1/1.1,$I154="軽減",$T154*0.08/1.08,$I154="一部非課税",$AB154,I154="非課税",0),0))</f>
        <v/>
      </c>
      <c r="AA154" s="247" t="s">
        <v>81</v>
      </c>
      <c r="AB154" s="6"/>
      <c r="AC154" s="248" t="s">
        <v>81</v>
      </c>
      <c r="AD154" s="249"/>
      <c r="AE154" s="237"/>
      <c r="AF154" s="238" t="str">
        <f t="shared" si="59"/>
        <v/>
      </c>
      <c r="AG154" s="238" t="str">
        <f t="shared" si="60"/>
        <v/>
      </c>
      <c r="AI154" s="238" t="str">
        <f t="shared" si="61"/>
        <v/>
      </c>
      <c r="AJ154" s="238" t="str">
        <f t="shared" si="62"/>
        <v/>
      </c>
      <c r="AK154" s="238" t="str" cm="1">
        <f t="array" ref="AK154">IF(IF($T154=0,"",ROUNDDOWN(_xlfn.IFS($I154="課税",$T154*0.1/1.1,$I154="軽減",$T154*0.08/1.08,$I154="一部非課税",$AB154,I154="非課税",0),0))=$Z154,"","×")</f>
        <v/>
      </c>
      <c r="AL154" s="238" t="str">
        <f t="shared" ca="1" si="63"/>
        <v>×</v>
      </c>
      <c r="AM154" s="238" t="str">
        <f t="shared" ca="1" si="58"/>
        <v>×</v>
      </c>
      <c r="AN154" s="238" t="str">
        <f t="shared" si="64"/>
        <v/>
      </c>
      <c r="AO154" s="250"/>
      <c r="AP154" s="251"/>
      <c r="AQ154" s="251"/>
      <c r="AR154" s="250"/>
      <c r="AS154" s="250"/>
      <c r="AT154" s="251"/>
      <c r="AU154" s="251"/>
      <c r="AV154" s="250"/>
      <c r="AW154" s="250"/>
      <c r="AX154" s="251"/>
      <c r="AY154" s="251"/>
    </row>
    <row r="155" spans="2:51" s="239" customFormat="1" x14ac:dyDescent="0.4">
      <c r="B155" s="243">
        <f t="shared" si="65"/>
        <v>100</v>
      </c>
      <c r="C155" s="1"/>
      <c r="D155" s="83"/>
      <c r="E155" s="59"/>
      <c r="F155" s="2"/>
      <c r="G155" s="79"/>
      <c r="H155" s="61"/>
      <c r="I155" s="61"/>
      <c r="J155" s="4"/>
      <c r="K155" s="244" t="s">
        <v>81</v>
      </c>
      <c r="L155" s="244" t="s">
        <v>111</v>
      </c>
      <c r="M155" s="5"/>
      <c r="N155" s="3"/>
      <c r="O155" s="244" t="s">
        <v>111</v>
      </c>
      <c r="P155" s="5"/>
      <c r="Q155" s="3"/>
      <c r="R155" s="245" t="s">
        <v>113</v>
      </c>
      <c r="S155" s="244" t="s">
        <v>114</v>
      </c>
      <c r="T155" s="246">
        <f t="shared" si="56"/>
        <v>0</v>
      </c>
      <c r="U155" s="247" t="s">
        <v>81</v>
      </c>
      <c r="V155" s="6" t="str">
        <f t="shared" si="57"/>
        <v/>
      </c>
      <c r="W155" s="247" t="s">
        <v>81</v>
      </c>
      <c r="X155" s="6"/>
      <c r="Y155" s="247" t="s">
        <v>81</v>
      </c>
      <c r="Z155" s="6" t="str" cm="1">
        <f t="array" ref="Z155">IF($T155=0,"",ROUNDDOWN(_xlfn.IFS($I155="課税",$T155*0.1/1.1,$I155="軽減",$T155*0.08/1.08,$I155="一部非課税",$AB155,I155="非課税",0),0))</f>
        <v/>
      </c>
      <c r="AA155" s="247" t="s">
        <v>81</v>
      </c>
      <c r="AB155" s="6"/>
      <c r="AC155" s="248" t="s">
        <v>81</v>
      </c>
      <c r="AD155" s="249"/>
      <c r="AE155" s="237"/>
      <c r="AF155" s="238" t="str">
        <f t="shared" si="59"/>
        <v/>
      </c>
      <c r="AG155" s="238" t="str">
        <f t="shared" si="60"/>
        <v/>
      </c>
      <c r="AI155" s="238" t="str">
        <f t="shared" si="61"/>
        <v/>
      </c>
      <c r="AJ155" s="238" t="str">
        <f t="shared" si="62"/>
        <v/>
      </c>
      <c r="AK155" s="238" t="str" cm="1">
        <f t="array" ref="AK155">IF(IF($T155=0,"",ROUNDDOWN(_xlfn.IFS($I155="課税",$T155*0.1/1.1,$I155="軽減",$T155*0.08/1.08,$I155="一部非課税",$AB155,I155="非課税",0),0))=$Z155,"","×")</f>
        <v/>
      </c>
      <c r="AL155" s="238" t="str">
        <f t="shared" ca="1" si="63"/>
        <v>×</v>
      </c>
      <c r="AM155" s="238" t="str">
        <f t="shared" ca="1" si="58"/>
        <v>×</v>
      </c>
      <c r="AN155" s="238" t="str">
        <f t="shared" si="64"/>
        <v/>
      </c>
      <c r="AO155" s="250"/>
      <c r="AP155" s="251"/>
      <c r="AQ155" s="251"/>
      <c r="AR155" s="250"/>
      <c r="AS155" s="250"/>
      <c r="AT155" s="251"/>
      <c r="AU155" s="251"/>
      <c r="AV155" s="250"/>
      <c r="AW155" s="250"/>
      <c r="AX155" s="251"/>
      <c r="AY155" s="251"/>
    </row>
    <row r="156" spans="2:51" s="239" customFormat="1" x14ac:dyDescent="0.4">
      <c r="B156" s="243">
        <f t="shared" si="65"/>
        <v>101</v>
      </c>
      <c r="C156" s="1"/>
      <c r="D156" s="83"/>
      <c r="E156" s="59"/>
      <c r="F156" s="2"/>
      <c r="G156" s="79"/>
      <c r="H156" s="61"/>
      <c r="I156" s="61"/>
      <c r="J156" s="4"/>
      <c r="K156" s="244" t="s">
        <v>81</v>
      </c>
      <c r="L156" s="244" t="s">
        <v>111</v>
      </c>
      <c r="M156" s="5"/>
      <c r="N156" s="3"/>
      <c r="O156" s="244" t="s">
        <v>111</v>
      </c>
      <c r="P156" s="5"/>
      <c r="Q156" s="3"/>
      <c r="R156" s="245" t="s">
        <v>113</v>
      </c>
      <c r="S156" s="244" t="s">
        <v>114</v>
      </c>
      <c r="T156" s="246">
        <f t="shared" si="56"/>
        <v>0</v>
      </c>
      <c r="U156" s="247" t="s">
        <v>81</v>
      </c>
      <c r="V156" s="6" t="str">
        <f t="shared" si="57"/>
        <v/>
      </c>
      <c r="W156" s="247" t="s">
        <v>81</v>
      </c>
      <c r="X156" s="6"/>
      <c r="Y156" s="247" t="s">
        <v>81</v>
      </c>
      <c r="Z156" s="6" t="str" cm="1">
        <f t="array" ref="Z156">IF($T156=0,"",ROUNDDOWN(_xlfn.IFS($I156="課税",$T156*0.1/1.1,$I156="軽減",$T156*0.08/1.08,$I156="一部非課税",$AB156,I156="非課税",0),0))</f>
        <v/>
      </c>
      <c r="AA156" s="247" t="s">
        <v>81</v>
      </c>
      <c r="AB156" s="6"/>
      <c r="AC156" s="248" t="s">
        <v>81</v>
      </c>
      <c r="AD156" s="249"/>
      <c r="AE156" s="237"/>
      <c r="AF156" s="238" t="str">
        <f t="shared" si="59"/>
        <v/>
      </c>
      <c r="AG156" s="238" t="str">
        <f t="shared" si="60"/>
        <v/>
      </c>
      <c r="AI156" s="238" t="str">
        <f t="shared" si="61"/>
        <v/>
      </c>
      <c r="AJ156" s="238" t="str">
        <f t="shared" si="62"/>
        <v/>
      </c>
      <c r="AK156" s="238" t="str" cm="1">
        <f t="array" ref="AK156">IF(IF($T156=0,"",ROUNDDOWN(_xlfn.IFS($I156="課税",$T156*0.1/1.1,$I156="軽減",$T156*0.08/1.08,$I156="一部非課税",$AB156,I156="非課税",0),0))=$Z156,"","×")</f>
        <v/>
      </c>
      <c r="AL156" s="238" t="str">
        <f t="shared" ca="1" si="63"/>
        <v>×</v>
      </c>
      <c r="AM156" s="238" t="str">
        <f t="shared" ca="1" si="58"/>
        <v>×</v>
      </c>
      <c r="AN156" s="238" t="str">
        <f t="shared" si="64"/>
        <v/>
      </c>
      <c r="AO156" s="250"/>
      <c r="AP156" s="251"/>
      <c r="AQ156" s="251"/>
      <c r="AR156" s="250"/>
      <c r="AS156" s="250"/>
      <c r="AT156" s="251"/>
      <c r="AU156" s="251"/>
      <c r="AV156" s="250"/>
      <c r="AW156" s="250"/>
      <c r="AX156" s="251"/>
      <c r="AY156" s="251"/>
    </row>
    <row r="157" spans="2:51" s="239" customFormat="1" x14ac:dyDescent="0.4">
      <c r="B157" s="243">
        <f t="shared" si="65"/>
        <v>102</v>
      </c>
      <c r="C157" s="1"/>
      <c r="D157" s="83"/>
      <c r="E157" s="59"/>
      <c r="F157" s="2"/>
      <c r="G157" s="79"/>
      <c r="H157" s="61"/>
      <c r="I157" s="61"/>
      <c r="J157" s="4"/>
      <c r="K157" s="244" t="s">
        <v>81</v>
      </c>
      <c r="L157" s="244" t="s">
        <v>111</v>
      </c>
      <c r="M157" s="5"/>
      <c r="N157" s="3"/>
      <c r="O157" s="244" t="s">
        <v>111</v>
      </c>
      <c r="P157" s="5"/>
      <c r="Q157" s="3"/>
      <c r="R157" s="245" t="s">
        <v>113</v>
      </c>
      <c r="S157" s="244" t="s">
        <v>114</v>
      </c>
      <c r="T157" s="246">
        <f t="shared" si="56"/>
        <v>0</v>
      </c>
      <c r="U157" s="247" t="s">
        <v>81</v>
      </c>
      <c r="V157" s="6" t="str">
        <f t="shared" si="57"/>
        <v/>
      </c>
      <c r="W157" s="247" t="s">
        <v>81</v>
      </c>
      <c r="X157" s="6"/>
      <c r="Y157" s="247" t="s">
        <v>81</v>
      </c>
      <c r="Z157" s="6" t="str" cm="1">
        <f t="array" ref="Z157">IF($T157=0,"",ROUNDDOWN(_xlfn.IFS($I157="課税",$T157*0.1/1.1,$I157="軽減",$T157*0.08/1.08,$I157="一部非課税",$AB157,I157="非課税",0),0))</f>
        <v/>
      </c>
      <c r="AA157" s="247" t="s">
        <v>81</v>
      </c>
      <c r="AB157" s="6"/>
      <c r="AC157" s="248" t="s">
        <v>81</v>
      </c>
      <c r="AD157" s="249"/>
      <c r="AE157" s="237"/>
      <c r="AF157" s="238" t="str">
        <f t="shared" si="59"/>
        <v/>
      </c>
      <c r="AG157" s="238" t="str">
        <f t="shared" si="60"/>
        <v/>
      </c>
      <c r="AI157" s="238" t="str">
        <f t="shared" si="61"/>
        <v/>
      </c>
      <c r="AJ157" s="238" t="str">
        <f t="shared" si="62"/>
        <v/>
      </c>
      <c r="AK157" s="238" t="str" cm="1">
        <f t="array" ref="AK157">IF(IF($T157=0,"",ROUNDDOWN(_xlfn.IFS($I157="課税",$T157*0.1/1.1,$I157="軽減",$T157*0.08/1.08,$I157="一部非課税",$AB157,I157="非課税",0),0))=$Z157,"","×")</f>
        <v/>
      </c>
      <c r="AL157" s="238" t="str">
        <f t="shared" ca="1" si="63"/>
        <v>×</v>
      </c>
      <c r="AM157" s="238" t="str">
        <f t="shared" ca="1" si="58"/>
        <v>×</v>
      </c>
      <c r="AN157" s="238" t="str">
        <f t="shared" si="64"/>
        <v/>
      </c>
      <c r="AO157" s="250"/>
      <c r="AP157" s="251"/>
      <c r="AQ157" s="251"/>
      <c r="AR157" s="250"/>
      <c r="AS157" s="250"/>
      <c r="AT157" s="251"/>
      <c r="AU157" s="251"/>
      <c r="AV157" s="250"/>
      <c r="AW157" s="250"/>
      <c r="AX157" s="251"/>
      <c r="AY157" s="251"/>
    </row>
    <row r="158" spans="2:51" s="239" customFormat="1" x14ac:dyDescent="0.4">
      <c r="B158" s="243">
        <f t="shared" si="65"/>
        <v>103</v>
      </c>
      <c r="C158" s="1"/>
      <c r="D158" s="83"/>
      <c r="E158" s="59"/>
      <c r="F158" s="2"/>
      <c r="G158" s="79"/>
      <c r="H158" s="61"/>
      <c r="I158" s="61"/>
      <c r="J158" s="4"/>
      <c r="K158" s="244" t="s">
        <v>81</v>
      </c>
      <c r="L158" s="244" t="s">
        <v>111</v>
      </c>
      <c r="M158" s="5"/>
      <c r="N158" s="3"/>
      <c r="O158" s="244" t="s">
        <v>111</v>
      </c>
      <c r="P158" s="5"/>
      <c r="Q158" s="3"/>
      <c r="R158" s="245" t="s">
        <v>113</v>
      </c>
      <c r="S158" s="244" t="s">
        <v>114</v>
      </c>
      <c r="T158" s="246">
        <f t="shared" si="56"/>
        <v>0</v>
      </c>
      <c r="U158" s="247" t="s">
        <v>81</v>
      </c>
      <c r="V158" s="6" t="str">
        <f t="shared" si="57"/>
        <v/>
      </c>
      <c r="W158" s="247" t="s">
        <v>81</v>
      </c>
      <c r="X158" s="6"/>
      <c r="Y158" s="247" t="s">
        <v>81</v>
      </c>
      <c r="Z158" s="6" t="str" cm="1">
        <f t="array" ref="Z158">IF($T158=0,"",ROUNDDOWN(_xlfn.IFS($I158="課税",$T158*0.1/1.1,$I158="軽減",$T158*0.08/1.08,$I158="一部非課税",$AB158,I158="非課税",0),0))</f>
        <v/>
      </c>
      <c r="AA158" s="247" t="s">
        <v>81</v>
      </c>
      <c r="AB158" s="6"/>
      <c r="AC158" s="248" t="s">
        <v>81</v>
      </c>
      <c r="AD158" s="249"/>
      <c r="AE158" s="237"/>
      <c r="AF158" s="238" t="str">
        <f t="shared" si="59"/>
        <v/>
      </c>
      <c r="AG158" s="238" t="str">
        <f t="shared" si="60"/>
        <v/>
      </c>
      <c r="AI158" s="238" t="str">
        <f t="shared" si="61"/>
        <v/>
      </c>
      <c r="AJ158" s="238" t="str">
        <f t="shared" si="62"/>
        <v/>
      </c>
      <c r="AK158" s="238" t="str" cm="1">
        <f t="array" ref="AK158">IF(IF($T158=0,"",ROUNDDOWN(_xlfn.IFS($I158="課税",$T158*0.1/1.1,$I158="軽減",$T158*0.08/1.08,$I158="一部非課税",$AB158,I158="非課税",0),0))=$Z158,"","×")</f>
        <v/>
      </c>
      <c r="AL158" s="238" t="str">
        <f t="shared" ca="1" si="63"/>
        <v>×</v>
      </c>
      <c r="AM158" s="238" t="str">
        <f t="shared" ca="1" si="58"/>
        <v>×</v>
      </c>
      <c r="AN158" s="238" t="str">
        <f t="shared" si="64"/>
        <v/>
      </c>
      <c r="AO158" s="250"/>
      <c r="AP158" s="251"/>
      <c r="AQ158" s="251"/>
      <c r="AR158" s="250"/>
      <c r="AS158" s="250"/>
      <c r="AT158" s="251"/>
      <c r="AU158" s="251"/>
      <c r="AV158" s="250"/>
      <c r="AW158" s="250"/>
      <c r="AX158" s="251"/>
      <c r="AY158" s="251"/>
    </row>
    <row r="159" spans="2:51" s="239" customFormat="1" x14ac:dyDescent="0.4">
      <c r="B159" s="243">
        <f t="shared" si="65"/>
        <v>104</v>
      </c>
      <c r="C159" s="1"/>
      <c r="D159" s="83"/>
      <c r="E159" s="59"/>
      <c r="F159" s="2"/>
      <c r="G159" s="79"/>
      <c r="H159" s="61"/>
      <c r="I159" s="61"/>
      <c r="J159" s="4"/>
      <c r="K159" s="244" t="s">
        <v>81</v>
      </c>
      <c r="L159" s="244" t="s">
        <v>111</v>
      </c>
      <c r="M159" s="5"/>
      <c r="N159" s="3"/>
      <c r="O159" s="244" t="s">
        <v>111</v>
      </c>
      <c r="P159" s="5"/>
      <c r="Q159" s="3"/>
      <c r="R159" s="245" t="s">
        <v>113</v>
      </c>
      <c r="S159" s="244" t="s">
        <v>114</v>
      </c>
      <c r="T159" s="246">
        <f t="shared" si="56"/>
        <v>0</v>
      </c>
      <c r="U159" s="247" t="s">
        <v>81</v>
      </c>
      <c r="V159" s="6" t="str">
        <f t="shared" si="57"/>
        <v/>
      </c>
      <c r="W159" s="247" t="s">
        <v>81</v>
      </c>
      <c r="X159" s="6"/>
      <c r="Y159" s="247" t="s">
        <v>81</v>
      </c>
      <c r="Z159" s="6" t="str" cm="1">
        <f t="array" ref="Z159">IF($T159=0,"",ROUNDDOWN(_xlfn.IFS($I159="課税",$T159*0.1/1.1,$I159="軽減",$T159*0.08/1.08,$I159="一部非課税",$AB159,I159="非課税",0),0))</f>
        <v/>
      </c>
      <c r="AA159" s="247" t="s">
        <v>81</v>
      </c>
      <c r="AB159" s="6"/>
      <c r="AC159" s="248" t="s">
        <v>81</v>
      </c>
      <c r="AD159" s="249"/>
      <c r="AE159" s="237"/>
      <c r="AF159" s="238" t="str">
        <f t="shared" si="59"/>
        <v/>
      </c>
      <c r="AG159" s="238" t="str">
        <f t="shared" si="60"/>
        <v/>
      </c>
      <c r="AI159" s="238" t="str">
        <f t="shared" si="61"/>
        <v/>
      </c>
      <c r="AJ159" s="238" t="str">
        <f t="shared" si="62"/>
        <v/>
      </c>
      <c r="AK159" s="238" t="str" cm="1">
        <f t="array" ref="AK159">IF(IF($T159=0,"",ROUNDDOWN(_xlfn.IFS($I159="課税",$T159*0.1/1.1,$I159="軽減",$T159*0.08/1.08,$I159="一部非課税",$AB159,I159="非課税",0),0))=$Z159,"","×")</f>
        <v/>
      </c>
      <c r="AL159" s="238" t="str">
        <f t="shared" ca="1" si="63"/>
        <v>×</v>
      </c>
      <c r="AM159" s="238" t="str">
        <f t="shared" ca="1" si="58"/>
        <v>×</v>
      </c>
      <c r="AN159" s="238" t="str">
        <f t="shared" si="64"/>
        <v/>
      </c>
      <c r="AO159" s="250"/>
      <c r="AP159" s="251"/>
      <c r="AQ159" s="251"/>
      <c r="AR159" s="250"/>
      <c r="AS159" s="250"/>
      <c r="AT159" s="251"/>
      <c r="AU159" s="251"/>
      <c r="AV159" s="250"/>
      <c r="AW159" s="250"/>
      <c r="AX159" s="251"/>
      <c r="AY159" s="251"/>
    </row>
    <row r="160" spans="2:51" s="239" customFormat="1" x14ac:dyDescent="0.4">
      <c r="B160" s="243">
        <f t="shared" si="65"/>
        <v>105</v>
      </c>
      <c r="C160" s="1"/>
      <c r="D160" s="83"/>
      <c r="E160" s="59"/>
      <c r="F160" s="2"/>
      <c r="G160" s="79"/>
      <c r="H160" s="61"/>
      <c r="I160" s="61"/>
      <c r="J160" s="4"/>
      <c r="K160" s="244" t="s">
        <v>81</v>
      </c>
      <c r="L160" s="244" t="s">
        <v>111</v>
      </c>
      <c r="M160" s="5"/>
      <c r="N160" s="3"/>
      <c r="O160" s="244" t="s">
        <v>111</v>
      </c>
      <c r="P160" s="5"/>
      <c r="Q160" s="3"/>
      <c r="R160" s="245" t="s">
        <v>113</v>
      </c>
      <c r="S160" s="244" t="s">
        <v>114</v>
      </c>
      <c r="T160" s="246">
        <f t="shared" si="56"/>
        <v>0</v>
      </c>
      <c r="U160" s="247" t="s">
        <v>81</v>
      </c>
      <c r="V160" s="6" t="str">
        <f t="shared" si="57"/>
        <v/>
      </c>
      <c r="W160" s="247" t="s">
        <v>81</v>
      </c>
      <c r="X160" s="6"/>
      <c r="Y160" s="247" t="s">
        <v>81</v>
      </c>
      <c r="Z160" s="6" t="str" cm="1">
        <f t="array" ref="Z160">IF($T160=0,"",ROUNDDOWN(_xlfn.IFS($I160="課税",$T160*0.1/1.1,$I160="軽減",$T160*0.08/1.08,$I160="一部非課税",$AB160,I160="非課税",0),0))</f>
        <v/>
      </c>
      <c r="AA160" s="247" t="s">
        <v>81</v>
      </c>
      <c r="AB160" s="6"/>
      <c r="AC160" s="248" t="s">
        <v>81</v>
      </c>
      <c r="AD160" s="249"/>
      <c r="AE160" s="237"/>
      <c r="AF160" s="238" t="str">
        <f t="shared" si="59"/>
        <v/>
      </c>
      <c r="AG160" s="238" t="str">
        <f t="shared" si="60"/>
        <v/>
      </c>
      <c r="AI160" s="238" t="str">
        <f t="shared" si="61"/>
        <v/>
      </c>
      <c r="AJ160" s="238" t="str">
        <f t="shared" si="62"/>
        <v/>
      </c>
      <c r="AK160" s="238" t="str" cm="1">
        <f t="array" ref="AK160">IF(IF($T160=0,"",ROUNDDOWN(_xlfn.IFS($I160="課税",$T160*0.1/1.1,$I160="軽減",$T160*0.08/1.08,$I160="一部非課税",$AB160,I160="非課税",0),0))=$Z160,"","×")</f>
        <v/>
      </c>
      <c r="AL160" s="238" t="str">
        <f t="shared" ca="1" si="63"/>
        <v>×</v>
      </c>
      <c r="AM160" s="238" t="str">
        <f t="shared" ca="1" si="58"/>
        <v>×</v>
      </c>
      <c r="AN160" s="238" t="str">
        <f t="shared" si="64"/>
        <v/>
      </c>
      <c r="AO160" s="250"/>
      <c r="AP160" s="251"/>
      <c r="AQ160" s="251"/>
      <c r="AR160" s="250"/>
      <c r="AS160" s="250"/>
      <c r="AT160" s="251"/>
      <c r="AU160" s="251"/>
      <c r="AV160" s="250"/>
      <c r="AW160" s="250"/>
      <c r="AX160" s="251"/>
      <c r="AY160" s="251"/>
    </row>
    <row r="161" spans="2:51" s="239" customFormat="1" x14ac:dyDescent="0.4">
      <c r="B161" s="243">
        <f t="shared" si="65"/>
        <v>106</v>
      </c>
      <c r="C161" s="1"/>
      <c r="D161" s="83"/>
      <c r="E161" s="59"/>
      <c r="F161" s="2"/>
      <c r="G161" s="79"/>
      <c r="H161" s="61"/>
      <c r="I161" s="61"/>
      <c r="J161" s="4"/>
      <c r="K161" s="244" t="s">
        <v>81</v>
      </c>
      <c r="L161" s="244" t="s">
        <v>111</v>
      </c>
      <c r="M161" s="5"/>
      <c r="N161" s="3"/>
      <c r="O161" s="244" t="s">
        <v>111</v>
      </c>
      <c r="P161" s="5"/>
      <c r="Q161" s="3"/>
      <c r="R161" s="245" t="s">
        <v>113</v>
      </c>
      <c r="S161" s="244" t="s">
        <v>114</v>
      </c>
      <c r="T161" s="246">
        <f t="shared" si="56"/>
        <v>0</v>
      </c>
      <c r="U161" s="247" t="s">
        <v>81</v>
      </c>
      <c r="V161" s="6" t="str">
        <f t="shared" si="57"/>
        <v/>
      </c>
      <c r="W161" s="247" t="s">
        <v>81</v>
      </c>
      <c r="X161" s="6"/>
      <c r="Y161" s="247" t="s">
        <v>81</v>
      </c>
      <c r="Z161" s="6" t="str" cm="1">
        <f t="array" ref="Z161">IF($T161=0,"",ROUNDDOWN(_xlfn.IFS($I161="課税",$T161*0.1/1.1,$I161="軽減",$T161*0.08/1.08,$I161="一部非課税",$AB161,I161="非課税",0),0))</f>
        <v/>
      </c>
      <c r="AA161" s="247" t="s">
        <v>81</v>
      </c>
      <c r="AB161" s="6"/>
      <c r="AC161" s="248" t="s">
        <v>81</v>
      </c>
      <c r="AD161" s="249"/>
      <c r="AE161" s="237"/>
      <c r="AF161" s="238" t="str">
        <f t="shared" si="59"/>
        <v/>
      </c>
      <c r="AG161" s="238" t="str">
        <f t="shared" si="60"/>
        <v/>
      </c>
      <c r="AI161" s="238" t="str">
        <f t="shared" si="61"/>
        <v/>
      </c>
      <c r="AJ161" s="238" t="str">
        <f t="shared" si="62"/>
        <v/>
      </c>
      <c r="AK161" s="238" t="str" cm="1">
        <f t="array" ref="AK161">IF(IF($T161=0,"",ROUNDDOWN(_xlfn.IFS($I161="課税",$T161*0.1/1.1,$I161="軽減",$T161*0.08/1.08,$I161="一部非課税",$AB161,I161="非課税",0),0))=$Z161,"","×")</f>
        <v/>
      </c>
      <c r="AL161" s="238" t="str">
        <f t="shared" ca="1" si="63"/>
        <v>×</v>
      </c>
      <c r="AM161" s="238" t="str">
        <f t="shared" ref="AM161:AM166" ca="1" si="66">IF(COUNTIF($AP$31:$AP$51,"×")&gt;0,"×","")</f>
        <v>×</v>
      </c>
      <c r="AN161" s="238" t="str">
        <f t="shared" si="64"/>
        <v/>
      </c>
      <c r="AO161" s="250"/>
      <c r="AP161" s="251"/>
      <c r="AQ161" s="251"/>
      <c r="AR161" s="250"/>
      <c r="AS161" s="250"/>
      <c r="AT161" s="251"/>
      <c r="AU161" s="251"/>
      <c r="AV161" s="250"/>
      <c r="AW161" s="250"/>
      <c r="AX161" s="251"/>
      <c r="AY161" s="251"/>
    </row>
    <row r="162" spans="2:51" s="239" customFormat="1" x14ac:dyDescent="0.4">
      <c r="B162" s="243">
        <f t="shared" si="65"/>
        <v>107</v>
      </c>
      <c r="C162" s="1"/>
      <c r="D162" s="83"/>
      <c r="E162" s="59"/>
      <c r="F162" s="2"/>
      <c r="G162" s="79"/>
      <c r="H162" s="61"/>
      <c r="I162" s="61"/>
      <c r="J162" s="4"/>
      <c r="K162" s="244" t="s">
        <v>81</v>
      </c>
      <c r="L162" s="244" t="s">
        <v>111</v>
      </c>
      <c r="M162" s="5"/>
      <c r="N162" s="3"/>
      <c r="O162" s="244" t="s">
        <v>111</v>
      </c>
      <c r="P162" s="5"/>
      <c r="Q162" s="3"/>
      <c r="R162" s="245" t="s">
        <v>113</v>
      </c>
      <c r="S162" s="244" t="s">
        <v>114</v>
      </c>
      <c r="T162" s="246">
        <f t="shared" si="56"/>
        <v>0</v>
      </c>
      <c r="U162" s="247" t="s">
        <v>81</v>
      </c>
      <c r="V162" s="6" t="str">
        <f t="shared" si="57"/>
        <v/>
      </c>
      <c r="W162" s="247" t="s">
        <v>81</v>
      </c>
      <c r="X162" s="6"/>
      <c r="Y162" s="247" t="s">
        <v>81</v>
      </c>
      <c r="Z162" s="6" t="str" cm="1">
        <f t="array" ref="Z162">IF($T162=0,"",ROUNDDOWN(_xlfn.IFS($I162="課税",$T162*0.1/1.1,$I162="軽減",$T162*0.08/1.08,$I162="一部非課税",$AB162,I162="非課税",0),0))</f>
        <v/>
      </c>
      <c r="AA162" s="247" t="s">
        <v>81</v>
      </c>
      <c r="AB162" s="6"/>
      <c r="AC162" s="248" t="s">
        <v>81</v>
      </c>
      <c r="AD162" s="249"/>
      <c r="AE162" s="237"/>
      <c r="AF162" s="238" t="str">
        <f t="shared" si="59"/>
        <v/>
      </c>
      <c r="AG162" s="238" t="str">
        <f t="shared" si="60"/>
        <v/>
      </c>
      <c r="AI162" s="238" t="str">
        <f t="shared" si="61"/>
        <v/>
      </c>
      <c r="AJ162" s="238" t="str">
        <f t="shared" si="62"/>
        <v/>
      </c>
      <c r="AK162" s="238" t="str" cm="1">
        <f t="array" ref="AK162">IF(IF($T162=0,"",ROUNDDOWN(_xlfn.IFS($I162="課税",$T162*0.1/1.1,$I162="軽減",$T162*0.08/1.08,$I162="一部非課税",$AB162,I162="非課税",0),0))=$Z162,"","×")</f>
        <v/>
      </c>
      <c r="AL162" s="238" t="str">
        <f t="shared" ca="1" si="63"/>
        <v>×</v>
      </c>
      <c r="AM162" s="238" t="str">
        <f t="shared" ca="1" si="66"/>
        <v>×</v>
      </c>
      <c r="AN162" s="238" t="str">
        <f t="shared" si="64"/>
        <v/>
      </c>
      <c r="AO162" s="250"/>
      <c r="AP162" s="251"/>
      <c r="AQ162" s="251"/>
      <c r="AR162" s="250"/>
      <c r="AS162" s="250"/>
      <c r="AT162" s="251"/>
      <c r="AU162" s="251"/>
      <c r="AV162" s="250"/>
      <c r="AW162" s="250"/>
      <c r="AX162" s="251"/>
      <c r="AY162" s="251"/>
    </row>
    <row r="163" spans="2:51" s="239" customFormat="1" x14ac:dyDescent="0.4">
      <c r="B163" s="243">
        <f t="shared" si="65"/>
        <v>108</v>
      </c>
      <c r="C163" s="1"/>
      <c r="D163" s="83"/>
      <c r="E163" s="59"/>
      <c r="F163" s="2"/>
      <c r="G163" s="79"/>
      <c r="H163" s="61"/>
      <c r="I163" s="61"/>
      <c r="J163" s="4"/>
      <c r="K163" s="244" t="s">
        <v>81</v>
      </c>
      <c r="L163" s="244" t="s">
        <v>111</v>
      </c>
      <c r="M163" s="5"/>
      <c r="N163" s="3"/>
      <c r="O163" s="244" t="s">
        <v>111</v>
      </c>
      <c r="P163" s="5"/>
      <c r="Q163" s="3"/>
      <c r="R163" s="245" t="s">
        <v>113</v>
      </c>
      <c r="S163" s="244" t="s">
        <v>114</v>
      </c>
      <c r="T163" s="246">
        <f t="shared" si="56"/>
        <v>0</v>
      </c>
      <c r="U163" s="247" t="s">
        <v>81</v>
      </c>
      <c r="V163" s="6" t="str">
        <f t="shared" si="57"/>
        <v/>
      </c>
      <c r="W163" s="247" t="s">
        <v>81</v>
      </c>
      <c r="X163" s="6"/>
      <c r="Y163" s="247" t="s">
        <v>81</v>
      </c>
      <c r="Z163" s="6" t="str" cm="1">
        <f t="array" ref="Z163">IF($T163=0,"",ROUNDDOWN(_xlfn.IFS($I163="課税",$T163*0.1/1.1,$I163="軽減",$T163*0.08/1.08,$I163="一部非課税",$AB163,I163="非課税",0),0))</f>
        <v/>
      </c>
      <c r="AA163" s="247" t="s">
        <v>81</v>
      </c>
      <c r="AB163" s="6"/>
      <c r="AC163" s="248" t="s">
        <v>81</v>
      </c>
      <c r="AD163" s="249"/>
      <c r="AE163" s="237"/>
      <c r="AF163" s="238" t="str">
        <f t="shared" si="59"/>
        <v/>
      </c>
      <c r="AG163" s="238" t="str">
        <f t="shared" si="60"/>
        <v/>
      </c>
      <c r="AI163" s="238" t="str">
        <f t="shared" si="61"/>
        <v/>
      </c>
      <c r="AJ163" s="238" t="str">
        <f t="shared" si="62"/>
        <v/>
      </c>
      <c r="AK163" s="238" t="str" cm="1">
        <f t="array" ref="AK163">IF(IF($T163=0,"",ROUNDDOWN(_xlfn.IFS($I163="課税",$T163*0.1/1.1,$I163="軽減",$T163*0.08/1.08,$I163="一部非課税",$AB163,I163="非課税",0),0))=$Z163,"","×")</f>
        <v/>
      </c>
      <c r="AL163" s="238" t="str">
        <f t="shared" ca="1" si="63"/>
        <v>×</v>
      </c>
      <c r="AM163" s="238" t="str">
        <f t="shared" ca="1" si="66"/>
        <v>×</v>
      </c>
      <c r="AN163" s="238" t="str">
        <f t="shared" si="64"/>
        <v/>
      </c>
      <c r="AO163" s="250"/>
      <c r="AP163" s="251"/>
      <c r="AQ163" s="251"/>
      <c r="AR163" s="250"/>
      <c r="AS163" s="250"/>
      <c r="AT163" s="251"/>
      <c r="AU163" s="251"/>
      <c r="AV163" s="250"/>
      <c r="AW163" s="250"/>
      <c r="AX163" s="251"/>
      <c r="AY163" s="251"/>
    </row>
    <row r="164" spans="2:51" s="239" customFormat="1" x14ac:dyDescent="0.4">
      <c r="B164" s="243">
        <f t="shared" si="65"/>
        <v>109</v>
      </c>
      <c r="C164" s="1"/>
      <c r="D164" s="83"/>
      <c r="E164" s="59"/>
      <c r="F164" s="2"/>
      <c r="G164" s="79"/>
      <c r="H164" s="61"/>
      <c r="I164" s="61"/>
      <c r="J164" s="4"/>
      <c r="K164" s="244" t="s">
        <v>81</v>
      </c>
      <c r="L164" s="244" t="s">
        <v>111</v>
      </c>
      <c r="M164" s="5"/>
      <c r="N164" s="3"/>
      <c r="O164" s="244" t="s">
        <v>111</v>
      </c>
      <c r="P164" s="5"/>
      <c r="Q164" s="3"/>
      <c r="R164" s="245" t="s">
        <v>113</v>
      </c>
      <c r="S164" s="244" t="s">
        <v>114</v>
      </c>
      <c r="T164" s="246">
        <f t="shared" si="56"/>
        <v>0</v>
      </c>
      <c r="U164" s="247" t="s">
        <v>81</v>
      </c>
      <c r="V164" s="6" t="str">
        <f t="shared" si="57"/>
        <v/>
      </c>
      <c r="W164" s="247" t="s">
        <v>81</v>
      </c>
      <c r="X164" s="6"/>
      <c r="Y164" s="247" t="s">
        <v>81</v>
      </c>
      <c r="Z164" s="6" t="str" cm="1">
        <f t="array" ref="Z164">IF($T164=0,"",ROUNDDOWN(_xlfn.IFS($I164="課税",$T164*0.1/1.1,$I164="軽減",$T164*0.08/1.08,$I164="一部非課税",$AB164,I164="非課税",0),0))</f>
        <v/>
      </c>
      <c r="AA164" s="247" t="s">
        <v>81</v>
      </c>
      <c r="AB164" s="6"/>
      <c r="AC164" s="248" t="s">
        <v>81</v>
      </c>
      <c r="AD164" s="249"/>
      <c r="AE164" s="237"/>
      <c r="AF164" s="238" t="str">
        <f t="shared" si="59"/>
        <v/>
      </c>
      <c r="AG164" s="238" t="str">
        <f t="shared" si="60"/>
        <v/>
      </c>
      <c r="AI164" s="238" t="str">
        <f t="shared" si="61"/>
        <v/>
      </c>
      <c r="AJ164" s="238" t="str">
        <f t="shared" si="62"/>
        <v/>
      </c>
      <c r="AK164" s="238" t="str" cm="1">
        <f t="array" ref="AK164">IF(IF($T164=0,"",ROUNDDOWN(_xlfn.IFS($I164="課税",$T164*0.1/1.1,$I164="軽減",$T164*0.08/1.08,$I164="一部非課税",$AB164,I164="非課税",0),0))=$Z164,"","×")</f>
        <v/>
      </c>
      <c r="AL164" s="238" t="str">
        <f t="shared" ca="1" si="63"/>
        <v>×</v>
      </c>
      <c r="AM164" s="238" t="str">
        <f t="shared" ca="1" si="66"/>
        <v>×</v>
      </c>
      <c r="AN164" s="238" t="str">
        <f t="shared" si="64"/>
        <v/>
      </c>
      <c r="AO164" s="250"/>
      <c r="AP164" s="251"/>
      <c r="AQ164" s="251"/>
      <c r="AR164" s="250"/>
      <c r="AS164" s="250"/>
      <c r="AT164" s="251"/>
      <c r="AU164" s="251"/>
      <c r="AV164" s="250"/>
      <c r="AW164" s="250"/>
      <c r="AX164" s="251"/>
      <c r="AY164" s="251"/>
    </row>
    <row r="165" spans="2:51" s="239" customFormat="1" x14ac:dyDescent="0.4">
      <c r="B165" s="243">
        <f t="shared" si="65"/>
        <v>110</v>
      </c>
      <c r="C165" s="1"/>
      <c r="D165" s="83"/>
      <c r="E165" s="59"/>
      <c r="F165" s="2"/>
      <c r="G165" s="79"/>
      <c r="H165" s="61"/>
      <c r="I165" s="61"/>
      <c r="J165" s="4"/>
      <c r="K165" s="244" t="s">
        <v>81</v>
      </c>
      <c r="L165" s="244" t="s">
        <v>111</v>
      </c>
      <c r="M165" s="5"/>
      <c r="N165" s="3"/>
      <c r="O165" s="244" t="s">
        <v>111</v>
      </c>
      <c r="P165" s="5"/>
      <c r="Q165" s="3"/>
      <c r="R165" s="245" t="s">
        <v>113</v>
      </c>
      <c r="S165" s="244" t="s">
        <v>114</v>
      </c>
      <c r="T165" s="246">
        <f t="shared" si="56"/>
        <v>0</v>
      </c>
      <c r="U165" s="247" t="s">
        <v>81</v>
      </c>
      <c r="V165" s="6" t="str">
        <f t="shared" si="57"/>
        <v/>
      </c>
      <c r="W165" s="247" t="s">
        <v>81</v>
      </c>
      <c r="X165" s="6"/>
      <c r="Y165" s="247" t="s">
        <v>81</v>
      </c>
      <c r="Z165" s="6" t="str" cm="1">
        <f t="array" ref="Z165">IF($T165=0,"",ROUNDDOWN(_xlfn.IFS($I165="課税",$T165*0.1/1.1,$I165="軽減",$T165*0.08/1.08,$I165="一部非課税",$AB165,I165="非課税",0),0))</f>
        <v/>
      </c>
      <c r="AA165" s="247" t="s">
        <v>81</v>
      </c>
      <c r="AB165" s="6"/>
      <c r="AC165" s="248" t="s">
        <v>81</v>
      </c>
      <c r="AD165" s="249"/>
      <c r="AE165" s="237"/>
      <c r="AF165" s="238" t="str">
        <f t="shared" si="59"/>
        <v/>
      </c>
      <c r="AG165" s="238" t="str">
        <f t="shared" si="60"/>
        <v/>
      </c>
      <c r="AI165" s="238" t="str">
        <f t="shared" si="61"/>
        <v/>
      </c>
      <c r="AJ165" s="238" t="str">
        <f t="shared" si="62"/>
        <v/>
      </c>
      <c r="AK165" s="238" t="str" cm="1">
        <f t="array" ref="AK165">IF(IF($T165=0,"",ROUNDDOWN(_xlfn.IFS($I165="課税",$T165*0.1/1.1,$I165="軽減",$T165*0.08/1.08,$I165="一部非課税",$AB165,I165="非課税",0),0))=$Z165,"","×")</f>
        <v/>
      </c>
      <c r="AL165" s="238" t="str">
        <f t="shared" ca="1" si="63"/>
        <v>×</v>
      </c>
      <c r="AM165" s="238" t="str">
        <f t="shared" ca="1" si="66"/>
        <v>×</v>
      </c>
      <c r="AN165" s="238" t="str">
        <f t="shared" si="64"/>
        <v/>
      </c>
      <c r="AO165" s="250"/>
      <c r="AP165" s="251"/>
      <c r="AQ165" s="251"/>
      <c r="AR165" s="250"/>
      <c r="AS165" s="250"/>
      <c r="AT165" s="251"/>
      <c r="AU165" s="251"/>
      <c r="AV165" s="250"/>
      <c r="AW165" s="250"/>
      <c r="AX165" s="251"/>
      <c r="AY165" s="251"/>
    </row>
    <row r="166" spans="2:51" s="239" customFormat="1" ht="20.25" thickBot="1" x14ac:dyDescent="0.45">
      <c r="B166" s="252">
        <f t="shared" si="65"/>
        <v>111</v>
      </c>
      <c r="C166" s="7"/>
      <c r="D166" s="84"/>
      <c r="E166" s="60"/>
      <c r="F166" s="8"/>
      <c r="G166" s="81"/>
      <c r="H166" s="62"/>
      <c r="I166" s="62"/>
      <c r="J166" s="10"/>
      <c r="K166" s="253" t="s">
        <v>81</v>
      </c>
      <c r="L166" s="253" t="s">
        <v>111</v>
      </c>
      <c r="M166" s="11"/>
      <c r="N166" s="9"/>
      <c r="O166" s="253" t="s">
        <v>111</v>
      </c>
      <c r="P166" s="11"/>
      <c r="Q166" s="9"/>
      <c r="R166" s="254" t="s">
        <v>113</v>
      </c>
      <c r="S166" s="253" t="s">
        <v>114</v>
      </c>
      <c r="T166" s="255">
        <f t="shared" si="56"/>
        <v>0</v>
      </c>
      <c r="U166" s="256" t="s">
        <v>81</v>
      </c>
      <c r="V166" s="12" t="str">
        <f t="shared" si="57"/>
        <v/>
      </c>
      <c r="W166" s="256" t="s">
        <v>81</v>
      </c>
      <c r="X166" s="12"/>
      <c r="Y166" s="256" t="s">
        <v>81</v>
      </c>
      <c r="Z166" s="12" t="str" cm="1">
        <f t="array" ref="Z166">IF($T166=0,"",ROUNDDOWN(_xlfn.IFS($I166="課税",$T166*0.1/1.1,$I166="軽減",$T166*0.08/1.08,$I166="一部非課税",$AB166,I166="非課税",0),0))</f>
        <v/>
      </c>
      <c r="AA166" s="256" t="s">
        <v>81</v>
      </c>
      <c r="AB166" s="12"/>
      <c r="AC166" s="257" t="s">
        <v>81</v>
      </c>
      <c r="AD166" s="258"/>
      <c r="AE166" s="237"/>
      <c r="AF166" s="238" t="str">
        <f t="shared" si="59"/>
        <v/>
      </c>
      <c r="AG166" s="238" t="str">
        <f t="shared" si="60"/>
        <v/>
      </c>
      <c r="AI166" s="238" t="str">
        <f t="shared" si="61"/>
        <v/>
      </c>
      <c r="AJ166" s="238" t="str">
        <f t="shared" si="62"/>
        <v/>
      </c>
      <c r="AK166" s="238" t="str" cm="1">
        <f t="array" ref="AK166">IF(IF($T166=0,"",ROUNDDOWN(_xlfn.IFS($I166="課税",$T166*0.1/1.1,$I166="軽減",$T166*0.08/1.08,$I166="一部非課税",$AB166,I166="非課税",0),0))=$Z166,"","×")</f>
        <v/>
      </c>
      <c r="AL166" s="238" t="str">
        <f t="shared" ca="1" si="63"/>
        <v>×</v>
      </c>
      <c r="AM166" s="238" t="str">
        <f t="shared" ca="1" si="66"/>
        <v>×</v>
      </c>
      <c r="AN166" s="238" t="str">
        <f t="shared" si="64"/>
        <v/>
      </c>
      <c r="AO166" s="250"/>
      <c r="AP166" s="251"/>
      <c r="AQ166" s="251"/>
      <c r="AR166" s="250"/>
      <c r="AS166" s="250"/>
      <c r="AT166" s="251"/>
      <c r="AU166" s="251"/>
      <c r="AV166" s="250"/>
      <c r="AW166" s="250"/>
      <c r="AX166" s="251"/>
      <c r="AY166" s="251"/>
    </row>
    <row r="167" spans="2:51" x14ac:dyDescent="0.4">
      <c r="E167" s="111"/>
      <c r="F167" s="111"/>
      <c r="G167" s="111"/>
      <c r="H167" s="111"/>
      <c r="I167" s="186"/>
      <c r="J167" s="186"/>
      <c r="K167" s="187"/>
      <c r="L167" s="188"/>
      <c r="M167" s="188"/>
      <c r="N167" s="189"/>
      <c r="O167" s="187"/>
      <c r="P167" s="188"/>
      <c r="Q167" s="189"/>
      <c r="R167" s="187"/>
      <c r="S167" s="190"/>
      <c r="T167" s="188"/>
      <c r="U167" s="191"/>
      <c r="V167" s="111"/>
      <c r="W167" s="191"/>
      <c r="X167" s="192" t="str">
        <f t="shared" ref="X167:X230" si="67">IF(T167="","",T167-V167)</f>
        <v/>
      </c>
      <c r="Y167" s="191"/>
      <c r="Z167" s="111"/>
      <c r="AA167" s="191"/>
      <c r="AB167" s="192"/>
      <c r="AC167" s="191"/>
      <c r="AD167" s="111"/>
      <c r="AE167" s="111"/>
      <c r="AF167" s="111"/>
      <c r="AG167" s="111"/>
      <c r="AH167" s="111"/>
      <c r="AI167" s="111"/>
    </row>
    <row r="168" spans="2:51" x14ac:dyDescent="0.4">
      <c r="E168" s="111"/>
      <c r="F168" s="111"/>
      <c r="G168" s="111"/>
      <c r="H168" s="111"/>
      <c r="I168" s="27"/>
      <c r="J168" s="27"/>
      <c r="K168" s="27"/>
      <c r="L168" s="27"/>
      <c r="M168" s="27"/>
      <c r="N168" s="27"/>
      <c r="O168" s="27"/>
      <c r="P168" s="27"/>
      <c r="Q168" s="27"/>
      <c r="R168" s="27"/>
      <c r="S168" s="27"/>
      <c r="T168" s="27"/>
      <c r="U168" s="27"/>
      <c r="V168" s="111"/>
      <c r="W168" s="27"/>
      <c r="X168" s="192" t="str">
        <f t="shared" si="67"/>
        <v/>
      </c>
      <c r="Y168" s="27"/>
      <c r="Z168" s="111"/>
      <c r="AA168" s="27"/>
      <c r="AB168" s="192"/>
      <c r="AC168" s="27"/>
      <c r="AD168" s="111"/>
      <c r="AE168" s="111"/>
      <c r="AF168" s="111"/>
      <c r="AG168" s="111"/>
      <c r="AH168" s="111"/>
      <c r="AI168" s="111"/>
    </row>
    <row r="169" spans="2:51" x14ac:dyDescent="0.4">
      <c r="E169" s="111"/>
      <c r="F169" s="111"/>
      <c r="G169" s="111"/>
      <c r="H169" s="111"/>
      <c r="I169" s="27"/>
      <c r="J169" s="27"/>
      <c r="K169" s="27"/>
      <c r="L169" s="27"/>
      <c r="M169" s="27"/>
      <c r="N169" s="27"/>
      <c r="O169" s="27"/>
      <c r="P169" s="27"/>
      <c r="Q169" s="27"/>
      <c r="R169" s="27"/>
      <c r="S169" s="27"/>
      <c r="T169" s="27"/>
      <c r="U169" s="27"/>
      <c r="V169" s="27"/>
      <c r="W169" s="27"/>
      <c r="X169" s="192" t="str">
        <f t="shared" si="67"/>
        <v/>
      </c>
      <c r="Y169" s="27"/>
      <c r="Z169" s="27"/>
      <c r="AA169" s="27"/>
      <c r="AB169" s="192"/>
      <c r="AC169" s="27"/>
      <c r="AD169" s="27"/>
      <c r="AE169" s="27"/>
      <c r="AF169" s="27"/>
      <c r="AG169" s="27"/>
      <c r="AH169" s="27"/>
    </row>
    <row r="170" spans="2:51" x14ac:dyDescent="0.4">
      <c r="E170" s="111"/>
      <c r="F170" s="111"/>
      <c r="G170" s="111"/>
      <c r="H170" s="111"/>
      <c r="I170" s="27"/>
      <c r="J170" s="27"/>
      <c r="K170" s="27"/>
      <c r="L170" s="27"/>
      <c r="M170" s="27"/>
      <c r="N170" s="27"/>
      <c r="O170" s="27"/>
      <c r="P170" s="27"/>
      <c r="Q170" s="27"/>
      <c r="R170" s="27"/>
      <c r="S170" s="27"/>
      <c r="T170" s="27"/>
      <c r="U170" s="27"/>
      <c r="V170" s="27"/>
      <c r="W170" s="27"/>
      <c r="X170" s="192" t="str">
        <f t="shared" si="67"/>
        <v/>
      </c>
      <c r="Y170" s="27"/>
      <c r="Z170" s="27"/>
      <c r="AA170" s="27"/>
      <c r="AB170" s="192"/>
      <c r="AC170" s="27"/>
      <c r="AD170" s="27"/>
      <c r="AE170" s="27"/>
      <c r="AF170" s="27"/>
      <c r="AG170" s="27"/>
      <c r="AH170" s="27"/>
    </row>
    <row r="171" spans="2:51" x14ac:dyDescent="0.4">
      <c r="E171" s="111"/>
      <c r="F171" s="111"/>
      <c r="G171" s="111"/>
      <c r="H171" s="111"/>
      <c r="I171" s="27"/>
      <c r="J171" s="27"/>
      <c r="K171" s="27"/>
      <c r="L171" s="27"/>
      <c r="M171" s="27"/>
      <c r="N171" s="27"/>
      <c r="O171" s="27"/>
      <c r="P171" s="27"/>
      <c r="Q171" s="27"/>
      <c r="R171" s="27"/>
      <c r="S171" s="27"/>
      <c r="T171" s="27"/>
      <c r="U171" s="27"/>
      <c r="V171" s="27"/>
      <c r="W171" s="27"/>
      <c r="X171" s="192" t="str">
        <f t="shared" si="67"/>
        <v/>
      </c>
      <c r="Y171" s="27"/>
      <c r="Z171" s="27"/>
      <c r="AA171" s="27"/>
      <c r="AB171" s="192"/>
      <c r="AC171" s="27"/>
      <c r="AD171" s="27"/>
      <c r="AE171" s="27"/>
      <c r="AF171" s="27"/>
      <c r="AG171" s="27"/>
      <c r="AH171" s="27"/>
    </row>
    <row r="172" spans="2:51" x14ac:dyDescent="0.4">
      <c r="E172" s="27"/>
      <c r="F172" s="27"/>
      <c r="G172" s="27"/>
      <c r="H172" s="27"/>
      <c r="I172" s="27"/>
      <c r="J172" s="27"/>
      <c r="K172" s="27"/>
      <c r="L172" s="27"/>
      <c r="M172" s="27"/>
      <c r="N172" s="27"/>
      <c r="O172" s="27"/>
      <c r="P172" s="27"/>
      <c r="Q172" s="27"/>
      <c r="R172" s="27"/>
      <c r="S172" s="27"/>
      <c r="T172" s="27"/>
      <c r="U172" s="27"/>
      <c r="V172" s="27"/>
      <c r="W172" s="27"/>
      <c r="X172" s="192" t="str">
        <f t="shared" si="67"/>
        <v/>
      </c>
      <c r="Y172" s="27"/>
      <c r="Z172" s="27"/>
      <c r="AA172" s="27"/>
      <c r="AB172" s="192"/>
      <c r="AC172" s="27"/>
      <c r="AD172" s="27"/>
      <c r="AE172" s="27"/>
      <c r="AF172" s="27"/>
      <c r="AG172" s="27"/>
      <c r="AH172" s="27"/>
    </row>
    <row r="173" spans="2:51" x14ac:dyDescent="0.4">
      <c r="E173" s="27"/>
      <c r="F173" s="27"/>
      <c r="G173" s="27"/>
      <c r="H173" s="27"/>
      <c r="I173" s="27"/>
      <c r="J173" s="27"/>
      <c r="K173" s="27"/>
      <c r="L173" s="27"/>
      <c r="M173" s="27"/>
      <c r="N173" s="27"/>
      <c r="O173" s="27"/>
      <c r="P173" s="27"/>
      <c r="Q173" s="27"/>
      <c r="R173" s="27"/>
      <c r="S173" s="27"/>
      <c r="T173" s="27"/>
      <c r="U173" s="27"/>
      <c r="V173" s="27"/>
      <c r="W173" s="27"/>
      <c r="X173" s="192" t="str">
        <f t="shared" si="67"/>
        <v/>
      </c>
      <c r="Y173" s="27"/>
      <c r="Z173" s="27"/>
      <c r="AA173" s="27"/>
      <c r="AB173" s="192"/>
      <c r="AC173" s="27"/>
      <c r="AD173" s="27"/>
      <c r="AE173" s="27"/>
      <c r="AF173" s="27"/>
      <c r="AG173" s="27"/>
      <c r="AH173" s="27"/>
    </row>
    <row r="174" spans="2:51" x14ac:dyDescent="0.4">
      <c r="E174" s="27"/>
      <c r="F174" s="27"/>
      <c r="G174" s="27"/>
      <c r="H174" s="27"/>
      <c r="I174" s="27"/>
      <c r="J174" s="27"/>
      <c r="K174" s="27"/>
      <c r="L174" s="27"/>
      <c r="M174" s="27"/>
      <c r="N174" s="27"/>
      <c r="O174" s="27"/>
      <c r="P174" s="27"/>
      <c r="Q174" s="27"/>
      <c r="R174" s="27"/>
      <c r="S174" s="27"/>
      <c r="T174" s="27"/>
      <c r="U174" s="27"/>
      <c r="V174" s="27"/>
      <c r="W174" s="27"/>
      <c r="X174" s="192" t="str">
        <f t="shared" si="67"/>
        <v/>
      </c>
      <c r="Y174" s="27"/>
      <c r="Z174" s="27"/>
      <c r="AA174" s="27"/>
      <c r="AB174" s="192"/>
      <c r="AC174" s="27"/>
      <c r="AD174" s="27"/>
      <c r="AE174" s="27"/>
      <c r="AF174" s="27"/>
      <c r="AG174" s="27"/>
      <c r="AH174" s="27"/>
    </row>
    <row r="175" spans="2:51" x14ac:dyDescent="0.4">
      <c r="E175" s="27"/>
      <c r="F175" s="27"/>
      <c r="G175" s="27"/>
      <c r="H175" s="27"/>
      <c r="I175" s="27"/>
      <c r="J175" s="27"/>
      <c r="K175" s="27"/>
      <c r="L175" s="27"/>
      <c r="M175" s="27"/>
      <c r="N175" s="27"/>
      <c r="O175" s="27"/>
      <c r="P175" s="27"/>
      <c r="Q175" s="27"/>
      <c r="R175" s="27"/>
      <c r="S175" s="27"/>
      <c r="T175" s="27"/>
      <c r="U175" s="27"/>
      <c r="V175" s="27"/>
      <c r="W175" s="27"/>
      <c r="X175" s="192" t="str">
        <f t="shared" si="67"/>
        <v/>
      </c>
      <c r="Y175" s="27"/>
      <c r="Z175" s="27"/>
      <c r="AA175" s="27"/>
      <c r="AB175" s="192"/>
      <c r="AC175" s="27"/>
      <c r="AD175" s="27"/>
      <c r="AE175" s="27"/>
      <c r="AF175" s="27"/>
      <c r="AG175" s="27"/>
      <c r="AH175" s="27"/>
    </row>
    <row r="176" spans="2:51" x14ac:dyDescent="0.4">
      <c r="E176" s="27"/>
      <c r="F176" s="27"/>
      <c r="G176" s="27"/>
      <c r="H176" s="27"/>
      <c r="I176" s="27"/>
      <c r="J176" s="27"/>
      <c r="K176" s="27"/>
      <c r="L176" s="27"/>
      <c r="M176" s="27"/>
      <c r="N176" s="27"/>
      <c r="O176" s="27"/>
      <c r="P176" s="27"/>
      <c r="Q176" s="27"/>
      <c r="R176" s="27"/>
      <c r="S176" s="27"/>
      <c r="T176" s="27"/>
      <c r="U176" s="27"/>
      <c r="V176" s="27"/>
      <c r="W176" s="27"/>
      <c r="X176" s="192" t="str">
        <f t="shared" si="67"/>
        <v/>
      </c>
      <c r="Y176" s="27"/>
      <c r="Z176" s="27"/>
      <c r="AA176" s="27"/>
      <c r="AB176" s="192"/>
      <c r="AC176" s="27"/>
      <c r="AD176" s="27"/>
      <c r="AE176" s="27"/>
      <c r="AF176" s="27"/>
      <c r="AG176" s="27"/>
      <c r="AH176" s="27"/>
    </row>
    <row r="177" spans="5:34" x14ac:dyDescent="0.4">
      <c r="E177" s="27"/>
      <c r="F177" s="27"/>
      <c r="G177" s="27"/>
      <c r="H177" s="27"/>
      <c r="I177" s="27"/>
      <c r="J177" s="27"/>
      <c r="K177" s="27"/>
      <c r="L177" s="27"/>
      <c r="M177" s="27"/>
      <c r="N177" s="27"/>
      <c r="O177" s="27"/>
      <c r="P177" s="27"/>
      <c r="Q177" s="27"/>
      <c r="R177" s="27"/>
      <c r="S177" s="27"/>
      <c r="T177" s="27"/>
      <c r="U177" s="27"/>
      <c r="V177" s="27"/>
      <c r="W177" s="27"/>
      <c r="X177" s="192" t="str">
        <f t="shared" si="67"/>
        <v/>
      </c>
      <c r="Y177" s="27"/>
      <c r="Z177" s="27"/>
      <c r="AA177" s="27"/>
      <c r="AB177" s="192"/>
      <c r="AC177" s="27"/>
      <c r="AD177" s="27"/>
      <c r="AE177" s="27"/>
      <c r="AF177" s="27"/>
      <c r="AG177" s="27"/>
      <c r="AH177" s="27"/>
    </row>
    <row r="178" spans="5:34" x14ac:dyDescent="0.4">
      <c r="E178" s="27"/>
      <c r="F178" s="27"/>
      <c r="G178" s="27"/>
      <c r="H178" s="27"/>
      <c r="I178" s="27"/>
      <c r="J178" s="27"/>
      <c r="K178" s="27"/>
      <c r="L178" s="27"/>
      <c r="M178" s="27"/>
      <c r="N178" s="27"/>
      <c r="O178" s="27"/>
      <c r="P178" s="27"/>
      <c r="Q178" s="27"/>
      <c r="R178" s="27"/>
      <c r="S178" s="27"/>
      <c r="T178" s="27"/>
      <c r="U178" s="27"/>
      <c r="V178" s="27"/>
      <c r="W178" s="27"/>
      <c r="X178" s="192" t="str">
        <f t="shared" si="67"/>
        <v/>
      </c>
      <c r="Y178" s="27"/>
      <c r="Z178" s="27"/>
      <c r="AA178" s="27"/>
      <c r="AB178" s="192"/>
      <c r="AC178" s="27"/>
      <c r="AD178" s="27"/>
      <c r="AE178" s="27"/>
      <c r="AF178" s="27"/>
      <c r="AG178" s="27"/>
      <c r="AH178" s="27"/>
    </row>
    <row r="179" spans="5:34" x14ac:dyDescent="0.4">
      <c r="E179" s="27"/>
      <c r="F179" s="27"/>
      <c r="G179" s="27"/>
      <c r="H179" s="27"/>
      <c r="I179" s="27"/>
      <c r="J179" s="27"/>
      <c r="K179" s="27"/>
      <c r="L179" s="27"/>
      <c r="M179" s="27"/>
      <c r="N179" s="27"/>
      <c r="O179" s="27"/>
      <c r="P179" s="27"/>
      <c r="Q179" s="27"/>
      <c r="R179" s="27"/>
      <c r="S179" s="27"/>
      <c r="T179" s="27"/>
      <c r="U179" s="27"/>
      <c r="V179" s="27"/>
      <c r="W179" s="27"/>
      <c r="X179" s="192" t="str">
        <f t="shared" si="67"/>
        <v/>
      </c>
      <c r="Y179" s="27"/>
      <c r="Z179" s="27"/>
      <c r="AA179" s="27"/>
      <c r="AB179" s="192"/>
      <c r="AC179" s="27"/>
      <c r="AD179" s="27"/>
      <c r="AE179" s="27"/>
      <c r="AF179" s="27"/>
      <c r="AG179" s="27"/>
      <c r="AH179" s="27"/>
    </row>
    <row r="180" spans="5:34" x14ac:dyDescent="0.4">
      <c r="E180" s="27"/>
      <c r="F180" s="27"/>
      <c r="G180" s="27"/>
      <c r="H180" s="27"/>
      <c r="I180" s="27"/>
      <c r="J180" s="27"/>
      <c r="K180" s="27"/>
      <c r="L180" s="27"/>
      <c r="M180" s="27"/>
      <c r="N180" s="27"/>
      <c r="O180" s="27"/>
      <c r="P180" s="27"/>
      <c r="Q180" s="27"/>
      <c r="R180" s="27"/>
      <c r="S180" s="27"/>
      <c r="T180" s="27"/>
      <c r="U180" s="27"/>
      <c r="V180" s="27"/>
      <c r="W180" s="27"/>
      <c r="X180" s="192" t="str">
        <f t="shared" si="67"/>
        <v/>
      </c>
      <c r="Y180" s="27"/>
      <c r="Z180" s="27"/>
      <c r="AA180" s="27"/>
      <c r="AB180" s="192"/>
      <c r="AC180" s="27"/>
      <c r="AD180" s="27"/>
      <c r="AE180" s="27"/>
      <c r="AF180" s="27"/>
      <c r="AG180" s="27"/>
      <c r="AH180" s="27"/>
    </row>
    <row r="181" spans="5:34" x14ac:dyDescent="0.4">
      <c r="E181" s="27"/>
      <c r="F181" s="27"/>
      <c r="G181" s="27"/>
      <c r="H181" s="27"/>
      <c r="I181" s="27"/>
      <c r="J181" s="27"/>
      <c r="K181" s="27"/>
      <c r="L181" s="27"/>
      <c r="M181" s="27"/>
      <c r="N181" s="27"/>
      <c r="O181" s="27"/>
      <c r="P181" s="27"/>
      <c r="Q181" s="27"/>
      <c r="R181" s="27"/>
      <c r="S181" s="27"/>
      <c r="T181" s="27"/>
      <c r="U181" s="27"/>
      <c r="V181" s="27"/>
      <c r="W181" s="27"/>
      <c r="X181" s="192" t="str">
        <f t="shared" si="67"/>
        <v/>
      </c>
      <c r="Y181" s="27"/>
      <c r="Z181" s="27"/>
      <c r="AA181" s="27"/>
      <c r="AB181" s="192"/>
      <c r="AC181" s="27"/>
      <c r="AD181" s="27"/>
      <c r="AE181" s="27"/>
      <c r="AF181" s="27"/>
      <c r="AG181" s="27"/>
      <c r="AH181" s="27"/>
    </row>
    <row r="182" spans="5:34" x14ac:dyDescent="0.4">
      <c r="E182" s="193"/>
      <c r="F182" s="193"/>
      <c r="G182" s="193"/>
      <c r="H182" s="194"/>
      <c r="I182" s="194"/>
      <c r="J182" s="194"/>
      <c r="K182" s="194"/>
      <c r="L182" s="194"/>
      <c r="M182" s="194"/>
      <c r="N182" s="194"/>
      <c r="O182" s="194"/>
      <c r="P182" s="194"/>
      <c r="Q182" s="194"/>
      <c r="R182" s="194"/>
      <c r="S182" s="194"/>
      <c r="T182" s="194"/>
      <c r="U182" s="195"/>
      <c r="V182" s="27"/>
      <c r="W182" s="195"/>
      <c r="X182" s="192" t="str">
        <f t="shared" si="67"/>
        <v/>
      </c>
      <c r="Y182" s="195"/>
      <c r="Z182" s="27"/>
      <c r="AA182" s="195"/>
      <c r="AB182" s="192"/>
      <c r="AC182" s="195"/>
      <c r="AD182" s="27"/>
      <c r="AE182" s="27"/>
      <c r="AF182" s="27"/>
      <c r="AG182" s="27"/>
      <c r="AH182" s="27"/>
    </row>
    <row r="183" spans="5:34" x14ac:dyDescent="0.4">
      <c r="X183" s="192" t="str">
        <f t="shared" si="67"/>
        <v/>
      </c>
      <c r="AB183" s="192"/>
    </row>
    <row r="184" spans="5:34" x14ac:dyDescent="0.4">
      <c r="X184" s="192" t="str">
        <f t="shared" si="67"/>
        <v/>
      </c>
      <c r="AB184" s="192"/>
    </row>
    <row r="185" spans="5:34" x14ac:dyDescent="0.4">
      <c r="V185" s="116"/>
      <c r="X185" s="192" t="str">
        <f t="shared" si="67"/>
        <v/>
      </c>
      <c r="Z185" s="196"/>
      <c r="AB185" s="192"/>
      <c r="AD185" s="116"/>
      <c r="AE185" s="196"/>
      <c r="AF185" s="116"/>
      <c r="AG185" s="116"/>
      <c r="AH185" s="116"/>
    </row>
    <row r="186" spans="5:34" x14ac:dyDescent="0.4">
      <c r="V186" s="116"/>
      <c r="X186" s="192" t="str">
        <f t="shared" si="67"/>
        <v/>
      </c>
      <c r="Z186" s="196"/>
      <c r="AB186" s="192"/>
      <c r="AD186" s="116"/>
      <c r="AE186" s="196"/>
      <c r="AF186" s="116"/>
      <c r="AG186" s="116"/>
      <c r="AH186" s="116"/>
    </row>
    <row r="187" spans="5:34" x14ac:dyDescent="0.4">
      <c r="V187" s="116"/>
      <c r="X187" s="192" t="str">
        <f t="shared" si="67"/>
        <v/>
      </c>
      <c r="Z187" s="196"/>
      <c r="AB187" s="192"/>
      <c r="AD187" s="116"/>
      <c r="AE187" s="196"/>
      <c r="AF187" s="116"/>
      <c r="AG187" s="116"/>
      <c r="AH187" s="116"/>
    </row>
    <row r="188" spans="5:34" x14ac:dyDescent="0.4">
      <c r="V188" s="116"/>
      <c r="X188" s="192" t="str">
        <f t="shared" si="67"/>
        <v/>
      </c>
      <c r="Z188" s="196"/>
      <c r="AB188" s="192"/>
      <c r="AD188" s="116"/>
      <c r="AE188" s="196"/>
      <c r="AF188" s="116"/>
      <c r="AG188" s="116"/>
      <c r="AH188" s="116"/>
    </row>
    <row r="189" spans="5:34" x14ac:dyDescent="0.4">
      <c r="V189" s="116"/>
      <c r="X189" s="192" t="str">
        <f t="shared" si="67"/>
        <v/>
      </c>
      <c r="Z189" s="196"/>
      <c r="AB189" s="192"/>
      <c r="AD189" s="116"/>
      <c r="AE189" s="196"/>
      <c r="AF189" s="116"/>
      <c r="AG189" s="116"/>
      <c r="AH189" s="116"/>
    </row>
    <row r="190" spans="5:34" ht="9" customHeight="1" x14ac:dyDescent="0.4">
      <c r="V190" s="116"/>
      <c r="X190" s="192" t="str">
        <f t="shared" si="67"/>
        <v/>
      </c>
      <c r="Z190" s="196"/>
      <c r="AB190" s="192"/>
      <c r="AD190" s="116"/>
      <c r="AE190" s="196"/>
      <c r="AF190" s="116"/>
      <c r="AG190" s="116"/>
      <c r="AH190" s="116"/>
    </row>
    <row r="191" spans="5:34" x14ac:dyDescent="0.4">
      <c r="V191" s="116"/>
      <c r="X191" s="192" t="str">
        <f t="shared" si="67"/>
        <v/>
      </c>
      <c r="Z191" s="196"/>
      <c r="AB191" s="192"/>
      <c r="AD191" s="116"/>
      <c r="AE191" s="196"/>
      <c r="AF191" s="116"/>
      <c r="AG191" s="116"/>
      <c r="AH191" s="116"/>
    </row>
    <row r="192" spans="5:34" x14ac:dyDescent="0.4">
      <c r="V192" s="116"/>
      <c r="X192" s="192" t="str">
        <f t="shared" si="67"/>
        <v/>
      </c>
      <c r="Z192" s="196"/>
      <c r="AB192" s="192"/>
      <c r="AD192" s="116"/>
      <c r="AE192" s="196"/>
      <c r="AF192" s="116"/>
      <c r="AG192" s="116"/>
      <c r="AH192" s="116"/>
    </row>
    <row r="193" spans="5:34" x14ac:dyDescent="0.4">
      <c r="V193" s="116"/>
      <c r="X193" s="192" t="str">
        <f t="shared" si="67"/>
        <v/>
      </c>
      <c r="Z193" s="196"/>
      <c r="AB193" s="192"/>
      <c r="AD193" s="116"/>
      <c r="AE193" s="196"/>
      <c r="AF193" s="116"/>
      <c r="AG193" s="116"/>
      <c r="AH193" s="116"/>
    </row>
    <row r="194" spans="5:34" x14ac:dyDescent="0.4">
      <c r="V194" s="116"/>
      <c r="X194" s="192" t="str">
        <f t="shared" si="67"/>
        <v/>
      </c>
      <c r="AB194" s="192"/>
    </row>
    <row r="195" spans="5:34" x14ac:dyDescent="0.4">
      <c r="V195" s="116"/>
      <c r="X195" s="192" t="str">
        <f t="shared" si="67"/>
        <v/>
      </c>
      <c r="AB195" s="192"/>
    </row>
    <row r="196" spans="5:34" ht="14.45" customHeight="1" x14ac:dyDescent="0.4">
      <c r="X196" s="192" t="str">
        <f t="shared" si="67"/>
        <v/>
      </c>
      <c r="AB196" s="192"/>
    </row>
    <row r="197" spans="5:34" ht="7.35" customHeight="1" x14ac:dyDescent="0.4">
      <c r="X197" s="192" t="str">
        <f t="shared" si="67"/>
        <v/>
      </c>
      <c r="AB197" s="192"/>
    </row>
    <row r="198" spans="5:34" ht="14.45" customHeight="1" x14ac:dyDescent="0.4">
      <c r="X198" s="192" t="str">
        <f t="shared" si="67"/>
        <v/>
      </c>
      <c r="AB198" s="192"/>
    </row>
    <row r="199" spans="5:34" ht="7.9" customHeight="1" x14ac:dyDescent="0.4">
      <c r="X199" s="192" t="str">
        <f t="shared" si="67"/>
        <v/>
      </c>
      <c r="AB199" s="192"/>
      <c r="AD199" s="197"/>
    </row>
    <row r="200" spans="5:34" x14ac:dyDescent="0.4">
      <c r="X200" s="192" t="str">
        <f t="shared" si="67"/>
        <v/>
      </c>
      <c r="AB200" s="192"/>
      <c r="AD200" s="197"/>
    </row>
    <row r="201" spans="5:34" x14ac:dyDescent="0.4">
      <c r="X201" s="192" t="str">
        <f t="shared" si="67"/>
        <v/>
      </c>
      <c r="AB201" s="192"/>
      <c r="AD201" s="197"/>
    </row>
    <row r="202" spans="5:34" x14ac:dyDescent="0.4">
      <c r="X202" s="192" t="str">
        <f t="shared" si="67"/>
        <v/>
      </c>
      <c r="AB202" s="192"/>
      <c r="AD202" s="197"/>
    </row>
    <row r="203" spans="5:34" x14ac:dyDescent="0.4">
      <c r="X203" s="192" t="str">
        <f t="shared" si="67"/>
        <v/>
      </c>
      <c r="AB203" s="192"/>
      <c r="AD203" s="197"/>
    </row>
    <row r="204" spans="5:34" x14ac:dyDescent="0.4">
      <c r="X204" s="192" t="str">
        <f t="shared" si="67"/>
        <v/>
      </c>
      <c r="AB204" s="192"/>
      <c r="AD204" s="197"/>
    </row>
    <row r="205" spans="5:34" x14ac:dyDescent="0.4">
      <c r="X205" s="192" t="str">
        <f t="shared" si="67"/>
        <v/>
      </c>
      <c r="AB205" s="192"/>
      <c r="AD205" s="197"/>
    </row>
    <row r="206" spans="5:34" x14ac:dyDescent="0.4">
      <c r="X206" s="192" t="str">
        <f t="shared" si="67"/>
        <v/>
      </c>
      <c r="AB206" s="192"/>
      <c r="AD206" s="197"/>
    </row>
    <row r="207" spans="5:34" x14ac:dyDescent="0.4">
      <c r="X207" s="192" t="str">
        <f t="shared" si="67"/>
        <v/>
      </c>
      <c r="AB207" s="192"/>
    </row>
    <row r="208" spans="5:34" x14ac:dyDescent="0.4">
      <c r="E208" s="26"/>
      <c r="F208" s="26"/>
      <c r="G208" s="26"/>
      <c r="H208" s="26"/>
      <c r="X208" s="192" t="str">
        <f t="shared" si="67"/>
        <v/>
      </c>
      <c r="AB208" s="192"/>
    </row>
    <row r="209" spans="5:28" x14ac:dyDescent="0.4">
      <c r="E209" s="26"/>
      <c r="F209" s="26"/>
      <c r="G209" s="26"/>
      <c r="H209" s="26"/>
      <c r="X209" s="192" t="str">
        <f t="shared" si="67"/>
        <v/>
      </c>
      <c r="AB209" s="192"/>
    </row>
    <row r="210" spans="5:28" x14ac:dyDescent="0.4">
      <c r="E210" s="26"/>
      <c r="F210" s="26"/>
      <c r="G210" s="26"/>
      <c r="H210" s="26"/>
      <c r="X210" s="192" t="str">
        <f t="shared" si="67"/>
        <v/>
      </c>
      <c r="AB210" s="192"/>
    </row>
    <row r="211" spans="5:28" x14ac:dyDescent="0.4">
      <c r="E211" s="26"/>
      <c r="F211" s="26"/>
      <c r="G211" s="26"/>
      <c r="H211" s="26"/>
      <c r="X211" s="192" t="str">
        <f t="shared" si="67"/>
        <v/>
      </c>
      <c r="AB211" s="192"/>
    </row>
    <row r="212" spans="5:28" x14ac:dyDescent="0.4">
      <c r="X212" s="192" t="str">
        <f t="shared" si="67"/>
        <v/>
      </c>
      <c r="AB212" s="192"/>
    </row>
    <row r="213" spans="5:28" x14ac:dyDescent="0.4">
      <c r="X213" s="192" t="str">
        <f t="shared" si="67"/>
        <v/>
      </c>
      <c r="AB213" s="192"/>
    </row>
    <row r="214" spans="5:28" x14ac:dyDescent="0.4">
      <c r="X214" s="192" t="str">
        <f t="shared" si="67"/>
        <v/>
      </c>
      <c r="AB214" s="192"/>
    </row>
    <row r="215" spans="5:28" x14ac:dyDescent="0.4">
      <c r="X215" s="192" t="str">
        <f t="shared" si="67"/>
        <v/>
      </c>
      <c r="AB215" s="192"/>
    </row>
    <row r="216" spans="5:28" x14ac:dyDescent="0.4">
      <c r="X216" s="192" t="str">
        <f t="shared" si="67"/>
        <v/>
      </c>
      <c r="AB216" s="192"/>
    </row>
    <row r="217" spans="5:28" x14ac:dyDescent="0.4">
      <c r="X217" s="192" t="str">
        <f t="shared" si="67"/>
        <v/>
      </c>
      <c r="AB217" s="192"/>
    </row>
    <row r="218" spans="5:28" x14ac:dyDescent="0.4">
      <c r="X218" s="192" t="str">
        <f t="shared" si="67"/>
        <v/>
      </c>
      <c r="AB218" s="192"/>
    </row>
    <row r="219" spans="5:28" x14ac:dyDescent="0.4">
      <c r="X219" s="192" t="str">
        <f t="shared" si="67"/>
        <v/>
      </c>
      <c r="AB219" s="192"/>
    </row>
    <row r="220" spans="5:28" x14ac:dyDescent="0.4">
      <c r="X220" s="192" t="str">
        <f t="shared" si="67"/>
        <v/>
      </c>
      <c r="AB220" s="192"/>
    </row>
    <row r="221" spans="5:28" x14ac:dyDescent="0.4">
      <c r="X221" s="192" t="str">
        <f t="shared" si="67"/>
        <v/>
      </c>
      <c r="AB221" s="192"/>
    </row>
    <row r="222" spans="5:28" x14ac:dyDescent="0.4">
      <c r="X222" s="192" t="str">
        <f t="shared" si="67"/>
        <v/>
      </c>
      <c r="AB222" s="192"/>
    </row>
    <row r="223" spans="5:28" x14ac:dyDescent="0.4">
      <c r="X223" s="192" t="str">
        <f t="shared" si="67"/>
        <v/>
      </c>
      <c r="AB223" s="192"/>
    </row>
    <row r="224" spans="5:28" x14ac:dyDescent="0.4">
      <c r="X224" s="192" t="str">
        <f t="shared" si="67"/>
        <v/>
      </c>
      <c r="AB224" s="192"/>
    </row>
    <row r="225" spans="5:43" x14ac:dyDescent="0.4">
      <c r="X225" s="192" t="str">
        <f t="shared" si="67"/>
        <v/>
      </c>
      <c r="AB225" s="192"/>
    </row>
    <row r="226" spans="5:43" x14ac:dyDescent="0.4">
      <c r="X226" s="192" t="str">
        <f t="shared" si="67"/>
        <v/>
      </c>
      <c r="AB226" s="192"/>
    </row>
    <row r="227" spans="5:43" s="26" customFormat="1" x14ac:dyDescent="0.4">
      <c r="E227" s="25"/>
      <c r="F227" s="25"/>
      <c r="G227" s="25"/>
      <c r="H227" s="25"/>
      <c r="K227" s="25"/>
      <c r="N227" s="25"/>
      <c r="O227" s="25"/>
      <c r="Q227" s="25"/>
      <c r="R227" s="25"/>
      <c r="U227" s="25"/>
      <c r="V227" s="25"/>
      <c r="W227" s="25"/>
      <c r="X227" s="192" t="str">
        <f t="shared" si="67"/>
        <v/>
      </c>
      <c r="Y227" s="25"/>
      <c r="Z227" s="25"/>
      <c r="AA227" s="25"/>
      <c r="AB227" s="192"/>
      <c r="AC227" s="25"/>
      <c r="AD227" s="25"/>
      <c r="AE227" s="25"/>
      <c r="AF227" s="25"/>
      <c r="AG227" s="25"/>
      <c r="AH227" s="25"/>
      <c r="AI227" s="25"/>
      <c r="AJ227" s="25"/>
      <c r="AK227" s="25"/>
      <c r="AL227" s="25"/>
      <c r="AM227" s="25"/>
      <c r="AN227" s="25"/>
      <c r="AO227" s="25"/>
      <c r="AP227" s="25"/>
      <c r="AQ227" s="25"/>
    </row>
    <row r="228" spans="5:43" s="26" customFormat="1" x14ac:dyDescent="0.4">
      <c r="E228" s="25"/>
      <c r="F228" s="25"/>
      <c r="G228" s="25"/>
      <c r="H228" s="25"/>
      <c r="K228" s="25"/>
      <c r="N228" s="25"/>
      <c r="O228" s="25"/>
      <c r="Q228" s="25"/>
      <c r="R228" s="25"/>
      <c r="U228" s="25"/>
      <c r="V228" s="25"/>
      <c r="W228" s="25"/>
      <c r="X228" s="192" t="str">
        <f t="shared" si="67"/>
        <v/>
      </c>
      <c r="Y228" s="25"/>
      <c r="Z228" s="25"/>
      <c r="AA228" s="25"/>
      <c r="AB228" s="192"/>
      <c r="AC228" s="25"/>
      <c r="AD228" s="25"/>
      <c r="AE228" s="25"/>
      <c r="AF228" s="25"/>
      <c r="AG228" s="25"/>
      <c r="AH228" s="25"/>
      <c r="AI228" s="25"/>
      <c r="AJ228" s="25"/>
      <c r="AK228" s="25"/>
      <c r="AL228" s="25"/>
      <c r="AM228" s="25"/>
      <c r="AN228" s="25"/>
      <c r="AO228" s="25"/>
      <c r="AP228" s="25"/>
      <c r="AQ228" s="25"/>
    </row>
    <row r="229" spans="5:43" s="26" customFormat="1" x14ac:dyDescent="0.4">
      <c r="E229" s="25"/>
      <c r="F229" s="25"/>
      <c r="G229" s="25"/>
      <c r="H229" s="25"/>
      <c r="K229" s="25"/>
      <c r="N229" s="25"/>
      <c r="O229" s="25"/>
      <c r="Q229" s="25"/>
      <c r="R229" s="25"/>
      <c r="U229" s="25"/>
      <c r="V229" s="25"/>
      <c r="W229" s="25"/>
      <c r="X229" s="192" t="str">
        <f t="shared" si="67"/>
        <v/>
      </c>
      <c r="Y229" s="25"/>
      <c r="Z229" s="25"/>
      <c r="AA229" s="25"/>
      <c r="AB229" s="192"/>
      <c r="AC229" s="25"/>
      <c r="AD229" s="25"/>
      <c r="AE229" s="25"/>
      <c r="AF229" s="25"/>
      <c r="AG229" s="25"/>
      <c r="AH229" s="25"/>
      <c r="AI229" s="25"/>
      <c r="AJ229" s="25"/>
      <c r="AK229" s="25"/>
      <c r="AL229" s="25"/>
      <c r="AM229" s="25"/>
      <c r="AN229" s="25"/>
      <c r="AO229" s="25"/>
      <c r="AP229" s="25"/>
      <c r="AQ229" s="25"/>
    </row>
    <row r="230" spans="5:43" s="26" customFormat="1" x14ac:dyDescent="0.4">
      <c r="E230" s="25"/>
      <c r="F230" s="25"/>
      <c r="G230" s="25"/>
      <c r="H230" s="25"/>
      <c r="K230" s="25"/>
      <c r="N230" s="25"/>
      <c r="O230" s="25"/>
      <c r="Q230" s="25"/>
      <c r="R230" s="25"/>
      <c r="U230" s="25"/>
      <c r="V230" s="25"/>
      <c r="W230" s="25"/>
      <c r="X230" s="192" t="str">
        <f t="shared" si="67"/>
        <v/>
      </c>
      <c r="Y230" s="25"/>
      <c r="Z230" s="25"/>
      <c r="AA230" s="25"/>
      <c r="AB230" s="192"/>
      <c r="AC230" s="25"/>
      <c r="AD230" s="25"/>
      <c r="AE230" s="25"/>
      <c r="AF230" s="25"/>
      <c r="AG230" s="25"/>
      <c r="AH230" s="25"/>
      <c r="AI230" s="25"/>
      <c r="AJ230" s="25"/>
      <c r="AK230" s="25"/>
      <c r="AL230" s="25"/>
      <c r="AM230" s="25"/>
      <c r="AN230" s="25"/>
      <c r="AO230" s="25"/>
      <c r="AP230" s="25"/>
      <c r="AQ230" s="25"/>
    </row>
    <row r="231" spans="5:43" x14ac:dyDescent="0.4">
      <c r="X231" s="192" t="str">
        <f t="shared" ref="X231:X294" si="68">IF(T231="","",T231-V231)</f>
        <v/>
      </c>
      <c r="AB231" s="192"/>
    </row>
    <row r="232" spans="5:43" x14ac:dyDescent="0.4">
      <c r="X232" s="192" t="str">
        <f t="shared" si="68"/>
        <v/>
      </c>
      <c r="AB232" s="192"/>
    </row>
    <row r="233" spans="5:43" x14ac:dyDescent="0.4">
      <c r="X233" s="192" t="str">
        <f t="shared" si="68"/>
        <v/>
      </c>
      <c r="AB233" s="192"/>
    </row>
    <row r="234" spans="5:43" x14ac:dyDescent="0.4">
      <c r="X234" s="192" t="str">
        <f t="shared" si="68"/>
        <v/>
      </c>
      <c r="AB234" s="192"/>
    </row>
    <row r="235" spans="5:43" x14ac:dyDescent="0.4">
      <c r="X235" s="192" t="str">
        <f t="shared" si="68"/>
        <v/>
      </c>
      <c r="AB235" s="192"/>
    </row>
    <row r="236" spans="5:43" x14ac:dyDescent="0.4">
      <c r="X236" s="192" t="str">
        <f t="shared" si="68"/>
        <v/>
      </c>
      <c r="AB236" s="192"/>
    </row>
    <row r="237" spans="5:43" x14ac:dyDescent="0.4">
      <c r="X237" s="192" t="str">
        <f t="shared" si="68"/>
        <v/>
      </c>
      <c r="AB237" s="192"/>
    </row>
    <row r="238" spans="5:43" x14ac:dyDescent="0.4">
      <c r="X238" s="192" t="str">
        <f t="shared" si="68"/>
        <v/>
      </c>
      <c r="AB238" s="192"/>
    </row>
    <row r="239" spans="5:43" x14ac:dyDescent="0.4">
      <c r="X239" s="192" t="str">
        <f t="shared" si="68"/>
        <v/>
      </c>
      <c r="AB239" s="192"/>
    </row>
    <row r="240" spans="5:43" x14ac:dyDescent="0.4">
      <c r="X240" s="192" t="str">
        <f t="shared" si="68"/>
        <v/>
      </c>
      <c r="AB240" s="192"/>
    </row>
    <row r="241" spans="24:28" x14ac:dyDescent="0.4">
      <c r="X241" s="192" t="str">
        <f t="shared" si="68"/>
        <v/>
      </c>
      <c r="AB241" s="192"/>
    </row>
    <row r="242" spans="24:28" x14ac:dyDescent="0.4">
      <c r="X242" s="192" t="str">
        <f t="shared" si="68"/>
        <v/>
      </c>
      <c r="AB242" s="192"/>
    </row>
    <row r="243" spans="24:28" x14ac:dyDescent="0.4">
      <c r="X243" s="192" t="str">
        <f t="shared" si="68"/>
        <v/>
      </c>
      <c r="AB243" s="192"/>
    </row>
    <row r="244" spans="24:28" x14ac:dyDescent="0.4">
      <c r="X244" s="192" t="str">
        <f t="shared" si="68"/>
        <v/>
      </c>
      <c r="AB244" s="192"/>
    </row>
    <row r="245" spans="24:28" x14ac:dyDescent="0.4">
      <c r="X245" s="192" t="str">
        <f t="shared" si="68"/>
        <v/>
      </c>
      <c r="AB245" s="192"/>
    </row>
    <row r="246" spans="24:28" x14ac:dyDescent="0.4">
      <c r="X246" s="192" t="str">
        <f t="shared" si="68"/>
        <v/>
      </c>
      <c r="AB246" s="192"/>
    </row>
    <row r="247" spans="24:28" x14ac:dyDescent="0.4">
      <c r="X247" s="192" t="str">
        <f t="shared" si="68"/>
        <v/>
      </c>
      <c r="AB247" s="192"/>
    </row>
    <row r="248" spans="24:28" x14ac:dyDescent="0.4">
      <c r="X248" s="192" t="str">
        <f t="shared" si="68"/>
        <v/>
      </c>
      <c r="AB248" s="192"/>
    </row>
    <row r="249" spans="24:28" x14ac:dyDescent="0.4">
      <c r="X249" s="192" t="str">
        <f t="shared" si="68"/>
        <v/>
      </c>
      <c r="AB249" s="192"/>
    </row>
    <row r="250" spans="24:28" x14ac:dyDescent="0.4">
      <c r="X250" s="192" t="str">
        <f t="shared" si="68"/>
        <v/>
      </c>
      <c r="AB250" s="192"/>
    </row>
    <row r="251" spans="24:28" x14ac:dyDescent="0.4">
      <c r="X251" s="192" t="str">
        <f t="shared" si="68"/>
        <v/>
      </c>
      <c r="AB251" s="192"/>
    </row>
    <row r="252" spans="24:28" x14ac:dyDescent="0.4">
      <c r="X252" s="192" t="str">
        <f t="shared" si="68"/>
        <v/>
      </c>
      <c r="AB252" s="192"/>
    </row>
    <row r="253" spans="24:28" x14ac:dyDescent="0.4">
      <c r="X253" s="192" t="str">
        <f t="shared" si="68"/>
        <v/>
      </c>
      <c r="AB253" s="192"/>
    </row>
    <row r="254" spans="24:28" x14ac:dyDescent="0.4">
      <c r="X254" s="192" t="str">
        <f t="shared" si="68"/>
        <v/>
      </c>
      <c r="AB254" s="192"/>
    </row>
    <row r="255" spans="24:28" x14ac:dyDescent="0.4">
      <c r="X255" s="192" t="str">
        <f t="shared" si="68"/>
        <v/>
      </c>
      <c r="AB255" s="192"/>
    </row>
    <row r="256" spans="24:28" x14ac:dyDescent="0.4">
      <c r="X256" s="192" t="str">
        <f t="shared" si="68"/>
        <v/>
      </c>
      <c r="AB256" s="192"/>
    </row>
    <row r="257" spans="24:28" x14ac:dyDescent="0.4">
      <c r="X257" s="192" t="str">
        <f t="shared" si="68"/>
        <v/>
      </c>
      <c r="AB257" s="192"/>
    </row>
    <row r="258" spans="24:28" x14ac:dyDescent="0.4">
      <c r="X258" s="192" t="str">
        <f t="shared" si="68"/>
        <v/>
      </c>
      <c r="AB258" s="192"/>
    </row>
    <row r="259" spans="24:28" x14ac:dyDescent="0.4">
      <c r="X259" s="192" t="str">
        <f t="shared" si="68"/>
        <v/>
      </c>
      <c r="AB259" s="192"/>
    </row>
    <row r="260" spans="24:28" x14ac:dyDescent="0.4">
      <c r="X260" s="192" t="str">
        <f t="shared" si="68"/>
        <v/>
      </c>
      <c r="AB260" s="192"/>
    </row>
    <row r="261" spans="24:28" x14ac:dyDescent="0.4">
      <c r="X261" s="192" t="str">
        <f t="shared" si="68"/>
        <v/>
      </c>
      <c r="AB261" s="192"/>
    </row>
    <row r="262" spans="24:28" x14ac:dyDescent="0.4">
      <c r="X262" s="192" t="str">
        <f t="shared" si="68"/>
        <v/>
      </c>
      <c r="AB262" s="192"/>
    </row>
    <row r="263" spans="24:28" x14ac:dyDescent="0.4">
      <c r="X263" s="192" t="str">
        <f t="shared" si="68"/>
        <v/>
      </c>
      <c r="AB263" s="192"/>
    </row>
    <row r="264" spans="24:28" x14ac:dyDescent="0.4">
      <c r="X264" s="192" t="str">
        <f t="shared" si="68"/>
        <v/>
      </c>
      <c r="AB264" s="192"/>
    </row>
    <row r="265" spans="24:28" x14ac:dyDescent="0.4">
      <c r="X265" s="192" t="str">
        <f t="shared" si="68"/>
        <v/>
      </c>
      <c r="AB265" s="192"/>
    </row>
    <row r="266" spans="24:28" x14ac:dyDescent="0.4">
      <c r="X266" s="192" t="str">
        <f t="shared" si="68"/>
        <v/>
      </c>
      <c r="AB266" s="192"/>
    </row>
    <row r="267" spans="24:28" x14ac:dyDescent="0.4">
      <c r="X267" s="192" t="str">
        <f t="shared" si="68"/>
        <v/>
      </c>
      <c r="AB267" s="192"/>
    </row>
    <row r="268" spans="24:28" x14ac:dyDescent="0.4">
      <c r="X268" s="192" t="str">
        <f t="shared" si="68"/>
        <v/>
      </c>
      <c r="AB268" s="192"/>
    </row>
    <row r="269" spans="24:28" x14ac:dyDescent="0.4">
      <c r="X269" s="192" t="str">
        <f t="shared" si="68"/>
        <v/>
      </c>
      <c r="AB269" s="192"/>
    </row>
    <row r="270" spans="24:28" x14ac:dyDescent="0.4">
      <c r="X270" s="192" t="str">
        <f t="shared" si="68"/>
        <v/>
      </c>
      <c r="AB270" s="192"/>
    </row>
    <row r="271" spans="24:28" x14ac:dyDescent="0.4">
      <c r="X271" s="192" t="str">
        <f t="shared" si="68"/>
        <v/>
      </c>
      <c r="AB271" s="192"/>
    </row>
    <row r="272" spans="24:28" x14ac:dyDescent="0.4">
      <c r="X272" s="192" t="str">
        <f t="shared" si="68"/>
        <v/>
      </c>
      <c r="AB272" s="192"/>
    </row>
    <row r="273" spans="24:28" x14ac:dyDescent="0.4">
      <c r="X273" s="192" t="str">
        <f t="shared" si="68"/>
        <v/>
      </c>
      <c r="AB273" s="192"/>
    </row>
    <row r="274" spans="24:28" x14ac:dyDescent="0.4">
      <c r="X274" s="192" t="str">
        <f t="shared" si="68"/>
        <v/>
      </c>
      <c r="AB274" s="192"/>
    </row>
    <row r="275" spans="24:28" x14ac:dyDescent="0.4">
      <c r="X275" s="192" t="str">
        <f t="shared" si="68"/>
        <v/>
      </c>
      <c r="AB275" s="192"/>
    </row>
    <row r="276" spans="24:28" x14ac:dyDescent="0.4">
      <c r="X276" s="192" t="str">
        <f t="shared" si="68"/>
        <v/>
      </c>
      <c r="AB276" s="192"/>
    </row>
    <row r="277" spans="24:28" x14ac:dyDescent="0.4">
      <c r="X277" s="192" t="str">
        <f t="shared" si="68"/>
        <v/>
      </c>
      <c r="AB277" s="192"/>
    </row>
    <row r="278" spans="24:28" x14ac:dyDescent="0.4">
      <c r="X278" s="192" t="str">
        <f t="shared" si="68"/>
        <v/>
      </c>
      <c r="AB278" s="192"/>
    </row>
    <row r="279" spans="24:28" x14ac:dyDescent="0.4">
      <c r="X279" s="192" t="str">
        <f t="shared" si="68"/>
        <v/>
      </c>
      <c r="AB279" s="192"/>
    </row>
    <row r="280" spans="24:28" x14ac:dyDescent="0.4">
      <c r="X280" s="192" t="str">
        <f t="shared" si="68"/>
        <v/>
      </c>
      <c r="AB280" s="192"/>
    </row>
    <row r="281" spans="24:28" x14ac:dyDescent="0.4">
      <c r="X281" s="192" t="str">
        <f t="shared" si="68"/>
        <v/>
      </c>
      <c r="AB281" s="192"/>
    </row>
    <row r="282" spans="24:28" x14ac:dyDescent="0.4">
      <c r="X282" s="192" t="str">
        <f t="shared" si="68"/>
        <v/>
      </c>
      <c r="AB282" s="192"/>
    </row>
    <row r="283" spans="24:28" x14ac:dyDescent="0.4">
      <c r="X283" s="192" t="str">
        <f t="shared" si="68"/>
        <v/>
      </c>
      <c r="AB283" s="192"/>
    </row>
    <row r="284" spans="24:28" x14ac:dyDescent="0.4">
      <c r="X284" s="192" t="str">
        <f t="shared" si="68"/>
        <v/>
      </c>
      <c r="AB284" s="192"/>
    </row>
    <row r="285" spans="24:28" x14ac:dyDescent="0.4">
      <c r="X285" s="192" t="str">
        <f t="shared" si="68"/>
        <v/>
      </c>
      <c r="AB285" s="192"/>
    </row>
    <row r="286" spans="24:28" x14ac:dyDescent="0.4">
      <c r="X286" s="192" t="str">
        <f t="shared" si="68"/>
        <v/>
      </c>
      <c r="AB286" s="192"/>
    </row>
    <row r="287" spans="24:28" x14ac:dyDescent="0.4">
      <c r="X287" s="192" t="str">
        <f t="shared" si="68"/>
        <v/>
      </c>
      <c r="AB287" s="192"/>
    </row>
    <row r="288" spans="24:28" x14ac:dyDescent="0.4">
      <c r="X288" s="192" t="str">
        <f t="shared" si="68"/>
        <v/>
      </c>
      <c r="AB288" s="192"/>
    </row>
    <row r="289" spans="24:28" x14ac:dyDescent="0.4">
      <c r="X289" s="192" t="str">
        <f t="shared" si="68"/>
        <v/>
      </c>
      <c r="AB289" s="192"/>
    </row>
    <row r="290" spans="24:28" x14ac:dyDescent="0.4">
      <c r="X290" s="192" t="str">
        <f t="shared" si="68"/>
        <v/>
      </c>
      <c r="AB290" s="192"/>
    </row>
    <row r="291" spans="24:28" x14ac:dyDescent="0.4">
      <c r="X291" s="192" t="str">
        <f t="shared" si="68"/>
        <v/>
      </c>
      <c r="AB291" s="192"/>
    </row>
    <row r="292" spans="24:28" x14ac:dyDescent="0.4">
      <c r="X292" s="192" t="str">
        <f t="shared" si="68"/>
        <v/>
      </c>
      <c r="AB292" s="192"/>
    </row>
    <row r="293" spans="24:28" x14ac:dyDescent="0.4">
      <c r="X293" s="192" t="str">
        <f t="shared" si="68"/>
        <v/>
      </c>
      <c r="AB293" s="192"/>
    </row>
    <row r="294" spans="24:28" x14ac:dyDescent="0.4">
      <c r="X294" s="192" t="str">
        <f t="shared" si="68"/>
        <v/>
      </c>
      <c r="AB294" s="192"/>
    </row>
    <row r="295" spans="24:28" x14ac:dyDescent="0.4">
      <c r="X295" s="192" t="str">
        <f t="shared" ref="X295:X358" si="69">IF(T295="","",T295-V295)</f>
        <v/>
      </c>
      <c r="AB295" s="192"/>
    </row>
    <row r="296" spans="24:28" x14ac:dyDescent="0.4">
      <c r="X296" s="192" t="str">
        <f t="shared" si="69"/>
        <v/>
      </c>
      <c r="AB296" s="192"/>
    </row>
    <row r="297" spans="24:28" x14ac:dyDescent="0.4">
      <c r="X297" s="192" t="str">
        <f t="shared" si="69"/>
        <v/>
      </c>
      <c r="AB297" s="192"/>
    </row>
    <row r="298" spans="24:28" x14ac:dyDescent="0.4">
      <c r="X298" s="192" t="str">
        <f t="shared" si="69"/>
        <v/>
      </c>
      <c r="AB298" s="192"/>
    </row>
    <row r="299" spans="24:28" x14ac:dyDescent="0.4">
      <c r="X299" s="192" t="str">
        <f t="shared" si="69"/>
        <v/>
      </c>
      <c r="AB299" s="192"/>
    </row>
    <row r="300" spans="24:28" x14ac:dyDescent="0.4">
      <c r="X300" s="192" t="str">
        <f t="shared" si="69"/>
        <v/>
      </c>
      <c r="AB300" s="192"/>
    </row>
    <row r="301" spans="24:28" x14ac:dyDescent="0.4">
      <c r="X301" s="192" t="str">
        <f t="shared" si="69"/>
        <v/>
      </c>
      <c r="AB301" s="192"/>
    </row>
    <row r="302" spans="24:28" x14ac:dyDescent="0.4">
      <c r="X302" s="192" t="str">
        <f t="shared" si="69"/>
        <v/>
      </c>
      <c r="AB302" s="192"/>
    </row>
    <row r="303" spans="24:28" x14ac:dyDescent="0.4">
      <c r="X303" s="192" t="str">
        <f t="shared" si="69"/>
        <v/>
      </c>
      <c r="AB303" s="192"/>
    </row>
    <row r="304" spans="24:28" x14ac:dyDescent="0.4">
      <c r="X304" s="192" t="str">
        <f t="shared" si="69"/>
        <v/>
      </c>
      <c r="AB304" s="192"/>
    </row>
    <row r="305" spans="24:28" x14ac:dyDescent="0.4">
      <c r="X305" s="192" t="str">
        <f t="shared" si="69"/>
        <v/>
      </c>
      <c r="AB305" s="192"/>
    </row>
    <row r="306" spans="24:28" x14ac:dyDescent="0.4">
      <c r="X306" s="192" t="str">
        <f t="shared" si="69"/>
        <v/>
      </c>
      <c r="AB306" s="192"/>
    </row>
    <row r="307" spans="24:28" x14ac:dyDescent="0.4">
      <c r="X307" s="192" t="str">
        <f t="shared" si="69"/>
        <v/>
      </c>
      <c r="AB307" s="192"/>
    </row>
    <row r="308" spans="24:28" x14ac:dyDescent="0.4">
      <c r="X308" s="192" t="str">
        <f t="shared" si="69"/>
        <v/>
      </c>
      <c r="AB308" s="192"/>
    </row>
    <row r="309" spans="24:28" x14ac:dyDescent="0.4">
      <c r="X309" s="192" t="str">
        <f t="shared" si="69"/>
        <v/>
      </c>
      <c r="AB309" s="192"/>
    </row>
    <row r="310" spans="24:28" x14ac:dyDescent="0.4">
      <c r="X310" s="192" t="str">
        <f t="shared" si="69"/>
        <v/>
      </c>
      <c r="AB310" s="192"/>
    </row>
    <row r="311" spans="24:28" x14ac:dyDescent="0.4">
      <c r="X311" s="192" t="str">
        <f t="shared" si="69"/>
        <v/>
      </c>
      <c r="AB311" s="192"/>
    </row>
    <row r="312" spans="24:28" x14ac:dyDescent="0.4">
      <c r="X312" s="192" t="str">
        <f t="shared" si="69"/>
        <v/>
      </c>
      <c r="AB312" s="192"/>
    </row>
    <row r="313" spans="24:28" x14ac:dyDescent="0.4">
      <c r="X313" s="192" t="str">
        <f t="shared" si="69"/>
        <v/>
      </c>
      <c r="AB313" s="192"/>
    </row>
    <row r="314" spans="24:28" x14ac:dyDescent="0.4">
      <c r="X314" s="192" t="str">
        <f t="shared" si="69"/>
        <v/>
      </c>
      <c r="AB314" s="192"/>
    </row>
    <row r="315" spans="24:28" x14ac:dyDescent="0.4">
      <c r="X315" s="192" t="str">
        <f t="shared" si="69"/>
        <v/>
      </c>
      <c r="AB315" s="192"/>
    </row>
    <row r="316" spans="24:28" x14ac:dyDescent="0.4">
      <c r="X316" s="192" t="str">
        <f t="shared" si="69"/>
        <v/>
      </c>
      <c r="AB316" s="192"/>
    </row>
    <row r="317" spans="24:28" x14ac:dyDescent="0.4">
      <c r="X317" s="192" t="str">
        <f t="shared" si="69"/>
        <v/>
      </c>
      <c r="AB317" s="192"/>
    </row>
    <row r="318" spans="24:28" x14ac:dyDescent="0.4">
      <c r="X318" s="192" t="str">
        <f t="shared" si="69"/>
        <v/>
      </c>
      <c r="AB318" s="192"/>
    </row>
    <row r="319" spans="24:28" x14ac:dyDescent="0.4">
      <c r="X319" s="192" t="str">
        <f t="shared" si="69"/>
        <v/>
      </c>
      <c r="AB319" s="192"/>
    </row>
    <row r="320" spans="24:28" x14ac:dyDescent="0.4">
      <c r="X320" s="192" t="str">
        <f t="shared" si="69"/>
        <v/>
      </c>
      <c r="AB320" s="192"/>
    </row>
    <row r="321" spans="24:28" x14ac:dyDescent="0.4">
      <c r="X321" s="192" t="str">
        <f t="shared" si="69"/>
        <v/>
      </c>
      <c r="AB321" s="192"/>
    </row>
    <row r="322" spans="24:28" x14ac:dyDescent="0.4">
      <c r="X322" s="192" t="str">
        <f t="shared" si="69"/>
        <v/>
      </c>
      <c r="AB322" s="192"/>
    </row>
    <row r="323" spans="24:28" x14ac:dyDescent="0.4">
      <c r="X323" s="192" t="str">
        <f t="shared" si="69"/>
        <v/>
      </c>
      <c r="AB323" s="192"/>
    </row>
    <row r="324" spans="24:28" x14ac:dyDescent="0.4">
      <c r="X324" s="192" t="str">
        <f t="shared" si="69"/>
        <v/>
      </c>
      <c r="AB324" s="192"/>
    </row>
    <row r="325" spans="24:28" x14ac:dyDescent="0.4">
      <c r="X325" s="192" t="str">
        <f t="shared" si="69"/>
        <v/>
      </c>
      <c r="AB325" s="192"/>
    </row>
    <row r="326" spans="24:28" x14ac:dyDescent="0.4">
      <c r="X326" s="192" t="str">
        <f t="shared" si="69"/>
        <v/>
      </c>
      <c r="AB326" s="192"/>
    </row>
    <row r="327" spans="24:28" x14ac:dyDescent="0.4">
      <c r="X327" s="192" t="str">
        <f t="shared" si="69"/>
        <v/>
      </c>
      <c r="AB327" s="192"/>
    </row>
    <row r="328" spans="24:28" x14ac:dyDescent="0.4">
      <c r="X328" s="192" t="str">
        <f t="shared" si="69"/>
        <v/>
      </c>
      <c r="AB328" s="192"/>
    </row>
    <row r="329" spans="24:28" x14ac:dyDescent="0.4">
      <c r="X329" s="192" t="str">
        <f t="shared" si="69"/>
        <v/>
      </c>
      <c r="AB329" s="192"/>
    </row>
    <row r="330" spans="24:28" x14ac:dyDescent="0.4">
      <c r="X330" s="192" t="str">
        <f t="shared" si="69"/>
        <v/>
      </c>
      <c r="AB330" s="192"/>
    </row>
    <row r="331" spans="24:28" x14ac:dyDescent="0.4">
      <c r="X331" s="192" t="str">
        <f t="shared" si="69"/>
        <v/>
      </c>
      <c r="AB331" s="192"/>
    </row>
    <row r="332" spans="24:28" x14ac:dyDescent="0.4">
      <c r="X332" s="192" t="str">
        <f t="shared" si="69"/>
        <v/>
      </c>
      <c r="AB332" s="192"/>
    </row>
    <row r="333" spans="24:28" x14ac:dyDescent="0.4">
      <c r="X333" s="192" t="str">
        <f t="shared" si="69"/>
        <v/>
      </c>
      <c r="AB333" s="192"/>
    </row>
    <row r="334" spans="24:28" x14ac:dyDescent="0.4">
      <c r="X334" s="192" t="str">
        <f t="shared" si="69"/>
        <v/>
      </c>
      <c r="AB334" s="192"/>
    </row>
    <row r="335" spans="24:28" x14ac:dyDescent="0.4">
      <c r="X335" s="192" t="str">
        <f t="shared" si="69"/>
        <v/>
      </c>
      <c r="AB335" s="192"/>
    </row>
    <row r="336" spans="24:28" x14ac:dyDescent="0.4">
      <c r="X336" s="192" t="str">
        <f t="shared" si="69"/>
        <v/>
      </c>
      <c r="AB336" s="192"/>
    </row>
    <row r="337" spans="24:28" x14ac:dyDescent="0.4">
      <c r="X337" s="192" t="str">
        <f t="shared" si="69"/>
        <v/>
      </c>
      <c r="AB337" s="192"/>
    </row>
    <row r="338" spans="24:28" x14ac:dyDescent="0.4">
      <c r="X338" s="192" t="str">
        <f t="shared" si="69"/>
        <v/>
      </c>
      <c r="AB338" s="192"/>
    </row>
    <row r="339" spans="24:28" x14ac:dyDescent="0.4">
      <c r="X339" s="192" t="str">
        <f t="shared" si="69"/>
        <v/>
      </c>
      <c r="AB339" s="192"/>
    </row>
    <row r="340" spans="24:28" x14ac:dyDescent="0.4">
      <c r="X340" s="192" t="str">
        <f t="shared" si="69"/>
        <v/>
      </c>
      <c r="AB340" s="192"/>
    </row>
    <row r="341" spans="24:28" x14ac:dyDescent="0.4">
      <c r="X341" s="192" t="str">
        <f t="shared" si="69"/>
        <v/>
      </c>
      <c r="AB341" s="192"/>
    </row>
    <row r="342" spans="24:28" x14ac:dyDescent="0.4">
      <c r="X342" s="192" t="str">
        <f t="shared" si="69"/>
        <v/>
      </c>
      <c r="AB342" s="192"/>
    </row>
    <row r="343" spans="24:28" x14ac:dyDescent="0.4">
      <c r="X343" s="192" t="str">
        <f t="shared" si="69"/>
        <v/>
      </c>
      <c r="AB343" s="192"/>
    </row>
    <row r="344" spans="24:28" x14ac:dyDescent="0.4">
      <c r="X344" s="192" t="str">
        <f t="shared" si="69"/>
        <v/>
      </c>
      <c r="AB344" s="192"/>
    </row>
    <row r="345" spans="24:28" x14ac:dyDescent="0.4">
      <c r="X345" s="192" t="str">
        <f t="shared" si="69"/>
        <v/>
      </c>
      <c r="AB345" s="192"/>
    </row>
    <row r="346" spans="24:28" x14ac:dyDescent="0.4">
      <c r="X346" s="192" t="str">
        <f t="shared" si="69"/>
        <v/>
      </c>
      <c r="AB346" s="192"/>
    </row>
    <row r="347" spans="24:28" x14ac:dyDescent="0.4">
      <c r="X347" s="192" t="str">
        <f t="shared" si="69"/>
        <v/>
      </c>
      <c r="AB347" s="192"/>
    </row>
    <row r="348" spans="24:28" x14ac:dyDescent="0.4">
      <c r="X348" s="192" t="str">
        <f t="shared" si="69"/>
        <v/>
      </c>
      <c r="AB348" s="192"/>
    </row>
    <row r="349" spans="24:28" x14ac:dyDescent="0.4">
      <c r="X349" s="192" t="str">
        <f t="shared" si="69"/>
        <v/>
      </c>
      <c r="AB349" s="192"/>
    </row>
    <row r="350" spans="24:28" x14ac:dyDescent="0.4">
      <c r="X350" s="192" t="str">
        <f t="shared" si="69"/>
        <v/>
      </c>
      <c r="AB350" s="192"/>
    </row>
    <row r="351" spans="24:28" x14ac:dyDescent="0.4">
      <c r="X351" s="192" t="str">
        <f t="shared" si="69"/>
        <v/>
      </c>
      <c r="AB351" s="192"/>
    </row>
    <row r="352" spans="24:28" x14ac:dyDescent="0.4">
      <c r="X352" s="192" t="str">
        <f t="shared" si="69"/>
        <v/>
      </c>
      <c r="AB352" s="192"/>
    </row>
    <row r="353" spans="24:28" x14ac:dyDescent="0.4">
      <c r="X353" s="192" t="str">
        <f t="shared" si="69"/>
        <v/>
      </c>
      <c r="AB353" s="192"/>
    </row>
    <row r="354" spans="24:28" x14ac:dyDescent="0.4">
      <c r="X354" s="192" t="str">
        <f t="shared" si="69"/>
        <v/>
      </c>
      <c r="AB354" s="192"/>
    </row>
    <row r="355" spans="24:28" x14ac:dyDescent="0.4">
      <c r="X355" s="192" t="str">
        <f t="shared" si="69"/>
        <v/>
      </c>
      <c r="AB355" s="192"/>
    </row>
    <row r="356" spans="24:28" x14ac:dyDescent="0.4">
      <c r="X356" s="192" t="str">
        <f t="shared" si="69"/>
        <v/>
      </c>
      <c r="AB356" s="192"/>
    </row>
    <row r="357" spans="24:28" x14ac:dyDescent="0.4">
      <c r="X357" s="192" t="str">
        <f t="shared" si="69"/>
        <v/>
      </c>
      <c r="AB357" s="192"/>
    </row>
    <row r="358" spans="24:28" x14ac:dyDescent="0.4">
      <c r="X358" s="192" t="str">
        <f t="shared" si="69"/>
        <v/>
      </c>
      <c r="AB358" s="192"/>
    </row>
    <row r="359" spans="24:28" x14ac:dyDescent="0.4">
      <c r="X359" s="192" t="str">
        <f t="shared" ref="X359:X422" si="70">IF(T359="","",T359-V359)</f>
        <v/>
      </c>
      <c r="AB359" s="192"/>
    </row>
    <row r="360" spans="24:28" x14ac:dyDescent="0.4">
      <c r="X360" s="192" t="str">
        <f t="shared" si="70"/>
        <v/>
      </c>
      <c r="AB360" s="192"/>
    </row>
    <row r="361" spans="24:28" x14ac:dyDescent="0.4">
      <c r="X361" s="192" t="str">
        <f t="shared" si="70"/>
        <v/>
      </c>
      <c r="AB361" s="192"/>
    </row>
    <row r="362" spans="24:28" x14ac:dyDescent="0.4">
      <c r="X362" s="192" t="str">
        <f t="shared" si="70"/>
        <v/>
      </c>
      <c r="AB362" s="192"/>
    </row>
    <row r="363" spans="24:28" x14ac:dyDescent="0.4">
      <c r="X363" s="192" t="str">
        <f t="shared" si="70"/>
        <v/>
      </c>
      <c r="AB363" s="192"/>
    </row>
    <row r="364" spans="24:28" x14ac:dyDescent="0.4">
      <c r="X364" s="192" t="str">
        <f t="shared" si="70"/>
        <v/>
      </c>
      <c r="AB364" s="192"/>
    </row>
    <row r="365" spans="24:28" x14ac:dyDescent="0.4">
      <c r="X365" s="192" t="str">
        <f t="shared" si="70"/>
        <v/>
      </c>
      <c r="AB365" s="192"/>
    </row>
    <row r="366" spans="24:28" x14ac:dyDescent="0.4">
      <c r="X366" s="192" t="str">
        <f t="shared" si="70"/>
        <v/>
      </c>
      <c r="AB366" s="192"/>
    </row>
    <row r="367" spans="24:28" x14ac:dyDescent="0.4">
      <c r="X367" s="192" t="str">
        <f t="shared" si="70"/>
        <v/>
      </c>
      <c r="AB367" s="192"/>
    </row>
    <row r="368" spans="24:28" x14ac:dyDescent="0.4">
      <c r="X368" s="192" t="str">
        <f t="shared" si="70"/>
        <v/>
      </c>
      <c r="AB368" s="192"/>
    </row>
    <row r="369" spans="24:28" x14ac:dyDescent="0.4">
      <c r="X369" s="192" t="str">
        <f t="shared" si="70"/>
        <v/>
      </c>
      <c r="AB369" s="192"/>
    </row>
    <row r="370" spans="24:28" x14ac:dyDescent="0.4">
      <c r="X370" s="192" t="str">
        <f t="shared" si="70"/>
        <v/>
      </c>
      <c r="AB370" s="192"/>
    </row>
    <row r="371" spans="24:28" x14ac:dyDescent="0.4">
      <c r="X371" s="192" t="str">
        <f t="shared" si="70"/>
        <v/>
      </c>
      <c r="AB371" s="192"/>
    </row>
    <row r="372" spans="24:28" x14ac:dyDescent="0.4">
      <c r="X372" s="192" t="str">
        <f t="shared" si="70"/>
        <v/>
      </c>
      <c r="AB372" s="192"/>
    </row>
    <row r="373" spans="24:28" x14ac:dyDescent="0.4">
      <c r="X373" s="192" t="str">
        <f t="shared" si="70"/>
        <v/>
      </c>
      <c r="AB373" s="192"/>
    </row>
    <row r="374" spans="24:28" x14ac:dyDescent="0.4">
      <c r="X374" s="192" t="str">
        <f t="shared" si="70"/>
        <v/>
      </c>
      <c r="AB374" s="192"/>
    </row>
    <row r="375" spans="24:28" x14ac:dyDescent="0.4">
      <c r="X375" s="192" t="str">
        <f t="shared" si="70"/>
        <v/>
      </c>
      <c r="AB375" s="192"/>
    </row>
    <row r="376" spans="24:28" x14ac:dyDescent="0.4">
      <c r="X376" s="192" t="str">
        <f t="shared" si="70"/>
        <v/>
      </c>
      <c r="AB376" s="192"/>
    </row>
    <row r="377" spans="24:28" x14ac:dyDescent="0.4">
      <c r="X377" s="192" t="str">
        <f t="shared" si="70"/>
        <v/>
      </c>
      <c r="AB377" s="192"/>
    </row>
    <row r="378" spans="24:28" x14ac:dyDescent="0.4">
      <c r="X378" s="192" t="str">
        <f t="shared" si="70"/>
        <v/>
      </c>
      <c r="AB378" s="192"/>
    </row>
    <row r="379" spans="24:28" x14ac:dyDescent="0.4">
      <c r="X379" s="192" t="str">
        <f t="shared" si="70"/>
        <v/>
      </c>
      <c r="AB379" s="192"/>
    </row>
    <row r="380" spans="24:28" x14ac:dyDescent="0.4">
      <c r="X380" s="192" t="str">
        <f t="shared" si="70"/>
        <v/>
      </c>
      <c r="AB380" s="192"/>
    </row>
    <row r="381" spans="24:28" x14ac:dyDescent="0.4">
      <c r="X381" s="192" t="str">
        <f t="shared" si="70"/>
        <v/>
      </c>
      <c r="AB381" s="192"/>
    </row>
    <row r="382" spans="24:28" x14ac:dyDescent="0.4">
      <c r="X382" s="192" t="str">
        <f t="shared" si="70"/>
        <v/>
      </c>
      <c r="AB382" s="192"/>
    </row>
    <row r="383" spans="24:28" x14ac:dyDescent="0.4">
      <c r="X383" s="192" t="str">
        <f t="shared" si="70"/>
        <v/>
      </c>
      <c r="AB383" s="192"/>
    </row>
    <row r="384" spans="24:28" x14ac:dyDescent="0.4">
      <c r="X384" s="192" t="str">
        <f t="shared" si="70"/>
        <v/>
      </c>
      <c r="AB384" s="192"/>
    </row>
    <row r="385" spans="24:28" x14ac:dyDescent="0.4">
      <c r="X385" s="192" t="str">
        <f t="shared" si="70"/>
        <v/>
      </c>
      <c r="AB385" s="192"/>
    </row>
    <row r="386" spans="24:28" x14ac:dyDescent="0.4">
      <c r="X386" s="192" t="str">
        <f t="shared" si="70"/>
        <v/>
      </c>
      <c r="AB386" s="192"/>
    </row>
    <row r="387" spans="24:28" x14ac:dyDescent="0.4">
      <c r="X387" s="192" t="str">
        <f t="shared" si="70"/>
        <v/>
      </c>
      <c r="AB387" s="192"/>
    </row>
    <row r="388" spans="24:28" x14ac:dyDescent="0.4">
      <c r="X388" s="192" t="str">
        <f t="shared" si="70"/>
        <v/>
      </c>
      <c r="AB388" s="192"/>
    </row>
    <row r="389" spans="24:28" x14ac:dyDescent="0.4">
      <c r="X389" s="192" t="str">
        <f t="shared" si="70"/>
        <v/>
      </c>
      <c r="AB389" s="192"/>
    </row>
    <row r="390" spans="24:28" x14ac:dyDescent="0.4">
      <c r="X390" s="192" t="str">
        <f t="shared" si="70"/>
        <v/>
      </c>
      <c r="AB390" s="192"/>
    </row>
    <row r="391" spans="24:28" x14ac:dyDescent="0.4">
      <c r="X391" s="192" t="str">
        <f t="shared" si="70"/>
        <v/>
      </c>
      <c r="AB391" s="192"/>
    </row>
    <row r="392" spans="24:28" x14ac:dyDescent="0.4">
      <c r="X392" s="192" t="str">
        <f t="shared" si="70"/>
        <v/>
      </c>
      <c r="AB392" s="192"/>
    </row>
    <row r="393" spans="24:28" x14ac:dyDescent="0.4">
      <c r="X393" s="192" t="str">
        <f t="shared" si="70"/>
        <v/>
      </c>
      <c r="AB393" s="192"/>
    </row>
    <row r="394" spans="24:28" x14ac:dyDescent="0.4">
      <c r="X394" s="192" t="str">
        <f t="shared" si="70"/>
        <v/>
      </c>
      <c r="AB394" s="192"/>
    </row>
    <row r="395" spans="24:28" x14ac:dyDescent="0.4">
      <c r="X395" s="192" t="str">
        <f t="shared" si="70"/>
        <v/>
      </c>
      <c r="AB395" s="192"/>
    </row>
    <row r="396" spans="24:28" x14ac:dyDescent="0.4">
      <c r="X396" s="192" t="str">
        <f t="shared" si="70"/>
        <v/>
      </c>
      <c r="AB396" s="192"/>
    </row>
    <row r="397" spans="24:28" x14ac:dyDescent="0.4">
      <c r="X397" s="192" t="str">
        <f t="shared" si="70"/>
        <v/>
      </c>
      <c r="AB397" s="192"/>
    </row>
    <row r="398" spans="24:28" x14ac:dyDescent="0.4">
      <c r="X398" s="192" t="str">
        <f t="shared" si="70"/>
        <v/>
      </c>
      <c r="AB398" s="192"/>
    </row>
    <row r="399" spans="24:28" x14ac:dyDescent="0.4">
      <c r="X399" s="192" t="str">
        <f t="shared" si="70"/>
        <v/>
      </c>
      <c r="AB399" s="192"/>
    </row>
    <row r="400" spans="24:28" x14ac:dyDescent="0.4">
      <c r="X400" s="192" t="str">
        <f t="shared" si="70"/>
        <v/>
      </c>
      <c r="AB400" s="192"/>
    </row>
    <row r="401" spans="24:28" x14ac:dyDescent="0.4">
      <c r="X401" s="192" t="str">
        <f t="shared" si="70"/>
        <v/>
      </c>
      <c r="AB401" s="192"/>
    </row>
    <row r="402" spans="24:28" x14ac:dyDescent="0.4">
      <c r="X402" s="192" t="str">
        <f t="shared" si="70"/>
        <v/>
      </c>
      <c r="AB402" s="192"/>
    </row>
    <row r="403" spans="24:28" x14ac:dyDescent="0.4">
      <c r="X403" s="192" t="str">
        <f t="shared" si="70"/>
        <v/>
      </c>
      <c r="AB403" s="192"/>
    </row>
    <row r="404" spans="24:28" x14ac:dyDescent="0.4">
      <c r="X404" s="192" t="str">
        <f t="shared" si="70"/>
        <v/>
      </c>
      <c r="AB404" s="192"/>
    </row>
    <row r="405" spans="24:28" x14ac:dyDescent="0.4">
      <c r="X405" s="192" t="str">
        <f t="shared" si="70"/>
        <v/>
      </c>
      <c r="AB405" s="192"/>
    </row>
    <row r="406" spans="24:28" x14ac:dyDescent="0.4">
      <c r="X406" s="192" t="str">
        <f t="shared" si="70"/>
        <v/>
      </c>
      <c r="AB406" s="192"/>
    </row>
    <row r="407" spans="24:28" x14ac:dyDescent="0.4">
      <c r="X407" s="192" t="str">
        <f t="shared" si="70"/>
        <v/>
      </c>
      <c r="AB407" s="192"/>
    </row>
    <row r="408" spans="24:28" x14ac:dyDescent="0.4">
      <c r="X408" s="192" t="str">
        <f t="shared" si="70"/>
        <v/>
      </c>
      <c r="AB408" s="192"/>
    </row>
    <row r="409" spans="24:28" x14ac:dyDescent="0.4">
      <c r="X409" s="192" t="str">
        <f t="shared" si="70"/>
        <v/>
      </c>
      <c r="AB409" s="192"/>
    </row>
    <row r="410" spans="24:28" x14ac:dyDescent="0.4">
      <c r="X410" s="192" t="str">
        <f t="shared" si="70"/>
        <v/>
      </c>
      <c r="AB410" s="192"/>
    </row>
    <row r="411" spans="24:28" x14ac:dyDescent="0.4">
      <c r="X411" s="192" t="str">
        <f t="shared" si="70"/>
        <v/>
      </c>
      <c r="AB411" s="192"/>
    </row>
    <row r="412" spans="24:28" x14ac:dyDescent="0.4">
      <c r="X412" s="192" t="str">
        <f t="shared" si="70"/>
        <v/>
      </c>
      <c r="AB412" s="192"/>
    </row>
    <row r="413" spans="24:28" x14ac:dyDescent="0.4">
      <c r="X413" s="192" t="str">
        <f t="shared" si="70"/>
        <v/>
      </c>
      <c r="AB413" s="192"/>
    </row>
    <row r="414" spans="24:28" x14ac:dyDescent="0.4">
      <c r="X414" s="192" t="str">
        <f t="shared" si="70"/>
        <v/>
      </c>
      <c r="AB414" s="192"/>
    </row>
    <row r="415" spans="24:28" x14ac:dyDescent="0.4">
      <c r="X415" s="192" t="str">
        <f t="shared" si="70"/>
        <v/>
      </c>
      <c r="AB415" s="192"/>
    </row>
    <row r="416" spans="24:28" x14ac:dyDescent="0.4">
      <c r="X416" s="192" t="str">
        <f t="shared" si="70"/>
        <v/>
      </c>
      <c r="AB416" s="192"/>
    </row>
    <row r="417" spans="24:28" x14ac:dyDescent="0.4">
      <c r="X417" s="192" t="str">
        <f t="shared" si="70"/>
        <v/>
      </c>
      <c r="AB417" s="192"/>
    </row>
    <row r="418" spans="24:28" x14ac:dyDescent="0.4">
      <c r="X418" s="192" t="str">
        <f t="shared" si="70"/>
        <v/>
      </c>
      <c r="AB418" s="192"/>
    </row>
    <row r="419" spans="24:28" x14ac:dyDescent="0.4">
      <c r="X419" s="192" t="str">
        <f t="shared" si="70"/>
        <v/>
      </c>
      <c r="AB419" s="192"/>
    </row>
    <row r="420" spans="24:28" x14ac:dyDescent="0.4">
      <c r="X420" s="192" t="str">
        <f t="shared" si="70"/>
        <v/>
      </c>
      <c r="AB420" s="192"/>
    </row>
    <row r="421" spans="24:28" x14ac:dyDescent="0.4">
      <c r="X421" s="192" t="str">
        <f t="shared" si="70"/>
        <v/>
      </c>
      <c r="AB421" s="192"/>
    </row>
    <row r="422" spans="24:28" x14ac:dyDescent="0.4">
      <c r="X422" s="192" t="str">
        <f t="shared" si="70"/>
        <v/>
      </c>
      <c r="AB422" s="192"/>
    </row>
    <row r="423" spans="24:28" x14ac:dyDescent="0.4">
      <c r="X423" s="192" t="str">
        <f t="shared" ref="X423:X486" si="71">IF(T423="","",T423-V423)</f>
        <v/>
      </c>
      <c r="AB423" s="192"/>
    </row>
    <row r="424" spans="24:28" x14ac:dyDescent="0.4">
      <c r="X424" s="192" t="str">
        <f t="shared" si="71"/>
        <v/>
      </c>
      <c r="AB424" s="192"/>
    </row>
    <row r="425" spans="24:28" x14ac:dyDescent="0.4">
      <c r="X425" s="192" t="str">
        <f t="shared" si="71"/>
        <v/>
      </c>
      <c r="AB425" s="192"/>
    </row>
    <row r="426" spans="24:28" x14ac:dyDescent="0.4">
      <c r="X426" s="192" t="str">
        <f t="shared" si="71"/>
        <v/>
      </c>
      <c r="AB426" s="192"/>
    </row>
    <row r="427" spans="24:28" x14ac:dyDescent="0.4">
      <c r="X427" s="192" t="str">
        <f t="shared" si="71"/>
        <v/>
      </c>
      <c r="AB427" s="192"/>
    </row>
    <row r="428" spans="24:28" x14ac:dyDescent="0.4">
      <c r="X428" s="192" t="str">
        <f t="shared" si="71"/>
        <v/>
      </c>
      <c r="AB428" s="192"/>
    </row>
    <row r="429" spans="24:28" x14ac:dyDescent="0.4">
      <c r="X429" s="192" t="str">
        <f t="shared" si="71"/>
        <v/>
      </c>
      <c r="AB429" s="192"/>
    </row>
    <row r="430" spans="24:28" x14ac:dyDescent="0.4">
      <c r="X430" s="192" t="str">
        <f t="shared" si="71"/>
        <v/>
      </c>
      <c r="AB430" s="192"/>
    </row>
    <row r="431" spans="24:28" x14ac:dyDescent="0.4">
      <c r="X431" s="192" t="str">
        <f t="shared" si="71"/>
        <v/>
      </c>
      <c r="AB431" s="192"/>
    </row>
    <row r="432" spans="24:28" x14ac:dyDescent="0.4">
      <c r="X432" s="192" t="str">
        <f t="shared" si="71"/>
        <v/>
      </c>
      <c r="AB432" s="192"/>
    </row>
    <row r="433" spans="24:28" x14ac:dyDescent="0.4">
      <c r="X433" s="192" t="str">
        <f t="shared" si="71"/>
        <v/>
      </c>
      <c r="AB433" s="192"/>
    </row>
    <row r="434" spans="24:28" x14ac:dyDescent="0.4">
      <c r="X434" s="192" t="str">
        <f t="shared" si="71"/>
        <v/>
      </c>
      <c r="AB434" s="192"/>
    </row>
    <row r="435" spans="24:28" x14ac:dyDescent="0.4">
      <c r="X435" s="192" t="str">
        <f t="shared" si="71"/>
        <v/>
      </c>
      <c r="AB435" s="192"/>
    </row>
    <row r="436" spans="24:28" x14ac:dyDescent="0.4">
      <c r="X436" s="192" t="str">
        <f t="shared" si="71"/>
        <v/>
      </c>
      <c r="AB436" s="192"/>
    </row>
    <row r="437" spans="24:28" x14ac:dyDescent="0.4">
      <c r="X437" s="192" t="str">
        <f t="shared" si="71"/>
        <v/>
      </c>
      <c r="AB437" s="192"/>
    </row>
    <row r="438" spans="24:28" x14ac:dyDescent="0.4">
      <c r="X438" s="192" t="str">
        <f t="shared" si="71"/>
        <v/>
      </c>
      <c r="AB438" s="192"/>
    </row>
    <row r="439" spans="24:28" x14ac:dyDescent="0.4">
      <c r="X439" s="192" t="str">
        <f t="shared" si="71"/>
        <v/>
      </c>
      <c r="AB439" s="192"/>
    </row>
    <row r="440" spans="24:28" x14ac:dyDescent="0.4">
      <c r="X440" s="192" t="str">
        <f t="shared" si="71"/>
        <v/>
      </c>
      <c r="AB440" s="192"/>
    </row>
    <row r="441" spans="24:28" x14ac:dyDescent="0.4">
      <c r="X441" s="192" t="str">
        <f t="shared" si="71"/>
        <v/>
      </c>
      <c r="AB441" s="192"/>
    </row>
    <row r="442" spans="24:28" x14ac:dyDescent="0.4">
      <c r="X442" s="192" t="str">
        <f t="shared" si="71"/>
        <v/>
      </c>
      <c r="AB442" s="192"/>
    </row>
    <row r="443" spans="24:28" x14ac:dyDescent="0.4">
      <c r="X443" s="192" t="str">
        <f t="shared" si="71"/>
        <v/>
      </c>
      <c r="AB443" s="192"/>
    </row>
    <row r="444" spans="24:28" x14ac:dyDescent="0.4">
      <c r="X444" s="192" t="str">
        <f t="shared" si="71"/>
        <v/>
      </c>
      <c r="AB444" s="192"/>
    </row>
    <row r="445" spans="24:28" x14ac:dyDescent="0.4">
      <c r="X445" s="192" t="str">
        <f t="shared" si="71"/>
        <v/>
      </c>
      <c r="AB445" s="192"/>
    </row>
    <row r="446" spans="24:28" x14ac:dyDescent="0.4">
      <c r="X446" s="192" t="str">
        <f t="shared" si="71"/>
        <v/>
      </c>
      <c r="AB446" s="192"/>
    </row>
    <row r="447" spans="24:28" x14ac:dyDescent="0.4">
      <c r="X447" s="192" t="str">
        <f t="shared" si="71"/>
        <v/>
      </c>
      <c r="AB447" s="192"/>
    </row>
    <row r="448" spans="24:28" x14ac:dyDescent="0.4">
      <c r="X448" s="192" t="str">
        <f t="shared" si="71"/>
        <v/>
      </c>
      <c r="AB448" s="192"/>
    </row>
    <row r="449" spans="24:28" x14ac:dyDescent="0.4">
      <c r="X449" s="192" t="str">
        <f t="shared" si="71"/>
        <v/>
      </c>
      <c r="AB449" s="192"/>
    </row>
    <row r="450" spans="24:28" x14ac:dyDescent="0.4">
      <c r="X450" s="192" t="str">
        <f t="shared" si="71"/>
        <v/>
      </c>
      <c r="AB450" s="192"/>
    </row>
    <row r="451" spans="24:28" x14ac:dyDescent="0.4">
      <c r="X451" s="192" t="str">
        <f t="shared" si="71"/>
        <v/>
      </c>
      <c r="AB451" s="192"/>
    </row>
    <row r="452" spans="24:28" x14ac:dyDescent="0.4">
      <c r="X452" s="192" t="str">
        <f t="shared" si="71"/>
        <v/>
      </c>
      <c r="AB452" s="192"/>
    </row>
    <row r="453" spans="24:28" x14ac:dyDescent="0.4">
      <c r="X453" s="192" t="str">
        <f t="shared" si="71"/>
        <v/>
      </c>
      <c r="AB453" s="192"/>
    </row>
    <row r="454" spans="24:28" x14ac:dyDescent="0.4">
      <c r="X454" s="192" t="str">
        <f t="shared" si="71"/>
        <v/>
      </c>
      <c r="AB454" s="192"/>
    </row>
    <row r="455" spans="24:28" x14ac:dyDescent="0.4">
      <c r="X455" s="192" t="str">
        <f t="shared" si="71"/>
        <v/>
      </c>
      <c r="AB455" s="192"/>
    </row>
    <row r="456" spans="24:28" x14ac:dyDescent="0.4">
      <c r="X456" s="192" t="str">
        <f t="shared" si="71"/>
        <v/>
      </c>
      <c r="AB456" s="192"/>
    </row>
    <row r="457" spans="24:28" x14ac:dyDescent="0.4">
      <c r="X457" s="192" t="str">
        <f t="shared" si="71"/>
        <v/>
      </c>
      <c r="AB457" s="192"/>
    </row>
    <row r="458" spans="24:28" x14ac:dyDescent="0.4">
      <c r="X458" s="192" t="str">
        <f t="shared" si="71"/>
        <v/>
      </c>
      <c r="AB458" s="192"/>
    </row>
    <row r="459" spans="24:28" x14ac:dyDescent="0.4">
      <c r="X459" s="192" t="str">
        <f t="shared" si="71"/>
        <v/>
      </c>
      <c r="AB459" s="192"/>
    </row>
    <row r="460" spans="24:28" x14ac:dyDescent="0.4">
      <c r="X460" s="192" t="str">
        <f t="shared" si="71"/>
        <v/>
      </c>
      <c r="AB460" s="192"/>
    </row>
    <row r="461" spans="24:28" x14ac:dyDescent="0.4">
      <c r="X461" s="192" t="str">
        <f t="shared" si="71"/>
        <v/>
      </c>
      <c r="AB461" s="192"/>
    </row>
    <row r="462" spans="24:28" x14ac:dyDescent="0.4">
      <c r="X462" s="192" t="str">
        <f t="shared" si="71"/>
        <v/>
      </c>
      <c r="AB462" s="192"/>
    </row>
    <row r="463" spans="24:28" x14ac:dyDescent="0.4">
      <c r="X463" s="192" t="str">
        <f t="shared" si="71"/>
        <v/>
      </c>
      <c r="AB463" s="192"/>
    </row>
    <row r="464" spans="24:28" x14ac:dyDescent="0.4">
      <c r="X464" s="192" t="str">
        <f t="shared" si="71"/>
        <v/>
      </c>
      <c r="AB464" s="192"/>
    </row>
    <row r="465" spans="24:28" x14ac:dyDescent="0.4">
      <c r="X465" s="192" t="str">
        <f t="shared" si="71"/>
        <v/>
      </c>
      <c r="AB465" s="192"/>
    </row>
    <row r="466" spans="24:28" x14ac:dyDescent="0.4">
      <c r="X466" s="192" t="str">
        <f t="shared" si="71"/>
        <v/>
      </c>
      <c r="AB466" s="192"/>
    </row>
    <row r="467" spans="24:28" x14ac:dyDescent="0.4">
      <c r="X467" s="192" t="str">
        <f t="shared" si="71"/>
        <v/>
      </c>
      <c r="AB467" s="192"/>
    </row>
    <row r="468" spans="24:28" x14ac:dyDescent="0.4">
      <c r="X468" s="192" t="str">
        <f t="shared" si="71"/>
        <v/>
      </c>
      <c r="AB468" s="192"/>
    </row>
    <row r="469" spans="24:28" x14ac:dyDescent="0.4">
      <c r="X469" s="192" t="str">
        <f t="shared" si="71"/>
        <v/>
      </c>
      <c r="AB469" s="192"/>
    </row>
    <row r="470" spans="24:28" x14ac:dyDescent="0.4">
      <c r="X470" s="192" t="str">
        <f t="shared" si="71"/>
        <v/>
      </c>
      <c r="AB470" s="192"/>
    </row>
    <row r="471" spans="24:28" x14ac:dyDescent="0.4">
      <c r="X471" s="192" t="str">
        <f t="shared" si="71"/>
        <v/>
      </c>
      <c r="AB471" s="192"/>
    </row>
    <row r="472" spans="24:28" x14ac:dyDescent="0.4">
      <c r="X472" s="192" t="str">
        <f t="shared" si="71"/>
        <v/>
      </c>
      <c r="AB472" s="192"/>
    </row>
    <row r="473" spans="24:28" x14ac:dyDescent="0.4">
      <c r="X473" s="192" t="str">
        <f t="shared" si="71"/>
        <v/>
      </c>
      <c r="AB473" s="192"/>
    </row>
    <row r="474" spans="24:28" x14ac:dyDescent="0.4">
      <c r="X474" s="192" t="str">
        <f t="shared" si="71"/>
        <v/>
      </c>
      <c r="AB474" s="192"/>
    </row>
    <row r="475" spans="24:28" x14ac:dyDescent="0.4">
      <c r="X475" s="192" t="str">
        <f t="shared" si="71"/>
        <v/>
      </c>
      <c r="AB475" s="192"/>
    </row>
    <row r="476" spans="24:28" x14ac:dyDescent="0.4">
      <c r="X476" s="192" t="str">
        <f t="shared" si="71"/>
        <v/>
      </c>
      <c r="AB476" s="192"/>
    </row>
    <row r="477" spans="24:28" x14ac:dyDescent="0.4">
      <c r="X477" s="192" t="str">
        <f t="shared" si="71"/>
        <v/>
      </c>
      <c r="AB477" s="192"/>
    </row>
    <row r="478" spans="24:28" x14ac:dyDescent="0.4">
      <c r="X478" s="192" t="str">
        <f t="shared" si="71"/>
        <v/>
      </c>
      <c r="AB478" s="192"/>
    </row>
    <row r="479" spans="24:28" x14ac:dyDescent="0.4">
      <c r="X479" s="192" t="str">
        <f t="shared" si="71"/>
        <v/>
      </c>
      <c r="AB479" s="192"/>
    </row>
    <row r="480" spans="24:28" x14ac:dyDescent="0.4">
      <c r="X480" s="192" t="str">
        <f t="shared" si="71"/>
        <v/>
      </c>
      <c r="AB480" s="192"/>
    </row>
    <row r="481" spans="24:28" x14ac:dyDescent="0.4">
      <c r="X481" s="192" t="str">
        <f t="shared" si="71"/>
        <v/>
      </c>
      <c r="AB481" s="192"/>
    </row>
    <row r="482" spans="24:28" x14ac:dyDescent="0.4">
      <c r="X482" s="192" t="str">
        <f t="shared" si="71"/>
        <v/>
      </c>
      <c r="AB482" s="192"/>
    </row>
    <row r="483" spans="24:28" x14ac:dyDescent="0.4">
      <c r="X483" s="192" t="str">
        <f t="shared" si="71"/>
        <v/>
      </c>
      <c r="AB483" s="192"/>
    </row>
    <row r="484" spans="24:28" x14ac:dyDescent="0.4">
      <c r="X484" s="192" t="str">
        <f t="shared" si="71"/>
        <v/>
      </c>
      <c r="AB484" s="192"/>
    </row>
    <row r="485" spans="24:28" x14ac:dyDescent="0.4">
      <c r="X485" s="192" t="str">
        <f t="shared" si="71"/>
        <v/>
      </c>
      <c r="AB485" s="192"/>
    </row>
    <row r="486" spans="24:28" x14ac:dyDescent="0.4">
      <c r="X486" s="192" t="str">
        <f t="shared" si="71"/>
        <v/>
      </c>
      <c r="AB486" s="192"/>
    </row>
    <row r="487" spans="24:28" x14ac:dyDescent="0.4">
      <c r="X487" s="192" t="str">
        <f t="shared" ref="X487:X550" si="72">IF(T487="","",T487-V487)</f>
        <v/>
      </c>
      <c r="AB487" s="192"/>
    </row>
    <row r="488" spans="24:28" x14ac:dyDescent="0.4">
      <c r="X488" s="192" t="str">
        <f t="shared" si="72"/>
        <v/>
      </c>
      <c r="AB488" s="192"/>
    </row>
    <row r="489" spans="24:28" x14ac:dyDescent="0.4">
      <c r="X489" s="192" t="str">
        <f t="shared" si="72"/>
        <v/>
      </c>
      <c r="AB489" s="192"/>
    </row>
    <row r="490" spans="24:28" x14ac:dyDescent="0.4">
      <c r="X490" s="192" t="str">
        <f t="shared" si="72"/>
        <v/>
      </c>
      <c r="AB490" s="192"/>
    </row>
    <row r="491" spans="24:28" x14ac:dyDescent="0.4">
      <c r="X491" s="192" t="str">
        <f t="shared" si="72"/>
        <v/>
      </c>
      <c r="AB491" s="192"/>
    </row>
    <row r="492" spans="24:28" x14ac:dyDescent="0.4">
      <c r="X492" s="192" t="str">
        <f t="shared" si="72"/>
        <v/>
      </c>
      <c r="AB492" s="192"/>
    </row>
    <row r="493" spans="24:28" x14ac:dyDescent="0.4">
      <c r="X493" s="192" t="str">
        <f t="shared" si="72"/>
        <v/>
      </c>
      <c r="AB493" s="192"/>
    </row>
    <row r="494" spans="24:28" x14ac:dyDescent="0.4">
      <c r="X494" s="192" t="str">
        <f t="shared" si="72"/>
        <v/>
      </c>
      <c r="AB494" s="192"/>
    </row>
    <row r="495" spans="24:28" x14ac:dyDescent="0.4">
      <c r="X495" s="192" t="str">
        <f t="shared" si="72"/>
        <v/>
      </c>
      <c r="AB495" s="192"/>
    </row>
    <row r="496" spans="24:28" x14ac:dyDescent="0.4">
      <c r="X496" s="192" t="str">
        <f t="shared" si="72"/>
        <v/>
      </c>
      <c r="AB496" s="192"/>
    </row>
    <row r="497" spans="24:28" x14ac:dyDescent="0.4">
      <c r="X497" s="192" t="str">
        <f t="shared" si="72"/>
        <v/>
      </c>
      <c r="AB497" s="192"/>
    </row>
    <row r="498" spans="24:28" x14ac:dyDescent="0.4">
      <c r="X498" s="192" t="str">
        <f t="shared" si="72"/>
        <v/>
      </c>
      <c r="AB498" s="192"/>
    </row>
    <row r="499" spans="24:28" x14ac:dyDescent="0.4">
      <c r="X499" s="192" t="str">
        <f t="shared" si="72"/>
        <v/>
      </c>
      <c r="AB499" s="192"/>
    </row>
    <row r="500" spans="24:28" x14ac:dyDescent="0.4">
      <c r="X500" s="192" t="str">
        <f t="shared" si="72"/>
        <v/>
      </c>
      <c r="AB500" s="192"/>
    </row>
    <row r="501" spans="24:28" x14ac:dyDescent="0.4">
      <c r="X501" s="192" t="str">
        <f t="shared" si="72"/>
        <v/>
      </c>
      <c r="AB501" s="192"/>
    </row>
    <row r="502" spans="24:28" x14ac:dyDescent="0.4">
      <c r="X502" s="192" t="str">
        <f t="shared" si="72"/>
        <v/>
      </c>
      <c r="AB502" s="192"/>
    </row>
    <row r="503" spans="24:28" x14ac:dyDescent="0.4">
      <c r="X503" s="192" t="str">
        <f t="shared" si="72"/>
        <v/>
      </c>
      <c r="AB503" s="192"/>
    </row>
    <row r="504" spans="24:28" x14ac:dyDescent="0.4">
      <c r="X504" s="192" t="str">
        <f t="shared" si="72"/>
        <v/>
      </c>
      <c r="AB504" s="192"/>
    </row>
    <row r="505" spans="24:28" x14ac:dyDescent="0.4">
      <c r="X505" s="192" t="str">
        <f t="shared" si="72"/>
        <v/>
      </c>
      <c r="AB505" s="192"/>
    </row>
    <row r="506" spans="24:28" x14ac:dyDescent="0.4">
      <c r="X506" s="192" t="str">
        <f t="shared" si="72"/>
        <v/>
      </c>
      <c r="AB506" s="192"/>
    </row>
    <row r="507" spans="24:28" x14ac:dyDescent="0.4">
      <c r="X507" s="192" t="str">
        <f t="shared" si="72"/>
        <v/>
      </c>
      <c r="AB507" s="192"/>
    </row>
    <row r="508" spans="24:28" x14ac:dyDescent="0.4">
      <c r="X508" s="192" t="str">
        <f t="shared" si="72"/>
        <v/>
      </c>
      <c r="AB508" s="192"/>
    </row>
    <row r="509" spans="24:28" x14ac:dyDescent="0.4">
      <c r="X509" s="192" t="str">
        <f t="shared" si="72"/>
        <v/>
      </c>
      <c r="AB509" s="192"/>
    </row>
    <row r="510" spans="24:28" x14ac:dyDescent="0.4">
      <c r="X510" s="192" t="str">
        <f t="shared" si="72"/>
        <v/>
      </c>
      <c r="AB510" s="192"/>
    </row>
    <row r="511" spans="24:28" x14ac:dyDescent="0.4">
      <c r="X511" s="192" t="str">
        <f t="shared" si="72"/>
        <v/>
      </c>
      <c r="AB511" s="192"/>
    </row>
    <row r="512" spans="24:28" x14ac:dyDescent="0.4">
      <c r="X512" s="192" t="str">
        <f t="shared" si="72"/>
        <v/>
      </c>
      <c r="AB512" s="192"/>
    </row>
    <row r="513" spans="24:28" x14ac:dyDescent="0.4">
      <c r="X513" s="192" t="str">
        <f t="shared" si="72"/>
        <v/>
      </c>
      <c r="AB513" s="192"/>
    </row>
    <row r="514" spans="24:28" x14ac:dyDescent="0.4">
      <c r="X514" s="192" t="str">
        <f t="shared" si="72"/>
        <v/>
      </c>
      <c r="AB514" s="192"/>
    </row>
    <row r="515" spans="24:28" x14ac:dyDescent="0.4">
      <c r="X515" s="192" t="str">
        <f t="shared" si="72"/>
        <v/>
      </c>
      <c r="AB515" s="192"/>
    </row>
    <row r="516" spans="24:28" x14ac:dyDescent="0.4">
      <c r="X516" s="192" t="str">
        <f t="shared" si="72"/>
        <v/>
      </c>
      <c r="AB516" s="192"/>
    </row>
    <row r="517" spans="24:28" x14ac:dyDescent="0.4">
      <c r="X517" s="192" t="str">
        <f t="shared" si="72"/>
        <v/>
      </c>
      <c r="AB517" s="192"/>
    </row>
    <row r="518" spans="24:28" x14ac:dyDescent="0.4">
      <c r="X518" s="192" t="str">
        <f t="shared" si="72"/>
        <v/>
      </c>
      <c r="AB518" s="192"/>
    </row>
    <row r="519" spans="24:28" x14ac:dyDescent="0.4">
      <c r="X519" s="192" t="str">
        <f t="shared" si="72"/>
        <v/>
      </c>
      <c r="AB519" s="192"/>
    </row>
    <row r="520" spans="24:28" x14ac:dyDescent="0.4">
      <c r="X520" s="192" t="str">
        <f t="shared" si="72"/>
        <v/>
      </c>
      <c r="AB520" s="192"/>
    </row>
    <row r="521" spans="24:28" x14ac:dyDescent="0.4">
      <c r="X521" s="192" t="str">
        <f t="shared" si="72"/>
        <v/>
      </c>
      <c r="AB521" s="192"/>
    </row>
    <row r="522" spans="24:28" x14ac:dyDescent="0.4">
      <c r="X522" s="192" t="str">
        <f t="shared" si="72"/>
        <v/>
      </c>
      <c r="AB522" s="192"/>
    </row>
    <row r="523" spans="24:28" x14ac:dyDescent="0.4">
      <c r="X523" s="192" t="str">
        <f t="shared" si="72"/>
        <v/>
      </c>
      <c r="AB523" s="192"/>
    </row>
    <row r="524" spans="24:28" x14ac:dyDescent="0.4">
      <c r="X524" s="192" t="str">
        <f t="shared" si="72"/>
        <v/>
      </c>
      <c r="AB524" s="192"/>
    </row>
    <row r="525" spans="24:28" x14ac:dyDescent="0.4">
      <c r="X525" s="192" t="str">
        <f t="shared" si="72"/>
        <v/>
      </c>
      <c r="AB525" s="192"/>
    </row>
    <row r="526" spans="24:28" x14ac:dyDescent="0.4">
      <c r="X526" s="192" t="str">
        <f t="shared" si="72"/>
        <v/>
      </c>
      <c r="AB526" s="192"/>
    </row>
    <row r="527" spans="24:28" x14ac:dyDescent="0.4">
      <c r="X527" s="192" t="str">
        <f t="shared" si="72"/>
        <v/>
      </c>
      <c r="AB527" s="192"/>
    </row>
    <row r="528" spans="24:28" x14ac:dyDescent="0.4">
      <c r="X528" s="192" t="str">
        <f t="shared" si="72"/>
        <v/>
      </c>
      <c r="AB528" s="192"/>
    </row>
    <row r="529" spans="24:28" x14ac:dyDescent="0.4">
      <c r="X529" s="192" t="str">
        <f t="shared" si="72"/>
        <v/>
      </c>
      <c r="AB529" s="192"/>
    </row>
    <row r="530" spans="24:28" x14ac:dyDescent="0.4">
      <c r="X530" s="192" t="str">
        <f t="shared" si="72"/>
        <v/>
      </c>
      <c r="AB530" s="192"/>
    </row>
    <row r="531" spans="24:28" x14ac:dyDescent="0.4">
      <c r="X531" s="192" t="str">
        <f t="shared" si="72"/>
        <v/>
      </c>
      <c r="AB531" s="192"/>
    </row>
    <row r="532" spans="24:28" x14ac:dyDescent="0.4">
      <c r="X532" s="192" t="str">
        <f t="shared" si="72"/>
        <v/>
      </c>
      <c r="AB532" s="192"/>
    </row>
    <row r="533" spans="24:28" x14ac:dyDescent="0.4">
      <c r="X533" s="192" t="str">
        <f t="shared" si="72"/>
        <v/>
      </c>
      <c r="AB533" s="192"/>
    </row>
    <row r="534" spans="24:28" x14ac:dyDescent="0.4">
      <c r="X534" s="192" t="str">
        <f t="shared" si="72"/>
        <v/>
      </c>
      <c r="AB534" s="192"/>
    </row>
    <row r="535" spans="24:28" x14ac:dyDescent="0.4">
      <c r="X535" s="192" t="str">
        <f t="shared" si="72"/>
        <v/>
      </c>
      <c r="AB535" s="192"/>
    </row>
    <row r="536" spans="24:28" x14ac:dyDescent="0.4">
      <c r="X536" s="192" t="str">
        <f t="shared" si="72"/>
        <v/>
      </c>
      <c r="AB536" s="192"/>
    </row>
    <row r="537" spans="24:28" x14ac:dyDescent="0.4">
      <c r="X537" s="192" t="str">
        <f t="shared" si="72"/>
        <v/>
      </c>
      <c r="AB537" s="192"/>
    </row>
    <row r="538" spans="24:28" x14ac:dyDescent="0.4">
      <c r="X538" s="192" t="str">
        <f t="shared" si="72"/>
        <v/>
      </c>
      <c r="AB538" s="192"/>
    </row>
    <row r="539" spans="24:28" x14ac:dyDescent="0.4">
      <c r="X539" s="192" t="str">
        <f t="shared" si="72"/>
        <v/>
      </c>
      <c r="AB539" s="192"/>
    </row>
    <row r="540" spans="24:28" x14ac:dyDescent="0.4">
      <c r="X540" s="192" t="str">
        <f t="shared" si="72"/>
        <v/>
      </c>
      <c r="AB540" s="192"/>
    </row>
    <row r="541" spans="24:28" x14ac:dyDescent="0.4">
      <c r="X541" s="192" t="str">
        <f t="shared" si="72"/>
        <v/>
      </c>
      <c r="AB541" s="192"/>
    </row>
    <row r="542" spans="24:28" x14ac:dyDescent="0.4">
      <c r="X542" s="192" t="str">
        <f t="shared" si="72"/>
        <v/>
      </c>
      <c r="AB542" s="192"/>
    </row>
    <row r="543" spans="24:28" x14ac:dyDescent="0.4">
      <c r="X543" s="192" t="str">
        <f t="shared" si="72"/>
        <v/>
      </c>
      <c r="AB543" s="192"/>
    </row>
    <row r="544" spans="24:28" x14ac:dyDescent="0.4">
      <c r="X544" s="192" t="str">
        <f t="shared" si="72"/>
        <v/>
      </c>
      <c r="AB544" s="192"/>
    </row>
    <row r="545" spans="24:28" x14ac:dyDescent="0.4">
      <c r="X545" s="192" t="str">
        <f t="shared" si="72"/>
        <v/>
      </c>
      <c r="AB545" s="192"/>
    </row>
    <row r="546" spans="24:28" x14ac:dyDescent="0.4">
      <c r="X546" s="192" t="str">
        <f t="shared" si="72"/>
        <v/>
      </c>
      <c r="AB546" s="192"/>
    </row>
    <row r="547" spans="24:28" x14ac:dyDescent="0.4">
      <c r="X547" s="192" t="str">
        <f t="shared" si="72"/>
        <v/>
      </c>
      <c r="AB547" s="192"/>
    </row>
    <row r="548" spans="24:28" x14ac:dyDescent="0.4">
      <c r="X548" s="192" t="str">
        <f t="shared" si="72"/>
        <v/>
      </c>
      <c r="AB548" s="192"/>
    </row>
    <row r="549" spans="24:28" x14ac:dyDescent="0.4">
      <c r="X549" s="192" t="str">
        <f t="shared" si="72"/>
        <v/>
      </c>
      <c r="AB549" s="192"/>
    </row>
    <row r="550" spans="24:28" x14ac:dyDescent="0.4">
      <c r="X550" s="192" t="str">
        <f t="shared" si="72"/>
        <v/>
      </c>
      <c r="AB550" s="192"/>
    </row>
    <row r="551" spans="24:28" x14ac:dyDescent="0.4">
      <c r="X551" s="192" t="str">
        <f t="shared" ref="X551:X614" si="73">IF(T551="","",T551-V551)</f>
        <v/>
      </c>
      <c r="AB551" s="192"/>
    </row>
    <row r="552" spans="24:28" x14ac:dyDescent="0.4">
      <c r="X552" s="192" t="str">
        <f t="shared" si="73"/>
        <v/>
      </c>
      <c r="AB552" s="192"/>
    </row>
    <row r="553" spans="24:28" x14ac:dyDescent="0.4">
      <c r="X553" s="192" t="str">
        <f t="shared" si="73"/>
        <v/>
      </c>
      <c r="AB553" s="192"/>
    </row>
    <row r="554" spans="24:28" x14ac:dyDescent="0.4">
      <c r="X554" s="192" t="str">
        <f t="shared" si="73"/>
        <v/>
      </c>
      <c r="AB554" s="192"/>
    </row>
    <row r="555" spans="24:28" x14ac:dyDescent="0.4">
      <c r="X555" s="192" t="str">
        <f t="shared" si="73"/>
        <v/>
      </c>
      <c r="AB555" s="192"/>
    </row>
    <row r="556" spans="24:28" x14ac:dyDescent="0.4">
      <c r="X556" s="192" t="str">
        <f t="shared" si="73"/>
        <v/>
      </c>
      <c r="AB556" s="192"/>
    </row>
    <row r="557" spans="24:28" x14ac:dyDescent="0.4">
      <c r="X557" s="192" t="str">
        <f t="shared" si="73"/>
        <v/>
      </c>
      <c r="AB557" s="192"/>
    </row>
    <row r="558" spans="24:28" x14ac:dyDescent="0.4">
      <c r="X558" s="192" t="str">
        <f t="shared" si="73"/>
        <v/>
      </c>
      <c r="AB558" s="192"/>
    </row>
    <row r="559" spans="24:28" x14ac:dyDescent="0.4">
      <c r="X559" s="192" t="str">
        <f t="shared" si="73"/>
        <v/>
      </c>
      <c r="AB559" s="192"/>
    </row>
    <row r="560" spans="24:28" x14ac:dyDescent="0.4">
      <c r="X560" s="192" t="str">
        <f t="shared" si="73"/>
        <v/>
      </c>
      <c r="AB560" s="192"/>
    </row>
    <row r="561" spans="24:28" x14ac:dyDescent="0.4">
      <c r="X561" s="192" t="str">
        <f t="shared" si="73"/>
        <v/>
      </c>
      <c r="AB561" s="192"/>
    </row>
    <row r="562" spans="24:28" x14ac:dyDescent="0.4">
      <c r="X562" s="192" t="str">
        <f t="shared" si="73"/>
        <v/>
      </c>
      <c r="AB562" s="192"/>
    </row>
    <row r="563" spans="24:28" x14ac:dyDescent="0.4">
      <c r="X563" s="192" t="str">
        <f t="shared" si="73"/>
        <v/>
      </c>
      <c r="AB563" s="192"/>
    </row>
    <row r="564" spans="24:28" x14ac:dyDescent="0.4">
      <c r="X564" s="192" t="str">
        <f t="shared" si="73"/>
        <v/>
      </c>
      <c r="AB564" s="192"/>
    </row>
    <row r="565" spans="24:28" x14ac:dyDescent="0.4">
      <c r="X565" s="192" t="str">
        <f t="shared" si="73"/>
        <v/>
      </c>
      <c r="AB565" s="192"/>
    </row>
    <row r="566" spans="24:28" x14ac:dyDescent="0.4">
      <c r="X566" s="192" t="str">
        <f t="shared" si="73"/>
        <v/>
      </c>
      <c r="AB566" s="192"/>
    </row>
    <row r="567" spans="24:28" x14ac:dyDescent="0.4">
      <c r="X567" s="192" t="str">
        <f t="shared" si="73"/>
        <v/>
      </c>
      <c r="AB567" s="192"/>
    </row>
    <row r="568" spans="24:28" x14ac:dyDescent="0.4">
      <c r="X568" s="192" t="str">
        <f t="shared" si="73"/>
        <v/>
      </c>
      <c r="AB568" s="192"/>
    </row>
    <row r="569" spans="24:28" x14ac:dyDescent="0.4">
      <c r="X569" s="192" t="str">
        <f t="shared" si="73"/>
        <v/>
      </c>
      <c r="AB569" s="192"/>
    </row>
    <row r="570" spans="24:28" x14ac:dyDescent="0.4">
      <c r="X570" s="192" t="str">
        <f t="shared" si="73"/>
        <v/>
      </c>
      <c r="AB570" s="192"/>
    </row>
    <row r="571" spans="24:28" x14ac:dyDescent="0.4">
      <c r="X571" s="192" t="str">
        <f t="shared" si="73"/>
        <v/>
      </c>
      <c r="AB571" s="192"/>
    </row>
    <row r="572" spans="24:28" x14ac:dyDescent="0.4">
      <c r="X572" s="192" t="str">
        <f t="shared" si="73"/>
        <v/>
      </c>
      <c r="AB572" s="192"/>
    </row>
    <row r="573" spans="24:28" x14ac:dyDescent="0.4">
      <c r="X573" s="192" t="str">
        <f t="shared" si="73"/>
        <v/>
      </c>
      <c r="AB573" s="192"/>
    </row>
    <row r="574" spans="24:28" x14ac:dyDescent="0.4">
      <c r="X574" s="192" t="str">
        <f t="shared" si="73"/>
        <v/>
      </c>
      <c r="AB574" s="192"/>
    </row>
    <row r="575" spans="24:28" x14ac:dyDescent="0.4">
      <c r="X575" s="192" t="str">
        <f t="shared" si="73"/>
        <v/>
      </c>
      <c r="AB575" s="192"/>
    </row>
    <row r="576" spans="24:28" x14ac:dyDescent="0.4">
      <c r="X576" s="192" t="str">
        <f t="shared" si="73"/>
        <v/>
      </c>
      <c r="AB576" s="192"/>
    </row>
    <row r="577" spans="24:28" x14ac:dyDescent="0.4">
      <c r="X577" s="192" t="str">
        <f t="shared" si="73"/>
        <v/>
      </c>
      <c r="AB577" s="192"/>
    </row>
    <row r="578" spans="24:28" x14ac:dyDescent="0.4">
      <c r="X578" s="192" t="str">
        <f t="shared" si="73"/>
        <v/>
      </c>
      <c r="AB578" s="192"/>
    </row>
    <row r="579" spans="24:28" x14ac:dyDescent="0.4">
      <c r="X579" s="192" t="str">
        <f t="shared" si="73"/>
        <v/>
      </c>
      <c r="AB579" s="192"/>
    </row>
    <row r="580" spans="24:28" x14ac:dyDescent="0.4">
      <c r="X580" s="192" t="str">
        <f t="shared" si="73"/>
        <v/>
      </c>
      <c r="AB580" s="192"/>
    </row>
    <row r="581" spans="24:28" x14ac:dyDescent="0.4">
      <c r="X581" s="192" t="str">
        <f t="shared" si="73"/>
        <v/>
      </c>
      <c r="AB581" s="192"/>
    </row>
    <row r="582" spans="24:28" x14ac:dyDescent="0.4">
      <c r="X582" s="192" t="str">
        <f t="shared" si="73"/>
        <v/>
      </c>
      <c r="AB582" s="192"/>
    </row>
    <row r="583" spans="24:28" x14ac:dyDescent="0.4">
      <c r="X583" s="192" t="str">
        <f t="shared" si="73"/>
        <v/>
      </c>
      <c r="AB583" s="192"/>
    </row>
    <row r="584" spans="24:28" x14ac:dyDescent="0.4">
      <c r="X584" s="192" t="str">
        <f t="shared" si="73"/>
        <v/>
      </c>
      <c r="AB584" s="192"/>
    </row>
    <row r="585" spans="24:28" x14ac:dyDescent="0.4">
      <c r="X585" s="192" t="str">
        <f t="shared" si="73"/>
        <v/>
      </c>
      <c r="AB585" s="192"/>
    </row>
    <row r="586" spans="24:28" x14ac:dyDescent="0.4">
      <c r="X586" s="192" t="str">
        <f t="shared" si="73"/>
        <v/>
      </c>
      <c r="AB586" s="192"/>
    </row>
    <row r="587" spans="24:28" x14ac:dyDescent="0.4">
      <c r="X587" s="192" t="str">
        <f t="shared" si="73"/>
        <v/>
      </c>
      <c r="AB587" s="192"/>
    </row>
    <row r="588" spans="24:28" x14ac:dyDescent="0.4">
      <c r="X588" s="192" t="str">
        <f t="shared" si="73"/>
        <v/>
      </c>
      <c r="AB588" s="192"/>
    </row>
    <row r="589" spans="24:28" x14ac:dyDescent="0.4">
      <c r="X589" s="192" t="str">
        <f t="shared" si="73"/>
        <v/>
      </c>
      <c r="AB589" s="192"/>
    </row>
    <row r="590" spans="24:28" x14ac:dyDescent="0.4">
      <c r="X590" s="192" t="str">
        <f t="shared" si="73"/>
        <v/>
      </c>
      <c r="AB590" s="192"/>
    </row>
    <row r="591" spans="24:28" x14ac:dyDescent="0.4">
      <c r="X591" s="192" t="str">
        <f t="shared" si="73"/>
        <v/>
      </c>
      <c r="AB591" s="192"/>
    </row>
    <row r="592" spans="24:28" x14ac:dyDescent="0.4">
      <c r="X592" s="192" t="str">
        <f t="shared" si="73"/>
        <v/>
      </c>
      <c r="AB592" s="192"/>
    </row>
    <row r="593" spans="24:28" x14ac:dyDescent="0.4">
      <c r="X593" s="192" t="str">
        <f t="shared" si="73"/>
        <v/>
      </c>
      <c r="AB593" s="192"/>
    </row>
    <row r="594" spans="24:28" x14ac:dyDescent="0.4">
      <c r="X594" s="192" t="str">
        <f t="shared" si="73"/>
        <v/>
      </c>
      <c r="AB594" s="192"/>
    </row>
    <row r="595" spans="24:28" x14ac:dyDescent="0.4">
      <c r="X595" s="192" t="str">
        <f t="shared" si="73"/>
        <v/>
      </c>
      <c r="AB595" s="192"/>
    </row>
    <row r="596" spans="24:28" x14ac:dyDescent="0.4">
      <c r="X596" s="192" t="str">
        <f t="shared" si="73"/>
        <v/>
      </c>
      <c r="AB596" s="192"/>
    </row>
    <row r="597" spans="24:28" x14ac:dyDescent="0.4">
      <c r="X597" s="192" t="str">
        <f t="shared" si="73"/>
        <v/>
      </c>
      <c r="AB597" s="192"/>
    </row>
    <row r="598" spans="24:28" x14ac:dyDescent="0.4">
      <c r="X598" s="192" t="str">
        <f t="shared" si="73"/>
        <v/>
      </c>
      <c r="AB598" s="192"/>
    </row>
    <row r="599" spans="24:28" x14ac:dyDescent="0.4">
      <c r="X599" s="192" t="str">
        <f t="shared" si="73"/>
        <v/>
      </c>
      <c r="AB599" s="192"/>
    </row>
    <row r="600" spans="24:28" x14ac:dyDescent="0.4">
      <c r="X600" s="192" t="str">
        <f t="shared" si="73"/>
        <v/>
      </c>
      <c r="AB600" s="192"/>
    </row>
    <row r="601" spans="24:28" x14ac:dyDescent="0.4">
      <c r="X601" s="192" t="str">
        <f t="shared" si="73"/>
        <v/>
      </c>
      <c r="AB601" s="192"/>
    </row>
    <row r="602" spans="24:28" x14ac:dyDescent="0.4">
      <c r="X602" s="192" t="str">
        <f t="shared" si="73"/>
        <v/>
      </c>
      <c r="AB602" s="192"/>
    </row>
    <row r="603" spans="24:28" x14ac:dyDescent="0.4">
      <c r="X603" s="192" t="str">
        <f t="shared" si="73"/>
        <v/>
      </c>
      <c r="AB603" s="192"/>
    </row>
    <row r="604" spans="24:28" x14ac:dyDescent="0.4">
      <c r="X604" s="192" t="str">
        <f t="shared" si="73"/>
        <v/>
      </c>
      <c r="AB604" s="192"/>
    </row>
    <row r="605" spans="24:28" x14ac:dyDescent="0.4">
      <c r="X605" s="192" t="str">
        <f t="shared" si="73"/>
        <v/>
      </c>
      <c r="AB605" s="192"/>
    </row>
    <row r="606" spans="24:28" x14ac:dyDescent="0.4">
      <c r="X606" s="192" t="str">
        <f t="shared" si="73"/>
        <v/>
      </c>
      <c r="AB606" s="192"/>
    </row>
    <row r="607" spans="24:28" x14ac:dyDescent="0.4">
      <c r="X607" s="192" t="str">
        <f t="shared" si="73"/>
        <v/>
      </c>
      <c r="AB607" s="192"/>
    </row>
    <row r="608" spans="24:28" x14ac:dyDescent="0.4">
      <c r="X608" s="192" t="str">
        <f t="shared" si="73"/>
        <v/>
      </c>
      <c r="AB608" s="192"/>
    </row>
    <row r="609" spans="24:28" x14ac:dyDescent="0.4">
      <c r="X609" s="192" t="str">
        <f t="shared" si="73"/>
        <v/>
      </c>
      <c r="AB609" s="192"/>
    </row>
    <row r="610" spans="24:28" x14ac:dyDescent="0.4">
      <c r="X610" s="192" t="str">
        <f t="shared" si="73"/>
        <v/>
      </c>
      <c r="AB610" s="192"/>
    </row>
    <row r="611" spans="24:28" x14ac:dyDescent="0.4">
      <c r="X611" s="192" t="str">
        <f t="shared" si="73"/>
        <v/>
      </c>
      <c r="AB611" s="192"/>
    </row>
    <row r="612" spans="24:28" x14ac:dyDescent="0.4">
      <c r="X612" s="192" t="str">
        <f t="shared" si="73"/>
        <v/>
      </c>
      <c r="AB612" s="192"/>
    </row>
    <row r="613" spans="24:28" x14ac:dyDescent="0.4">
      <c r="X613" s="192" t="str">
        <f t="shared" si="73"/>
        <v/>
      </c>
      <c r="AB613" s="192"/>
    </row>
    <row r="614" spans="24:28" x14ac:dyDescent="0.4">
      <c r="X614" s="192" t="str">
        <f t="shared" si="73"/>
        <v/>
      </c>
      <c r="AB614" s="192"/>
    </row>
    <row r="615" spans="24:28" x14ac:dyDescent="0.4">
      <c r="X615" s="192" t="str">
        <f t="shared" ref="X615:X678" si="74">IF(T615="","",T615-V615)</f>
        <v/>
      </c>
      <c r="AB615" s="192"/>
    </row>
    <row r="616" spans="24:28" x14ac:dyDescent="0.4">
      <c r="X616" s="192" t="str">
        <f t="shared" si="74"/>
        <v/>
      </c>
      <c r="AB616" s="192"/>
    </row>
    <row r="617" spans="24:28" x14ac:dyDescent="0.4">
      <c r="X617" s="192" t="str">
        <f t="shared" si="74"/>
        <v/>
      </c>
      <c r="AB617" s="192"/>
    </row>
    <row r="618" spans="24:28" x14ac:dyDescent="0.4">
      <c r="X618" s="192" t="str">
        <f t="shared" si="74"/>
        <v/>
      </c>
      <c r="AB618" s="192"/>
    </row>
    <row r="619" spans="24:28" x14ac:dyDescent="0.4">
      <c r="X619" s="192" t="str">
        <f t="shared" si="74"/>
        <v/>
      </c>
      <c r="AB619" s="192"/>
    </row>
    <row r="620" spans="24:28" x14ac:dyDescent="0.4">
      <c r="X620" s="192" t="str">
        <f t="shared" si="74"/>
        <v/>
      </c>
      <c r="AB620" s="192"/>
    </row>
    <row r="621" spans="24:28" x14ac:dyDescent="0.4">
      <c r="X621" s="192" t="str">
        <f t="shared" si="74"/>
        <v/>
      </c>
      <c r="AB621" s="192"/>
    </row>
    <row r="622" spans="24:28" x14ac:dyDescent="0.4">
      <c r="X622" s="192" t="str">
        <f t="shared" si="74"/>
        <v/>
      </c>
      <c r="AB622" s="192"/>
    </row>
    <row r="623" spans="24:28" x14ac:dyDescent="0.4">
      <c r="X623" s="192" t="str">
        <f t="shared" si="74"/>
        <v/>
      </c>
      <c r="AB623" s="192"/>
    </row>
    <row r="624" spans="24:28" x14ac:dyDescent="0.4">
      <c r="X624" s="192" t="str">
        <f t="shared" si="74"/>
        <v/>
      </c>
      <c r="AB624" s="192"/>
    </row>
    <row r="625" spans="24:28" x14ac:dyDescent="0.4">
      <c r="X625" s="192" t="str">
        <f t="shared" si="74"/>
        <v/>
      </c>
      <c r="AB625" s="192"/>
    </row>
    <row r="626" spans="24:28" x14ac:dyDescent="0.4">
      <c r="X626" s="192" t="str">
        <f t="shared" si="74"/>
        <v/>
      </c>
      <c r="AB626" s="192"/>
    </row>
    <row r="627" spans="24:28" x14ac:dyDescent="0.4">
      <c r="X627" s="192" t="str">
        <f t="shared" si="74"/>
        <v/>
      </c>
      <c r="AB627" s="192"/>
    </row>
    <row r="628" spans="24:28" x14ac:dyDescent="0.4">
      <c r="X628" s="192" t="str">
        <f t="shared" si="74"/>
        <v/>
      </c>
      <c r="AB628" s="192"/>
    </row>
    <row r="629" spans="24:28" x14ac:dyDescent="0.4">
      <c r="X629" s="192" t="str">
        <f t="shared" si="74"/>
        <v/>
      </c>
      <c r="AB629" s="192"/>
    </row>
    <row r="630" spans="24:28" x14ac:dyDescent="0.4">
      <c r="X630" s="192" t="str">
        <f t="shared" si="74"/>
        <v/>
      </c>
      <c r="AB630" s="192"/>
    </row>
    <row r="631" spans="24:28" x14ac:dyDescent="0.4">
      <c r="X631" s="192" t="str">
        <f t="shared" si="74"/>
        <v/>
      </c>
      <c r="AB631" s="192"/>
    </row>
    <row r="632" spans="24:28" x14ac:dyDescent="0.4">
      <c r="X632" s="192" t="str">
        <f t="shared" si="74"/>
        <v/>
      </c>
      <c r="AB632" s="192"/>
    </row>
    <row r="633" spans="24:28" x14ac:dyDescent="0.4">
      <c r="X633" s="192" t="str">
        <f t="shared" si="74"/>
        <v/>
      </c>
      <c r="AB633" s="192"/>
    </row>
    <row r="634" spans="24:28" x14ac:dyDescent="0.4">
      <c r="X634" s="192" t="str">
        <f t="shared" si="74"/>
        <v/>
      </c>
      <c r="AB634" s="192"/>
    </row>
    <row r="635" spans="24:28" x14ac:dyDescent="0.4">
      <c r="X635" s="192" t="str">
        <f t="shared" si="74"/>
        <v/>
      </c>
      <c r="AB635" s="192"/>
    </row>
    <row r="636" spans="24:28" x14ac:dyDescent="0.4">
      <c r="X636" s="192" t="str">
        <f t="shared" si="74"/>
        <v/>
      </c>
      <c r="AB636" s="192"/>
    </row>
    <row r="637" spans="24:28" x14ac:dyDescent="0.4">
      <c r="X637" s="192" t="str">
        <f t="shared" si="74"/>
        <v/>
      </c>
      <c r="AB637" s="192"/>
    </row>
    <row r="638" spans="24:28" x14ac:dyDescent="0.4">
      <c r="X638" s="192" t="str">
        <f t="shared" si="74"/>
        <v/>
      </c>
      <c r="AB638" s="192"/>
    </row>
    <row r="639" spans="24:28" x14ac:dyDescent="0.4">
      <c r="X639" s="192" t="str">
        <f t="shared" si="74"/>
        <v/>
      </c>
      <c r="AB639" s="192"/>
    </row>
    <row r="640" spans="24:28" x14ac:dyDescent="0.4">
      <c r="X640" s="192" t="str">
        <f t="shared" si="74"/>
        <v/>
      </c>
      <c r="AB640" s="192"/>
    </row>
    <row r="641" spans="24:28" x14ac:dyDescent="0.4">
      <c r="X641" s="192" t="str">
        <f t="shared" si="74"/>
        <v/>
      </c>
      <c r="AB641" s="192"/>
    </row>
    <row r="642" spans="24:28" x14ac:dyDescent="0.4">
      <c r="X642" s="192" t="str">
        <f t="shared" si="74"/>
        <v/>
      </c>
      <c r="AB642" s="192"/>
    </row>
    <row r="643" spans="24:28" x14ac:dyDescent="0.4">
      <c r="X643" s="192" t="str">
        <f t="shared" si="74"/>
        <v/>
      </c>
      <c r="AB643" s="192"/>
    </row>
    <row r="644" spans="24:28" x14ac:dyDescent="0.4">
      <c r="X644" s="192" t="str">
        <f t="shared" si="74"/>
        <v/>
      </c>
      <c r="AB644" s="192"/>
    </row>
    <row r="645" spans="24:28" x14ac:dyDescent="0.4">
      <c r="X645" s="192" t="str">
        <f t="shared" si="74"/>
        <v/>
      </c>
      <c r="AB645" s="192"/>
    </row>
    <row r="646" spans="24:28" x14ac:dyDescent="0.4">
      <c r="X646" s="192" t="str">
        <f t="shared" si="74"/>
        <v/>
      </c>
      <c r="AB646" s="192"/>
    </row>
    <row r="647" spans="24:28" x14ac:dyDescent="0.4">
      <c r="X647" s="192" t="str">
        <f t="shared" si="74"/>
        <v/>
      </c>
      <c r="AB647" s="192"/>
    </row>
    <row r="648" spans="24:28" x14ac:dyDescent="0.4">
      <c r="X648" s="192" t="str">
        <f t="shared" si="74"/>
        <v/>
      </c>
      <c r="AB648" s="192"/>
    </row>
    <row r="649" spans="24:28" x14ac:dyDescent="0.4">
      <c r="X649" s="192" t="str">
        <f t="shared" si="74"/>
        <v/>
      </c>
      <c r="AB649" s="192"/>
    </row>
    <row r="650" spans="24:28" x14ac:dyDescent="0.4">
      <c r="X650" s="192" t="str">
        <f t="shared" si="74"/>
        <v/>
      </c>
      <c r="AB650" s="192"/>
    </row>
    <row r="651" spans="24:28" x14ac:dyDescent="0.4">
      <c r="X651" s="192" t="str">
        <f t="shared" si="74"/>
        <v/>
      </c>
      <c r="AB651" s="192"/>
    </row>
    <row r="652" spans="24:28" x14ac:dyDescent="0.4">
      <c r="X652" s="192" t="str">
        <f t="shared" si="74"/>
        <v/>
      </c>
      <c r="AB652" s="192"/>
    </row>
    <row r="653" spans="24:28" x14ac:dyDescent="0.4">
      <c r="X653" s="192" t="str">
        <f t="shared" si="74"/>
        <v/>
      </c>
      <c r="AB653" s="192"/>
    </row>
    <row r="654" spans="24:28" x14ac:dyDescent="0.4">
      <c r="X654" s="192" t="str">
        <f t="shared" si="74"/>
        <v/>
      </c>
      <c r="AB654" s="192"/>
    </row>
    <row r="655" spans="24:28" x14ac:dyDescent="0.4">
      <c r="X655" s="192" t="str">
        <f t="shared" si="74"/>
        <v/>
      </c>
      <c r="AB655" s="192"/>
    </row>
    <row r="656" spans="24:28" x14ac:dyDescent="0.4">
      <c r="X656" s="192" t="str">
        <f t="shared" si="74"/>
        <v/>
      </c>
      <c r="AB656" s="192"/>
    </row>
    <row r="657" spans="24:28" x14ac:dyDescent="0.4">
      <c r="X657" s="192" t="str">
        <f t="shared" si="74"/>
        <v/>
      </c>
      <c r="AB657" s="192"/>
    </row>
    <row r="658" spans="24:28" x14ac:dyDescent="0.4">
      <c r="X658" s="192" t="str">
        <f t="shared" si="74"/>
        <v/>
      </c>
      <c r="AB658" s="192"/>
    </row>
    <row r="659" spans="24:28" x14ac:dyDescent="0.4">
      <c r="X659" s="192" t="str">
        <f t="shared" si="74"/>
        <v/>
      </c>
      <c r="AB659" s="192"/>
    </row>
    <row r="660" spans="24:28" x14ac:dyDescent="0.4">
      <c r="X660" s="192" t="str">
        <f t="shared" si="74"/>
        <v/>
      </c>
      <c r="AB660" s="192"/>
    </row>
    <row r="661" spans="24:28" x14ac:dyDescent="0.4">
      <c r="X661" s="192" t="str">
        <f t="shared" si="74"/>
        <v/>
      </c>
      <c r="AB661" s="192"/>
    </row>
    <row r="662" spans="24:28" x14ac:dyDescent="0.4">
      <c r="X662" s="192" t="str">
        <f t="shared" si="74"/>
        <v/>
      </c>
      <c r="AB662" s="192"/>
    </row>
    <row r="663" spans="24:28" x14ac:dyDescent="0.4">
      <c r="X663" s="192" t="str">
        <f t="shared" si="74"/>
        <v/>
      </c>
      <c r="AB663" s="192"/>
    </row>
    <row r="664" spans="24:28" x14ac:dyDescent="0.4">
      <c r="X664" s="192" t="str">
        <f t="shared" si="74"/>
        <v/>
      </c>
      <c r="AB664" s="192"/>
    </row>
    <row r="665" spans="24:28" x14ac:dyDescent="0.4">
      <c r="X665" s="192" t="str">
        <f t="shared" si="74"/>
        <v/>
      </c>
      <c r="AB665" s="192"/>
    </row>
    <row r="666" spans="24:28" x14ac:dyDescent="0.4">
      <c r="X666" s="192" t="str">
        <f t="shared" si="74"/>
        <v/>
      </c>
      <c r="AB666" s="192"/>
    </row>
    <row r="667" spans="24:28" x14ac:dyDescent="0.4">
      <c r="X667" s="192" t="str">
        <f t="shared" si="74"/>
        <v/>
      </c>
      <c r="AB667" s="192"/>
    </row>
    <row r="668" spans="24:28" x14ac:dyDescent="0.4">
      <c r="X668" s="192" t="str">
        <f t="shared" si="74"/>
        <v/>
      </c>
      <c r="AB668" s="192"/>
    </row>
    <row r="669" spans="24:28" x14ac:dyDescent="0.4">
      <c r="X669" s="192" t="str">
        <f t="shared" si="74"/>
        <v/>
      </c>
      <c r="AB669" s="192"/>
    </row>
    <row r="670" spans="24:28" x14ac:dyDescent="0.4">
      <c r="X670" s="192" t="str">
        <f t="shared" si="74"/>
        <v/>
      </c>
      <c r="AB670" s="192"/>
    </row>
    <row r="671" spans="24:28" x14ac:dyDescent="0.4">
      <c r="X671" s="192" t="str">
        <f t="shared" si="74"/>
        <v/>
      </c>
      <c r="AB671" s="192"/>
    </row>
    <row r="672" spans="24:28" x14ac:dyDescent="0.4">
      <c r="X672" s="192" t="str">
        <f t="shared" si="74"/>
        <v/>
      </c>
      <c r="AB672" s="192"/>
    </row>
    <row r="673" spans="24:28" x14ac:dyDescent="0.4">
      <c r="X673" s="192" t="str">
        <f t="shared" si="74"/>
        <v/>
      </c>
      <c r="AB673" s="192"/>
    </row>
    <row r="674" spans="24:28" x14ac:dyDescent="0.4">
      <c r="X674" s="192" t="str">
        <f t="shared" si="74"/>
        <v/>
      </c>
      <c r="AB674" s="192"/>
    </row>
    <row r="675" spans="24:28" x14ac:dyDescent="0.4">
      <c r="X675" s="192" t="str">
        <f t="shared" si="74"/>
        <v/>
      </c>
      <c r="AB675" s="192"/>
    </row>
    <row r="676" spans="24:28" x14ac:dyDescent="0.4">
      <c r="X676" s="192" t="str">
        <f t="shared" si="74"/>
        <v/>
      </c>
      <c r="AB676" s="192"/>
    </row>
    <row r="677" spans="24:28" x14ac:dyDescent="0.4">
      <c r="X677" s="192" t="str">
        <f t="shared" si="74"/>
        <v/>
      </c>
      <c r="AB677" s="192"/>
    </row>
    <row r="678" spans="24:28" x14ac:dyDescent="0.4">
      <c r="X678" s="192" t="str">
        <f t="shared" si="74"/>
        <v/>
      </c>
      <c r="AB678" s="192"/>
    </row>
    <row r="679" spans="24:28" x14ac:dyDescent="0.4">
      <c r="X679" s="192" t="str">
        <f t="shared" ref="X679:X742" si="75">IF(T679="","",T679-V679)</f>
        <v/>
      </c>
      <c r="AB679" s="192"/>
    </row>
    <row r="680" spans="24:28" x14ac:dyDescent="0.4">
      <c r="X680" s="192" t="str">
        <f t="shared" si="75"/>
        <v/>
      </c>
      <c r="AB680" s="192"/>
    </row>
    <row r="681" spans="24:28" x14ac:dyDescent="0.4">
      <c r="X681" s="192" t="str">
        <f t="shared" si="75"/>
        <v/>
      </c>
      <c r="AB681" s="192"/>
    </row>
    <row r="682" spans="24:28" x14ac:dyDescent="0.4">
      <c r="X682" s="192" t="str">
        <f t="shared" si="75"/>
        <v/>
      </c>
      <c r="AB682" s="192"/>
    </row>
    <row r="683" spans="24:28" x14ac:dyDescent="0.4">
      <c r="X683" s="192" t="str">
        <f t="shared" si="75"/>
        <v/>
      </c>
      <c r="AB683" s="192"/>
    </row>
    <row r="684" spans="24:28" x14ac:dyDescent="0.4">
      <c r="X684" s="192" t="str">
        <f t="shared" si="75"/>
        <v/>
      </c>
      <c r="AB684" s="192"/>
    </row>
    <row r="685" spans="24:28" x14ac:dyDescent="0.4">
      <c r="X685" s="192" t="str">
        <f t="shared" si="75"/>
        <v/>
      </c>
      <c r="AB685" s="192"/>
    </row>
    <row r="686" spans="24:28" x14ac:dyDescent="0.4">
      <c r="X686" s="192" t="str">
        <f t="shared" si="75"/>
        <v/>
      </c>
      <c r="AB686" s="192"/>
    </row>
    <row r="687" spans="24:28" x14ac:dyDescent="0.4">
      <c r="X687" s="192" t="str">
        <f t="shared" si="75"/>
        <v/>
      </c>
      <c r="AB687" s="192"/>
    </row>
    <row r="688" spans="24:28" x14ac:dyDescent="0.4">
      <c r="X688" s="192" t="str">
        <f t="shared" si="75"/>
        <v/>
      </c>
      <c r="AB688" s="192"/>
    </row>
    <row r="689" spans="24:28" x14ac:dyDescent="0.4">
      <c r="X689" s="192" t="str">
        <f t="shared" si="75"/>
        <v/>
      </c>
      <c r="AB689" s="192"/>
    </row>
    <row r="690" spans="24:28" x14ac:dyDescent="0.4">
      <c r="X690" s="192" t="str">
        <f t="shared" si="75"/>
        <v/>
      </c>
      <c r="AB690" s="192"/>
    </row>
    <row r="691" spans="24:28" x14ac:dyDescent="0.4">
      <c r="X691" s="192" t="str">
        <f t="shared" si="75"/>
        <v/>
      </c>
      <c r="AB691" s="192"/>
    </row>
    <row r="692" spans="24:28" x14ac:dyDescent="0.4">
      <c r="X692" s="192" t="str">
        <f t="shared" si="75"/>
        <v/>
      </c>
      <c r="AB692" s="192"/>
    </row>
    <row r="693" spans="24:28" x14ac:dyDescent="0.4">
      <c r="X693" s="192" t="str">
        <f t="shared" si="75"/>
        <v/>
      </c>
      <c r="AB693" s="192"/>
    </row>
    <row r="694" spans="24:28" x14ac:dyDescent="0.4">
      <c r="X694" s="192" t="str">
        <f t="shared" si="75"/>
        <v/>
      </c>
      <c r="AB694" s="192"/>
    </row>
    <row r="695" spans="24:28" x14ac:dyDescent="0.4">
      <c r="X695" s="192" t="str">
        <f t="shared" si="75"/>
        <v/>
      </c>
      <c r="AB695" s="192"/>
    </row>
    <row r="696" spans="24:28" x14ac:dyDescent="0.4">
      <c r="X696" s="192" t="str">
        <f t="shared" si="75"/>
        <v/>
      </c>
      <c r="AB696" s="192"/>
    </row>
    <row r="697" spans="24:28" x14ac:dyDescent="0.4">
      <c r="X697" s="192" t="str">
        <f t="shared" si="75"/>
        <v/>
      </c>
      <c r="AB697" s="192"/>
    </row>
    <row r="698" spans="24:28" x14ac:dyDescent="0.4">
      <c r="X698" s="192" t="str">
        <f t="shared" si="75"/>
        <v/>
      </c>
      <c r="AB698" s="192"/>
    </row>
    <row r="699" spans="24:28" x14ac:dyDescent="0.4">
      <c r="X699" s="192" t="str">
        <f t="shared" si="75"/>
        <v/>
      </c>
      <c r="AB699" s="192"/>
    </row>
    <row r="700" spans="24:28" x14ac:dyDescent="0.4">
      <c r="X700" s="192" t="str">
        <f t="shared" si="75"/>
        <v/>
      </c>
      <c r="AB700" s="192"/>
    </row>
    <row r="701" spans="24:28" x14ac:dyDescent="0.4">
      <c r="X701" s="192" t="str">
        <f t="shared" si="75"/>
        <v/>
      </c>
      <c r="AB701" s="192"/>
    </row>
    <row r="702" spans="24:28" x14ac:dyDescent="0.4">
      <c r="X702" s="192" t="str">
        <f t="shared" si="75"/>
        <v/>
      </c>
      <c r="AB702" s="192"/>
    </row>
    <row r="703" spans="24:28" x14ac:dyDescent="0.4">
      <c r="X703" s="192" t="str">
        <f t="shared" si="75"/>
        <v/>
      </c>
      <c r="AB703" s="192"/>
    </row>
    <row r="704" spans="24:28" x14ac:dyDescent="0.4">
      <c r="X704" s="192" t="str">
        <f t="shared" si="75"/>
        <v/>
      </c>
      <c r="AB704" s="192"/>
    </row>
    <row r="705" spans="24:28" x14ac:dyDescent="0.4">
      <c r="X705" s="192" t="str">
        <f t="shared" si="75"/>
        <v/>
      </c>
      <c r="AB705" s="192"/>
    </row>
    <row r="706" spans="24:28" x14ac:dyDescent="0.4">
      <c r="X706" s="192" t="str">
        <f t="shared" si="75"/>
        <v/>
      </c>
      <c r="AB706" s="192"/>
    </row>
    <row r="707" spans="24:28" x14ac:dyDescent="0.4">
      <c r="X707" s="192" t="str">
        <f t="shared" si="75"/>
        <v/>
      </c>
      <c r="AB707" s="192"/>
    </row>
    <row r="708" spans="24:28" x14ac:dyDescent="0.4">
      <c r="X708" s="192" t="str">
        <f t="shared" si="75"/>
        <v/>
      </c>
      <c r="AB708" s="192"/>
    </row>
    <row r="709" spans="24:28" x14ac:dyDescent="0.4">
      <c r="X709" s="192" t="str">
        <f t="shared" si="75"/>
        <v/>
      </c>
      <c r="AB709" s="192"/>
    </row>
    <row r="710" spans="24:28" x14ac:dyDescent="0.4">
      <c r="X710" s="192" t="str">
        <f t="shared" si="75"/>
        <v/>
      </c>
      <c r="AB710" s="192"/>
    </row>
    <row r="711" spans="24:28" x14ac:dyDescent="0.4">
      <c r="X711" s="192" t="str">
        <f t="shared" si="75"/>
        <v/>
      </c>
      <c r="AB711" s="192"/>
    </row>
    <row r="712" spans="24:28" x14ac:dyDescent="0.4">
      <c r="X712" s="192" t="str">
        <f t="shared" si="75"/>
        <v/>
      </c>
      <c r="AB712" s="192"/>
    </row>
    <row r="713" spans="24:28" x14ac:dyDescent="0.4">
      <c r="X713" s="192" t="str">
        <f t="shared" si="75"/>
        <v/>
      </c>
      <c r="AB713" s="192"/>
    </row>
    <row r="714" spans="24:28" x14ac:dyDescent="0.4">
      <c r="X714" s="192" t="str">
        <f t="shared" si="75"/>
        <v/>
      </c>
      <c r="AB714" s="192"/>
    </row>
    <row r="715" spans="24:28" x14ac:dyDescent="0.4">
      <c r="X715" s="192" t="str">
        <f t="shared" si="75"/>
        <v/>
      </c>
      <c r="AB715" s="192"/>
    </row>
    <row r="716" spans="24:28" x14ac:dyDescent="0.4">
      <c r="X716" s="192" t="str">
        <f t="shared" si="75"/>
        <v/>
      </c>
      <c r="AB716" s="192"/>
    </row>
    <row r="717" spans="24:28" x14ac:dyDescent="0.4">
      <c r="X717" s="192" t="str">
        <f t="shared" si="75"/>
        <v/>
      </c>
      <c r="AB717" s="192"/>
    </row>
    <row r="718" spans="24:28" x14ac:dyDescent="0.4">
      <c r="X718" s="192" t="str">
        <f t="shared" si="75"/>
        <v/>
      </c>
      <c r="AB718" s="192"/>
    </row>
    <row r="719" spans="24:28" x14ac:dyDescent="0.4">
      <c r="X719" s="192" t="str">
        <f t="shared" si="75"/>
        <v/>
      </c>
      <c r="AB719" s="192"/>
    </row>
    <row r="720" spans="24:28" x14ac:dyDescent="0.4">
      <c r="X720" s="192" t="str">
        <f t="shared" si="75"/>
        <v/>
      </c>
      <c r="AB720" s="192"/>
    </row>
    <row r="721" spans="24:28" x14ac:dyDescent="0.4">
      <c r="X721" s="192" t="str">
        <f t="shared" si="75"/>
        <v/>
      </c>
      <c r="AB721" s="192"/>
    </row>
    <row r="722" spans="24:28" x14ac:dyDescent="0.4">
      <c r="X722" s="192" t="str">
        <f t="shared" si="75"/>
        <v/>
      </c>
      <c r="AB722" s="192"/>
    </row>
    <row r="723" spans="24:28" x14ac:dyDescent="0.4">
      <c r="X723" s="192" t="str">
        <f t="shared" si="75"/>
        <v/>
      </c>
      <c r="AB723" s="192"/>
    </row>
    <row r="724" spans="24:28" x14ac:dyDescent="0.4">
      <c r="X724" s="192" t="str">
        <f t="shared" si="75"/>
        <v/>
      </c>
      <c r="AB724" s="192"/>
    </row>
    <row r="725" spans="24:28" x14ac:dyDescent="0.4">
      <c r="X725" s="192" t="str">
        <f t="shared" si="75"/>
        <v/>
      </c>
      <c r="AB725" s="192"/>
    </row>
    <row r="726" spans="24:28" x14ac:dyDescent="0.4">
      <c r="X726" s="192" t="str">
        <f t="shared" si="75"/>
        <v/>
      </c>
      <c r="AB726" s="192"/>
    </row>
    <row r="727" spans="24:28" x14ac:dyDescent="0.4">
      <c r="X727" s="192" t="str">
        <f t="shared" si="75"/>
        <v/>
      </c>
      <c r="AB727" s="192"/>
    </row>
    <row r="728" spans="24:28" x14ac:dyDescent="0.4">
      <c r="X728" s="192" t="str">
        <f t="shared" si="75"/>
        <v/>
      </c>
      <c r="AB728" s="192"/>
    </row>
    <row r="729" spans="24:28" x14ac:dyDescent="0.4">
      <c r="X729" s="192" t="str">
        <f t="shared" si="75"/>
        <v/>
      </c>
      <c r="AB729" s="192"/>
    </row>
    <row r="730" spans="24:28" x14ac:dyDescent="0.4">
      <c r="X730" s="192" t="str">
        <f t="shared" si="75"/>
        <v/>
      </c>
      <c r="AB730" s="192"/>
    </row>
    <row r="731" spans="24:28" x14ac:dyDescent="0.4">
      <c r="X731" s="192" t="str">
        <f t="shared" si="75"/>
        <v/>
      </c>
      <c r="AB731" s="192"/>
    </row>
    <row r="732" spans="24:28" x14ac:dyDescent="0.4">
      <c r="X732" s="192" t="str">
        <f t="shared" si="75"/>
        <v/>
      </c>
      <c r="AB732" s="192"/>
    </row>
    <row r="733" spans="24:28" x14ac:dyDescent="0.4">
      <c r="X733" s="192" t="str">
        <f t="shared" si="75"/>
        <v/>
      </c>
      <c r="AB733" s="192"/>
    </row>
    <row r="734" spans="24:28" x14ac:dyDescent="0.4">
      <c r="X734" s="192" t="str">
        <f t="shared" si="75"/>
        <v/>
      </c>
      <c r="AB734" s="192"/>
    </row>
    <row r="735" spans="24:28" x14ac:dyDescent="0.4">
      <c r="X735" s="192" t="str">
        <f t="shared" si="75"/>
        <v/>
      </c>
      <c r="AB735" s="192"/>
    </row>
    <row r="736" spans="24:28" x14ac:dyDescent="0.4">
      <c r="X736" s="192" t="str">
        <f t="shared" si="75"/>
        <v/>
      </c>
      <c r="AB736" s="192"/>
    </row>
    <row r="737" spans="24:28" x14ac:dyDescent="0.4">
      <c r="X737" s="192" t="str">
        <f t="shared" si="75"/>
        <v/>
      </c>
      <c r="AB737" s="192"/>
    </row>
    <row r="738" spans="24:28" x14ac:dyDescent="0.4">
      <c r="X738" s="192" t="str">
        <f t="shared" si="75"/>
        <v/>
      </c>
      <c r="AB738" s="192"/>
    </row>
    <row r="739" spans="24:28" x14ac:dyDescent="0.4">
      <c r="X739" s="192" t="str">
        <f t="shared" si="75"/>
        <v/>
      </c>
      <c r="AB739" s="192"/>
    </row>
    <row r="740" spans="24:28" x14ac:dyDescent="0.4">
      <c r="X740" s="192" t="str">
        <f t="shared" si="75"/>
        <v/>
      </c>
      <c r="AB740" s="192"/>
    </row>
    <row r="741" spans="24:28" x14ac:dyDescent="0.4">
      <c r="X741" s="192" t="str">
        <f t="shared" si="75"/>
        <v/>
      </c>
      <c r="AB741" s="192"/>
    </row>
    <row r="742" spans="24:28" x14ac:dyDescent="0.4">
      <c r="X742" s="192" t="str">
        <f t="shared" si="75"/>
        <v/>
      </c>
      <c r="AB742" s="192"/>
    </row>
    <row r="743" spans="24:28" x14ac:dyDescent="0.4">
      <c r="X743" s="192" t="str">
        <f t="shared" ref="X743:X769" si="76">IF(T743="","",T743-V743)</f>
        <v/>
      </c>
      <c r="AB743" s="192"/>
    </row>
    <row r="744" spans="24:28" x14ac:dyDescent="0.4">
      <c r="X744" s="192" t="str">
        <f t="shared" si="76"/>
        <v/>
      </c>
      <c r="AB744" s="192"/>
    </row>
    <row r="745" spans="24:28" x14ac:dyDescent="0.4">
      <c r="X745" s="192" t="str">
        <f t="shared" si="76"/>
        <v/>
      </c>
      <c r="AB745" s="192"/>
    </row>
    <row r="746" spans="24:28" x14ac:dyDescent="0.4">
      <c r="X746" s="192" t="str">
        <f t="shared" si="76"/>
        <v/>
      </c>
      <c r="AB746" s="192"/>
    </row>
    <row r="747" spans="24:28" x14ac:dyDescent="0.4">
      <c r="X747" s="192" t="str">
        <f t="shared" si="76"/>
        <v/>
      </c>
      <c r="AB747" s="192"/>
    </row>
    <row r="748" spans="24:28" x14ac:dyDescent="0.4">
      <c r="X748" s="192" t="str">
        <f t="shared" si="76"/>
        <v/>
      </c>
      <c r="AB748" s="192"/>
    </row>
    <row r="749" spans="24:28" x14ac:dyDescent="0.4">
      <c r="X749" s="192" t="str">
        <f t="shared" si="76"/>
        <v/>
      </c>
      <c r="AB749" s="192"/>
    </row>
    <row r="750" spans="24:28" x14ac:dyDescent="0.4">
      <c r="X750" s="192" t="str">
        <f t="shared" si="76"/>
        <v/>
      </c>
      <c r="AB750" s="192"/>
    </row>
    <row r="751" spans="24:28" x14ac:dyDescent="0.4">
      <c r="X751" s="192" t="str">
        <f t="shared" si="76"/>
        <v/>
      </c>
      <c r="AB751" s="192"/>
    </row>
    <row r="752" spans="24:28" x14ac:dyDescent="0.4">
      <c r="X752" s="192" t="str">
        <f t="shared" si="76"/>
        <v/>
      </c>
      <c r="AB752" s="192"/>
    </row>
    <row r="753" spans="24:28" x14ac:dyDescent="0.4">
      <c r="X753" s="192" t="str">
        <f t="shared" si="76"/>
        <v/>
      </c>
      <c r="AB753" s="192"/>
    </row>
    <row r="754" spans="24:28" x14ac:dyDescent="0.4">
      <c r="X754" s="192" t="str">
        <f t="shared" si="76"/>
        <v/>
      </c>
      <c r="AB754" s="192"/>
    </row>
    <row r="755" spans="24:28" x14ac:dyDescent="0.4">
      <c r="X755" s="192" t="str">
        <f t="shared" si="76"/>
        <v/>
      </c>
      <c r="AB755" s="192"/>
    </row>
    <row r="756" spans="24:28" x14ac:dyDescent="0.4">
      <c r="X756" s="192" t="str">
        <f t="shared" si="76"/>
        <v/>
      </c>
      <c r="AB756" s="192"/>
    </row>
    <row r="757" spans="24:28" x14ac:dyDescent="0.4">
      <c r="X757" s="192" t="str">
        <f t="shared" si="76"/>
        <v/>
      </c>
      <c r="AB757" s="192"/>
    </row>
    <row r="758" spans="24:28" x14ac:dyDescent="0.4">
      <c r="X758" s="192" t="str">
        <f t="shared" si="76"/>
        <v/>
      </c>
      <c r="AB758" s="192"/>
    </row>
    <row r="759" spans="24:28" x14ac:dyDescent="0.4">
      <c r="X759" s="192" t="str">
        <f t="shared" si="76"/>
        <v/>
      </c>
      <c r="AB759" s="192"/>
    </row>
    <row r="760" spans="24:28" x14ac:dyDescent="0.4">
      <c r="X760" s="192" t="str">
        <f t="shared" si="76"/>
        <v/>
      </c>
      <c r="AB760" s="192"/>
    </row>
    <row r="761" spans="24:28" x14ac:dyDescent="0.4">
      <c r="X761" s="192" t="str">
        <f t="shared" si="76"/>
        <v/>
      </c>
      <c r="AB761" s="192"/>
    </row>
    <row r="762" spans="24:28" x14ac:dyDescent="0.4">
      <c r="X762" s="192" t="str">
        <f t="shared" si="76"/>
        <v/>
      </c>
      <c r="AB762" s="192"/>
    </row>
    <row r="763" spans="24:28" x14ac:dyDescent="0.4">
      <c r="X763" s="192" t="str">
        <f t="shared" si="76"/>
        <v/>
      </c>
      <c r="AB763" s="192"/>
    </row>
    <row r="764" spans="24:28" x14ac:dyDescent="0.4">
      <c r="X764" s="192" t="str">
        <f t="shared" si="76"/>
        <v/>
      </c>
      <c r="AB764" s="192"/>
    </row>
    <row r="765" spans="24:28" x14ac:dyDescent="0.4">
      <c r="X765" s="192" t="str">
        <f t="shared" si="76"/>
        <v/>
      </c>
      <c r="AB765" s="192"/>
    </row>
    <row r="766" spans="24:28" x14ac:dyDescent="0.4">
      <c r="X766" s="192" t="str">
        <f t="shared" si="76"/>
        <v/>
      </c>
      <c r="AB766" s="192"/>
    </row>
    <row r="767" spans="24:28" x14ac:dyDescent="0.4">
      <c r="X767" s="192" t="str">
        <f t="shared" si="76"/>
        <v/>
      </c>
      <c r="AB767" s="192"/>
    </row>
    <row r="768" spans="24:28" x14ac:dyDescent="0.4">
      <c r="X768" s="192" t="str">
        <f t="shared" si="76"/>
        <v/>
      </c>
      <c r="AB768" s="192"/>
    </row>
    <row r="769" spans="24:28" x14ac:dyDescent="0.4">
      <c r="X769" s="192" t="str">
        <f t="shared" si="76"/>
        <v/>
      </c>
      <c r="AB769" s="192"/>
    </row>
  </sheetData>
  <sheetProtection algorithmName="SHA-512" hashValue="Xxuo40LQuXSDSIhkqSOEEbSnIi+8TaqgSwvmnj5CtC/1DATpIFnHNhrh8swzNg3sac2o6Dxy01kvnN05FmjkNg==" saltValue="H959tDD0byxKv8ohogtuWQ==" spinCount="100000" sheet="1" formatCells="0" insertRows="0"/>
  <mergeCells count="101">
    <mergeCell ref="AJ10:AK10"/>
    <mergeCell ref="AL10:AM10"/>
    <mergeCell ref="AN10:AN11"/>
    <mergeCell ref="A1:E1"/>
    <mergeCell ref="E2:F2"/>
    <mergeCell ref="A4:AD4"/>
    <mergeCell ref="B6:I6"/>
    <mergeCell ref="N6:S7"/>
    <mergeCell ref="T6:T7"/>
    <mergeCell ref="B7:I51"/>
    <mergeCell ref="N10:S11"/>
    <mergeCell ref="T10:U11"/>
    <mergeCell ref="V10:Y10"/>
    <mergeCell ref="V11:W11"/>
    <mergeCell ref="X11:Y11"/>
    <mergeCell ref="AB11:AC11"/>
    <mergeCell ref="N12:S12"/>
    <mergeCell ref="N13:S13"/>
    <mergeCell ref="N14:S14"/>
    <mergeCell ref="Z10:AA11"/>
    <mergeCell ref="AF10:AG10"/>
    <mergeCell ref="AH10:AI10"/>
    <mergeCell ref="N21:S21"/>
    <mergeCell ref="N22:S22"/>
    <mergeCell ref="N23:S23"/>
    <mergeCell ref="N24:S24"/>
    <mergeCell ref="N25:S25"/>
    <mergeCell ref="N26:S26"/>
    <mergeCell ref="N15:S15"/>
    <mergeCell ref="N16:S16"/>
    <mergeCell ref="N17:S17"/>
    <mergeCell ref="N18:S18"/>
    <mergeCell ref="N19:S19"/>
    <mergeCell ref="N20:S20"/>
    <mergeCell ref="AN29:AO29"/>
    <mergeCell ref="AP29:AP30"/>
    <mergeCell ref="V30:W30"/>
    <mergeCell ref="X30:Y30"/>
    <mergeCell ref="AB30:AC30"/>
    <mergeCell ref="N29:N30"/>
    <mergeCell ref="O29:S30"/>
    <mergeCell ref="T29:U30"/>
    <mergeCell ref="V29:Y29"/>
    <mergeCell ref="Z29:AA30"/>
    <mergeCell ref="AF29:AG29"/>
    <mergeCell ref="O31:S31"/>
    <mergeCell ref="O32:S32"/>
    <mergeCell ref="O33:S33"/>
    <mergeCell ref="O34:S34"/>
    <mergeCell ref="O35:S35"/>
    <mergeCell ref="O36:S36"/>
    <mergeCell ref="AH29:AI29"/>
    <mergeCell ref="AJ29:AK29"/>
    <mergeCell ref="AL29:AM29"/>
    <mergeCell ref="O43:S43"/>
    <mergeCell ref="O44:S44"/>
    <mergeCell ref="O45:S45"/>
    <mergeCell ref="O46:S46"/>
    <mergeCell ref="O47:S47"/>
    <mergeCell ref="O48:S48"/>
    <mergeCell ref="O37:S37"/>
    <mergeCell ref="O38:S38"/>
    <mergeCell ref="O39:S39"/>
    <mergeCell ref="O40:S40"/>
    <mergeCell ref="O41:S41"/>
    <mergeCell ref="O42:S42"/>
    <mergeCell ref="O49:S49"/>
    <mergeCell ref="O50:S50"/>
    <mergeCell ref="N51:S51"/>
    <mergeCell ref="B53:AD53"/>
    <mergeCell ref="AN53:AY53"/>
    <mergeCell ref="B54:B55"/>
    <mergeCell ref="C54:E54"/>
    <mergeCell ref="F54:F55"/>
    <mergeCell ref="G54:G55"/>
    <mergeCell ref="H54:H55"/>
    <mergeCell ref="R54:R55"/>
    <mergeCell ref="S54:S55"/>
    <mergeCell ref="T54:Y54"/>
    <mergeCell ref="Z54:AC54"/>
    <mergeCell ref="AD54:AD55"/>
    <mergeCell ref="AG54:AG55"/>
    <mergeCell ref="I54:I55"/>
    <mergeCell ref="J54:K55"/>
    <mergeCell ref="L54:L55"/>
    <mergeCell ref="M54:N54"/>
    <mergeCell ref="O54:O55"/>
    <mergeCell ref="P54:Q54"/>
    <mergeCell ref="AR54:AR55"/>
    <mergeCell ref="AV54:AV55"/>
    <mergeCell ref="AM54:AM55"/>
    <mergeCell ref="AN54:AN55"/>
    <mergeCell ref="T55:U55"/>
    <mergeCell ref="V55:W55"/>
    <mergeCell ref="X55:Y55"/>
    <mergeCell ref="Z55:AA55"/>
    <mergeCell ref="AB55:AC55"/>
    <mergeCell ref="AI54:AI55"/>
    <mergeCell ref="AJ54:AJ55"/>
    <mergeCell ref="AK54:AK55"/>
    <mergeCell ref="AL54:AL55"/>
  </mergeCells>
  <phoneticPr fontId="4"/>
  <conditionalFormatting sqref="C56:C166">
    <cfRule type="expression" dxfId="20" priority="1">
      <formula>AND($E56&lt;&gt;"",$C56="")</formula>
    </cfRule>
  </conditionalFormatting>
  <conditionalFormatting sqref="X56:X166">
    <cfRule type="expression" dxfId="19" priority="2">
      <formula>ISNUMBER(SEARCH("一部自己負担金",$H56))</formula>
    </cfRule>
  </conditionalFormatting>
  <conditionalFormatting sqref="AB56:AB166">
    <cfRule type="expression" dxfId="18" priority="3">
      <formula>ISNUMBER(SEARCH("一部非課税",$I56))</formula>
    </cfRule>
  </conditionalFormatting>
  <dataValidations count="7">
    <dataValidation type="list" allowBlank="1" showInputMessage="1" showErrorMessage="1" sqref="E56:E166" xr:uid="{0520F979-598B-47C4-89CD-99199D58E009}">
      <formula1>" 人件費,謝金,賃金,旅費,賃借料及び使用料,広告宣伝費,輸送費,役務費,印刷製本費,消耗品費,機器・備品費,借上げ費,委託費,その他"</formula1>
    </dataValidation>
    <dataValidation type="list" allowBlank="1" showInputMessage="1" showErrorMessage="1" sqref="T6:T7" xr:uid="{6B6EE715-1D0B-4452-8A76-2FCDB4635BD3}">
      <formula1>"課税,免税"</formula1>
    </dataValidation>
    <dataValidation type="list" allowBlank="1" showInputMessage="1" showErrorMessage="1" sqref="H56:H166" xr:uid="{03BF0FC7-2AFF-4C5A-85C1-9E4BD616740D}">
      <formula1>"国庫補助金,一部自己負担金"</formula1>
    </dataValidation>
    <dataValidation type="list" allowBlank="1" showInputMessage="1" showErrorMessage="1" sqref="I56:I166" xr:uid="{F2C647F4-3F2F-44EE-9A84-DA9EE54E8EAF}">
      <formula1>"課税,非課税,軽減,一部非課税"</formula1>
    </dataValidation>
    <dataValidation type="list" allowBlank="1" showInputMessage="1" showErrorMessage="1" sqref="R167 O167" xr:uid="{9017200F-1752-4266-9DF5-2CD0474C97C8}">
      <formula1>$H$186:$H$195</formula1>
    </dataValidation>
    <dataValidation type="list" allowBlank="1" showInputMessage="1" showErrorMessage="1" sqref="N56:N166 Q56:Q166" xr:uid="{BC2963A2-63DD-45B2-A596-C780188E4690}">
      <formula1>"人,月,日,時間,回,件,個,枚,部,式,km"</formula1>
    </dataValidation>
    <dataValidation type="whole" imeMode="halfAlpha" operator="greaterThanOrEqual" allowBlank="1" showInputMessage="1" showErrorMessage="1" sqref="M56:M166 J56:J166 P56:P166" xr:uid="{846B917C-CCAC-43A5-B772-6707D331CE44}">
      <formula1>1</formula1>
    </dataValidation>
  </dataValidations>
  <printOptions horizontalCentered="1"/>
  <pageMargins left="0.23622047244094491" right="0.23622047244094491" top="0.74803149606299213" bottom="0.74803149606299213" header="0.31496062992125984" footer="0.31496062992125984"/>
  <pageSetup paperSize="9" scale="32"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72018-0E7F-4EDB-A484-6A75EEF764D2}">
  <sheetPr>
    <pageSetUpPr fitToPage="1"/>
  </sheetPr>
  <dimension ref="A1:BH758"/>
  <sheetViews>
    <sheetView showGridLines="0" view="pageBreakPreview" topLeftCell="U31" zoomScale="70" zoomScaleNormal="40" zoomScaleSheetLayoutView="70" workbookViewId="0">
      <selection activeCell="BC56" sqref="BC56"/>
    </sheetView>
  </sheetViews>
  <sheetFormatPr defaultColWidth="10.125" defaultRowHeight="19.5" outlineLevelRow="1" x14ac:dyDescent="0.4"/>
  <cols>
    <col min="1" max="1" width="1.75" style="25" customWidth="1"/>
    <col min="2" max="2" width="6.375" style="25" bestFit="1" customWidth="1"/>
    <col min="3" max="3" width="6.75" style="25" bestFit="1" customWidth="1"/>
    <col min="4" max="4" width="30" style="25" customWidth="1"/>
    <col min="5" max="5" width="20" style="25" customWidth="1"/>
    <col min="6" max="6" width="45" style="25" customWidth="1"/>
    <col min="7" max="7" width="53.5" style="25" customWidth="1"/>
    <col min="8" max="8" width="19.5" style="25" bestFit="1" customWidth="1"/>
    <col min="9" max="9" width="14.25" style="26" bestFit="1" customWidth="1"/>
    <col min="10" max="10" width="20" style="26" customWidth="1"/>
    <col min="11" max="11" width="6.375" style="25" customWidth="1"/>
    <col min="12" max="12" width="5.5" style="26" customWidth="1"/>
    <col min="13" max="13" width="5.25" style="26" customWidth="1"/>
    <col min="14" max="14" width="7.625" style="25" customWidth="1"/>
    <col min="15" max="15" width="5.125" style="25" customWidth="1"/>
    <col min="16" max="16" width="5.375" style="26" customWidth="1"/>
    <col min="17" max="17" width="7.625" style="25" customWidth="1"/>
    <col min="18" max="18" width="5.5" style="25" customWidth="1"/>
    <col min="19" max="19" width="4.375" style="26" bestFit="1" customWidth="1"/>
    <col min="20" max="20" width="21.5" style="26" bestFit="1" customWidth="1"/>
    <col min="21" max="21" width="4.375" style="25" bestFit="1" customWidth="1"/>
    <col min="22" max="22" width="20.375" style="25" bestFit="1" customWidth="1"/>
    <col min="23" max="23" width="4.375" style="25" bestFit="1" customWidth="1"/>
    <col min="24" max="24" width="16.125" style="25" bestFit="1" customWidth="1"/>
    <col min="25" max="25" width="4.375" style="25" bestFit="1" customWidth="1"/>
    <col min="26" max="26" width="16.5" style="25" customWidth="1"/>
    <col min="27" max="27" width="4.375" style="25" bestFit="1" customWidth="1"/>
    <col min="28" max="28" width="13.875" style="25" customWidth="1"/>
    <col min="29" max="29" width="4.375" style="25" bestFit="1" customWidth="1"/>
    <col min="30" max="30" width="23" style="25" customWidth="1"/>
    <col min="31" max="31" width="9.375" style="25" customWidth="1"/>
    <col min="32" max="32" width="10.125" style="25" hidden="1" customWidth="1"/>
    <col min="33" max="39" width="0" style="25" hidden="1" customWidth="1"/>
    <col min="40" max="40" width="12.125" style="25" hidden="1" customWidth="1"/>
    <col min="41" max="41" width="0" style="25" hidden="1" customWidth="1"/>
    <col min="42" max="43" width="12" style="25" hidden="1" customWidth="1"/>
    <col min="44" max="51" width="0" style="25" hidden="1" customWidth="1"/>
    <col min="52" max="16384" width="10.125" style="25"/>
  </cols>
  <sheetData>
    <row r="1" spans="1:40" x14ac:dyDescent="0.4">
      <c r="A1" s="348" t="s">
        <v>67</v>
      </c>
      <c r="B1" s="348"/>
      <c r="C1" s="348"/>
      <c r="D1" s="348"/>
      <c r="E1" s="348"/>
    </row>
    <row r="2" spans="1:40" ht="30.75" customHeight="1" x14ac:dyDescent="0.4">
      <c r="A2" s="116"/>
      <c r="B2" s="116"/>
      <c r="C2" s="116"/>
      <c r="D2" s="102" t="s">
        <v>1</v>
      </c>
      <c r="E2" s="435" t="str">
        <f>IF(積算内訳書!$F$3="","",積算内訳書!$F$3)</f>
        <v/>
      </c>
      <c r="F2" s="436"/>
    </row>
    <row r="3" spans="1:40" x14ac:dyDescent="0.4">
      <c r="A3" s="116"/>
      <c r="B3" s="116"/>
      <c r="C3" s="116"/>
      <c r="D3" s="116"/>
      <c r="E3" s="116"/>
    </row>
    <row r="4" spans="1:40" ht="24" x14ac:dyDescent="0.4">
      <c r="A4" s="351" t="s">
        <v>368</v>
      </c>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row>
    <row r="5" spans="1:40" ht="15" customHeight="1" thickBot="1" x14ac:dyDescent="0.45"/>
    <row r="6" spans="1:40" ht="21.75" thickBot="1" x14ac:dyDescent="0.45">
      <c r="B6" s="437" t="s">
        <v>70</v>
      </c>
      <c r="C6" s="438"/>
      <c r="D6" s="438"/>
      <c r="E6" s="438"/>
      <c r="F6" s="438"/>
      <c r="G6" s="438"/>
      <c r="H6" s="438"/>
      <c r="I6" s="439"/>
      <c r="N6" s="356" t="s">
        <v>71</v>
      </c>
      <c r="O6" s="357"/>
      <c r="P6" s="357"/>
      <c r="Q6" s="357"/>
      <c r="R6" s="357"/>
      <c r="S6" s="358"/>
      <c r="T6" s="440"/>
      <c r="U6" s="27"/>
      <c r="V6" s="26"/>
      <c r="Y6" s="26"/>
    </row>
    <row r="7" spans="1:40" ht="16.5" customHeight="1" x14ac:dyDescent="0.4">
      <c r="B7" s="451" t="s">
        <v>376</v>
      </c>
      <c r="C7" s="452"/>
      <c r="D7" s="452"/>
      <c r="E7" s="452"/>
      <c r="F7" s="452"/>
      <c r="G7" s="452"/>
      <c r="H7" s="452"/>
      <c r="I7" s="453"/>
      <c r="N7" s="359"/>
      <c r="O7" s="360"/>
      <c r="P7" s="360"/>
      <c r="Q7" s="360"/>
      <c r="R7" s="360"/>
      <c r="S7" s="361"/>
      <c r="T7" s="441"/>
    </row>
    <row r="8" spans="1:40" ht="19.5" customHeight="1" x14ac:dyDescent="0.4">
      <c r="B8" s="451"/>
      <c r="C8" s="452"/>
      <c r="D8" s="452"/>
      <c r="E8" s="452"/>
      <c r="F8" s="452"/>
      <c r="G8" s="452"/>
      <c r="H8" s="452"/>
      <c r="I8" s="453"/>
      <c r="M8" s="118"/>
      <c r="N8" s="119"/>
      <c r="O8" s="27"/>
      <c r="P8" s="27"/>
      <c r="Q8" s="27"/>
      <c r="S8" s="25"/>
      <c r="T8" s="25"/>
    </row>
    <row r="9" spans="1:40" ht="19.5" customHeight="1" thickBot="1" x14ac:dyDescent="0.45">
      <c r="B9" s="451"/>
      <c r="C9" s="452"/>
      <c r="D9" s="452"/>
      <c r="E9" s="452"/>
      <c r="F9" s="452"/>
      <c r="G9" s="452"/>
      <c r="H9" s="452"/>
      <c r="I9" s="453"/>
      <c r="N9" s="28" t="s">
        <v>74</v>
      </c>
      <c r="O9" s="27"/>
      <c r="P9" s="25"/>
      <c r="T9" s="25"/>
    </row>
    <row r="10" spans="1:40" ht="19.5" customHeight="1" x14ac:dyDescent="0.4">
      <c r="B10" s="451"/>
      <c r="C10" s="452"/>
      <c r="D10" s="452"/>
      <c r="E10" s="452"/>
      <c r="F10" s="452"/>
      <c r="G10" s="452"/>
      <c r="H10" s="452"/>
      <c r="I10" s="453"/>
      <c r="N10" s="325" t="s">
        <v>75</v>
      </c>
      <c r="O10" s="326"/>
      <c r="P10" s="326"/>
      <c r="Q10" s="326"/>
      <c r="R10" s="326"/>
      <c r="S10" s="342"/>
      <c r="T10" s="319" t="s">
        <v>76</v>
      </c>
      <c r="U10" s="320"/>
      <c r="V10" s="323" t="s">
        <v>77</v>
      </c>
      <c r="W10" s="323"/>
      <c r="X10" s="323"/>
      <c r="Y10" s="324"/>
      <c r="Z10" s="325" t="s">
        <v>78</v>
      </c>
      <c r="AA10" s="326"/>
      <c r="AB10" s="120"/>
      <c r="AF10" s="434" t="s">
        <v>76</v>
      </c>
      <c r="AG10" s="434"/>
      <c r="AH10" s="434" t="s">
        <v>79</v>
      </c>
      <c r="AI10" s="434"/>
      <c r="AJ10" s="434" t="s">
        <v>80</v>
      </c>
      <c r="AK10" s="434"/>
      <c r="AL10" s="434" t="s">
        <v>78</v>
      </c>
      <c r="AM10" s="434"/>
      <c r="AN10" s="433" t="s">
        <v>177</v>
      </c>
    </row>
    <row r="11" spans="1:40" ht="20.25" thickBot="1" x14ac:dyDescent="0.45">
      <c r="B11" s="451"/>
      <c r="C11" s="452"/>
      <c r="D11" s="452"/>
      <c r="E11" s="452"/>
      <c r="F11" s="452"/>
      <c r="G11" s="452"/>
      <c r="H11" s="452"/>
      <c r="I11" s="453"/>
      <c r="N11" s="327"/>
      <c r="O11" s="328"/>
      <c r="P11" s="328"/>
      <c r="Q11" s="328"/>
      <c r="R11" s="328"/>
      <c r="S11" s="344"/>
      <c r="T11" s="321"/>
      <c r="U11" s="322"/>
      <c r="V11" s="329" t="s">
        <v>79</v>
      </c>
      <c r="W11" s="330"/>
      <c r="X11" s="331" t="s">
        <v>80</v>
      </c>
      <c r="Y11" s="332"/>
      <c r="Z11" s="327"/>
      <c r="AA11" s="328"/>
      <c r="AB11" s="296"/>
      <c r="AC11" s="297"/>
      <c r="AF11" s="220" t="s">
        <v>178</v>
      </c>
      <c r="AG11" s="220" t="s">
        <v>179</v>
      </c>
      <c r="AH11" s="220" t="s">
        <v>178</v>
      </c>
      <c r="AI11" s="220" t="s">
        <v>179</v>
      </c>
      <c r="AJ11" s="220" t="s">
        <v>178</v>
      </c>
      <c r="AK11" s="220" t="s">
        <v>179</v>
      </c>
      <c r="AL11" s="220" t="s">
        <v>178</v>
      </c>
      <c r="AM11" s="220" t="s">
        <v>179</v>
      </c>
      <c r="AN11" s="433"/>
    </row>
    <row r="12" spans="1:40" ht="17.25" customHeight="1" x14ac:dyDescent="0.4">
      <c r="B12" s="451"/>
      <c r="C12" s="452"/>
      <c r="D12" s="452"/>
      <c r="E12" s="452"/>
      <c r="F12" s="452"/>
      <c r="G12" s="452"/>
      <c r="H12" s="452"/>
      <c r="I12" s="453"/>
      <c r="N12" s="373" t="s">
        <v>37</v>
      </c>
      <c r="O12" s="374"/>
      <c r="P12" s="374"/>
      <c r="Q12" s="374"/>
      <c r="R12" s="374"/>
      <c r="S12" s="375"/>
      <c r="T12" s="85">
        <f t="shared" ref="T12:T25" si="0">SUMIF($E$56:$E$155,N12,$T$56:$T$155)</f>
        <v>0</v>
      </c>
      <c r="U12" s="22" t="s">
        <v>81</v>
      </c>
      <c r="V12" s="29">
        <f t="shared" ref="V12:V25" si="1">SUMIFS($V$56:$V$155,$E$56:$E$155,$N12)</f>
        <v>0</v>
      </c>
      <c r="W12" s="30" t="s">
        <v>81</v>
      </c>
      <c r="X12" s="31">
        <f t="shared" ref="X12:X25" si="2">SUMIFS($X$56:$X$155,$E$56:$E$155,$N12)</f>
        <v>0</v>
      </c>
      <c r="Y12" s="22" t="s">
        <v>81</v>
      </c>
      <c r="Z12" s="29">
        <f t="shared" ref="Z12:Z25" si="3">SUMIFS($Z$56:$Z$155,$E$56:$E$155,$N12)</f>
        <v>0</v>
      </c>
      <c r="AA12" s="30" t="s">
        <v>81</v>
      </c>
      <c r="AB12" s="121"/>
      <c r="AF12" s="221" t="str">
        <f ca="1">_xlfn.FORMULATEXT(T12)</f>
        <v>=SUMIF($E$56:$E$155,N12,$T$56:$T$155)</v>
      </c>
      <c r="AG12" s="221" t="s">
        <v>180</v>
      </c>
      <c r="AH12" s="221" t="str">
        <f t="shared" ref="AH12:AL26" ca="1" si="4">_xlfn.FORMULATEXT(V12)</f>
        <v>=SUMIFS($V$56:$V$155,$E$56:$E$155,$N12)</v>
      </c>
      <c r="AI12" s="221" t="s">
        <v>181</v>
      </c>
      <c r="AJ12" s="221" t="str">
        <f t="shared" ca="1" si="4"/>
        <v>=SUMIFS($X$56:$X$155,$E$56:$E$155,$N12)</v>
      </c>
      <c r="AK12" s="221" t="s">
        <v>182</v>
      </c>
      <c r="AL12" s="221" t="str">
        <f t="shared" ca="1" si="4"/>
        <v>=SUMIFS($Z$56:$Z$155,$E$56:$E$155,$N12)</v>
      </c>
      <c r="AM12" s="221" t="s">
        <v>183</v>
      </c>
      <c r="AN12" s="222" t="str">
        <f ca="1">IF(AND(AF12=AG12,AH12=AI12,AJ12=AK12,AL12=AM12),"","×")</f>
        <v/>
      </c>
    </row>
    <row r="13" spans="1:40" ht="17.25" customHeight="1" x14ac:dyDescent="0.4">
      <c r="B13" s="451"/>
      <c r="C13" s="452"/>
      <c r="D13" s="452"/>
      <c r="E13" s="452"/>
      <c r="F13" s="452"/>
      <c r="G13" s="452"/>
      <c r="H13" s="452"/>
      <c r="I13" s="453"/>
      <c r="N13" s="345" t="s">
        <v>39</v>
      </c>
      <c r="O13" s="346"/>
      <c r="P13" s="346"/>
      <c r="Q13" s="346"/>
      <c r="R13" s="346"/>
      <c r="S13" s="347"/>
      <c r="T13" s="19">
        <f t="shared" si="0"/>
        <v>0</v>
      </c>
      <c r="U13" s="23" t="s">
        <v>81</v>
      </c>
      <c r="V13" s="32">
        <f t="shared" si="1"/>
        <v>0</v>
      </c>
      <c r="W13" s="33" t="s">
        <v>81</v>
      </c>
      <c r="X13" s="34">
        <f t="shared" si="2"/>
        <v>0</v>
      </c>
      <c r="Y13" s="23" t="s">
        <v>81</v>
      </c>
      <c r="Z13" s="32">
        <f t="shared" si="3"/>
        <v>0</v>
      </c>
      <c r="AA13" s="33" t="s">
        <v>81</v>
      </c>
      <c r="AB13" s="121"/>
      <c r="AF13" s="221" t="str">
        <f t="shared" ref="AF13:AF26" ca="1" si="5">_xlfn.FORMULATEXT(T13)</f>
        <v>=SUMIF($E$56:$E$155,N13,$T$56:$T$155)</v>
      </c>
      <c r="AG13" s="221" t="s">
        <v>184</v>
      </c>
      <c r="AH13" s="221" t="str">
        <f t="shared" ca="1" si="4"/>
        <v>=SUMIFS($V$56:$V$155,$E$56:$E$155,$N13)</v>
      </c>
      <c r="AI13" s="221" t="s">
        <v>185</v>
      </c>
      <c r="AJ13" s="221" t="str">
        <f t="shared" ca="1" si="4"/>
        <v>=SUMIFS($X$56:$X$155,$E$56:$E$155,$N13)</v>
      </c>
      <c r="AK13" s="221" t="s">
        <v>186</v>
      </c>
      <c r="AL13" s="221" t="str">
        <f t="shared" ca="1" si="4"/>
        <v>=SUMIFS($Z$56:$Z$155,$E$56:$E$155,$N13)</v>
      </c>
      <c r="AM13" s="221" t="s">
        <v>187</v>
      </c>
      <c r="AN13" s="222" t="str">
        <f t="shared" ref="AN13:AN26" ca="1" si="6">IF(AND(AF13=AG13,AH13=AI13,AJ13=AK13,AL13=AM13),"","×")</f>
        <v/>
      </c>
    </row>
    <row r="14" spans="1:40" ht="17.25" customHeight="1" x14ac:dyDescent="0.4">
      <c r="B14" s="451"/>
      <c r="C14" s="452"/>
      <c r="D14" s="452"/>
      <c r="E14" s="452"/>
      <c r="F14" s="452"/>
      <c r="G14" s="452"/>
      <c r="H14" s="452"/>
      <c r="I14" s="453"/>
      <c r="N14" s="345" t="s">
        <v>41</v>
      </c>
      <c r="O14" s="346"/>
      <c r="P14" s="346"/>
      <c r="Q14" s="346"/>
      <c r="R14" s="346"/>
      <c r="S14" s="347"/>
      <c r="T14" s="19">
        <f t="shared" si="0"/>
        <v>0</v>
      </c>
      <c r="U14" s="23" t="s">
        <v>81</v>
      </c>
      <c r="V14" s="32">
        <f t="shared" si="1"/>
        <v>0</v>
      </c>
      <c r="W14" s="33" t="s">
        <v>81</v>
      </c>
      <c r="X14" s="34">
        <f t="shared" si="2"/>
        <v>0</v>
      </c>
      <c r="Y14" s="23" t="s">
        <v>81</v>
      </c>
      <c r="Z14" s="32">
        <f t="shared" si="3"/>
        <v>0</v>
      </c>
      <c r="AA14" s="33" t="s">
        <v>81</v>
      </c>
      <c r="AB14" s="121"/>
      <c r="AF14" s="221" t="str">
        <f t="shared" ca="1" si="5"/>
        <v>=SUMIF($E$56:$E$155,N14,$T$56:$T$155)</v>
      </c>
      <c r="AG14" s="221" t="s">
        <v>188</v>
      </c>
      <c r="AH14" s="221" t="str">
        <f t="shared" ca="1" si="4"/>
        <v>=SUMIFS($V$56:$V$155,$E$56:$E$155,$N14)</v>
      </c>
      <c r="AI14" s="221" t="s">
        <v>189</v>
      </c>
      <c r="AJ14" s="221" t="str">
        <f t="shared" ca="1" si="4"/>
        <v>=SUMIFS($X$56:$X$155,$E$56:$E$155,$N14)</v>
      </c>
      <c r="AK14" s="221" t="s">
        <v>190</v>
      </c>
      <c r="AL14" s="221" t="str">
        <f t="shared" ca="1" si="4"/>
        <v>=SUMIFS($Z$56:$Z$155,$E$56:$E$155,$N14)</v>
      </c>
      <c r="AM14" s="221" t="s">
        <v>191</v>
      </c>
      <c r="AN14" s="222" t="str">
        <f t="shared" ca="1" si="6"/>
        <v/>
      </c>
    </row>
    <row r="15" spans="1:40" ht="17.25" customHeight="1" x14ac:dyDescent="0.4">
      <c r="B15" s="451"/>
      <c r="C15" s="452"/>
      <c r="D15" s="452"/>
      <c r="E15" s="452"/>
      <c r="F15" s="452"/>
      <c r="G15" s="452"/>
      <c r="H15" s="452"/>
      <c r="I15" s="453"/>
      <c r="N15" s="345" t="s">
        <v>43</v>
      </c>
      <c r="O15" s="346"/>
      <c r="P15" s="346"/>
      <c r="Q15" s="346"/>
      <c r="R15" s="346"/>
      <c r="S15" s="347"/>
      <c r="T15" s="19">
        <f t="shared" si="0"/>
        <v>0</v>
      </c>
      <c r="U15" s="23" t="s">
        <v>81</v>
      </c>
      <c r="V15" s="32">
        <f t="shared" si="1"/>
        <v>0</v>
      </c>
      <c r="W15" s="33" t="s">
        <v>81</v>
      </c>
      <c r="X15" s="34">
        <f t="shared" si="2"/>
        <v>0</v>
      </c>
      <c r="Y15" s="23" t="s">
        <v>81</v>
      </c>
      <c r="Z15" s="32">
        <f t="shared" si="3"/>
        <v>0</v>
      </c>
      <c r="AA15" s="33" t="s">
        <v>81</v>
      </c>
      <c r="AB15" s="121"/>
      <c r="AF15" s="221" t="str">
        <f t="shared" ca="1" si="5"/>
        <v>=SUMIF($E$56:$E$155,N15,$T$56:$T$155)</v>
      </c>
      <c r="AG15" s="221" t="s">
        <v>192</v>
      </c>
      <c r="AH15" s="221" t="str">
        <f t="shared" ca="1" si="4"/>
        <v>=SUMIFS($V$56:$V$155,$E$56:$E$155,$N15)</v>
      </c>
      <c r="AI15" s="221" t="s">
        <v>193</v>
      </c>
      <c r="AJ15" s="221" t="str">
        <f t="shared" ca="1" si="4"/>
        <v>=SUMIFS($X$56:$X$155,$E$56:$E$155,$N15)</v>
      </c>
      <c r="AK15" s="221" t="s">
        <v>194</v>
      </c>
      <c r="AL15" s="221" t="str">
        <f t="shared" ca="1" si="4"/>
        <v>=SUMIFS($Z$56:$Z$155,$E$56:$E$155,$N15)</v>
      </c>
      <c r="AM15" s="221" t="s">
        <v>195</v>
      </c>
      <c r="AN15" s="222" t="str">
        <f t="shared" ca="1" si="6"/>
        <v/>
      </c>
    </row>
    <row r="16" spans="1:40" ht="17.25" customHeight="1" x14ac:dyDescent="0.4">
      <c r="B16" s="451"/>
      <c r="C16" s="452"/>
      <c r="D16" s="452"/>
      <c r="E16" s="452"/>
      <c r="F16" s="452"/>
      <c r="G16" s="452"/>
      <c r="H16" s="452"/>
      <c r="I16" s="453"/>
      <c r="N16" s="345" t="s">
        <v>45</v>
      </c>
      <c r="O16" s="346"/>
      <c r="P16" s="346"/>
      <c r="Q16" s="346"/>
      <c r="R16" s="346"/>
      <c r="S16" s="347"/>
      <c r="T16" s="19">
        <f t="shared" si="0"/>
        <v>0</v>
      </c>
      <c r="U16" s="23" t="s">
        <v>81</v>
      </c>
      <c r="V16" s="32">
        <f t="shared" si="1"/>
        <v>0</v>
      </c>
      <c r="W16" s="33" t="s">
        <v>81</v>
      </c>
      <c r="X16" s="34">
        <f t="shared" si="2"/>
        <v>0</v>
      </c>
      <c r="Y16" s="23" t="s">
        <v>81</v>
      </c>
      <c r="Z16" s="32">
        <f t="shared" si="3"/>
        <v>0</v>
      </c>
      <c r="AA16" s="33" t="s">
        <v>81</v>
      </c>
      <c r="AB16" s="121"/>
      <c r="AF16" s="221" t="str">
        <f t="shared" ca="1" si="5"/>
        <v>=SUMIF($E$56:$E$155,N16,$T$56:$T$155)</v>
      </c>
      <c r="AG16" s="221" t="s">
        <v>196</v>
      </c>
      <c r="AH16" s="221" t="str">
        <f t="shared" ca="1" si="4"/>
        <v>=SUMIFS($V$56:$V$155,$E$56:$E$155,$N16)</v>
      </c>
      <c r="AI16" s="221" t="s">
        <v>197</v>
      </c>
      <c r="AJ16" s="221" t="str">
        <f t="shared" ca="1" si="4"/>
        <v>=SUMIFS($X$56:$X$155,$E$56:$E$155,$N16)</v>
      </c>
      <c r="AK16" s="221" t="s">
        <v>198</v>
      </c>
      <c r="AL16" s="221" t="str">
        <f t="shared" ca="1" si="4"/>
        <v>=SUMIFS($Z$56:$Z$155,$E$56:$E$155,$N16)</v>
      </c>
      <c r="AM16" s="221" t="s">
        <v>199</v>
      </c>
      <c r="AN16" s="222" t="str">
        <f t="shared" ca="1" si="6"/>
        <v/>
      </c>
    </row>
    <row r="17" spans="2:42" ht="17.25" customHeight="1" x14ac:dyDescent="0.4">
      <c r="B17" s="451"/>
      <c r="C17" s="452"/>
      <c r="D17" s="452"/>
      <c r="E17" s="452"/>
      <c r="F17" s="452"/>
      <c r="G17" s="452"/>
      <c r="H17" s="452"/>
      <c r="I17" s="453"/>
      <c r="N17" s="345" t="s">
        <v>47</v>
      </c>
      <c r="O17" s="346"/>
      <c r="P17" s="346"/>
      <c r="Q17" s="346"/>
      <c r="R17" s="346"/>
      <c r="S17" s="347"/>
      <c r="T17" s="19">
        <f t="shared" si="0"/>
        <v>0</v>
      </c>
      <c r="U17" s="23" t="s">
        <v>81</v>
      </c>
      <c r="V17" s="32">
        <f t="shared" si="1"/>
        <v>0</v>
      </c>
      <c r="W17" s="33" t="s">
        <v>81</v>
      </c>
      <c r="X17" s="34">
        <f t="shared" si="2"/>
        <v>0</v>
      </c>
      <c r="Y17" s="23" t="s">
        <v>81</v>
      </c>
      <c r="Z17" s="32">
        <f t="shared" si="3"/>
        <v>0</v>
      </c>
      <c r="AA17" s="33" t="s">
        <v>81</v>
      </c>
      <c r="AB17" s="121"/>
      <c r="AF17" s="221" t="str">
        <f t="shared" ca="1" si="5"/>
        <v>=SUMIF($E$56:$E$155,N17,$T$56:$T$155)</v>
      </c>
      <c r="AG17" s="221" t="s">
        <v>200</v>
      </c>
      <c r="AH17" s="221" t="str">
        <f t="shared" ca="1" si="4"/>
        <v>=SUMIFS($V$56:$V$155,$E$56:$E$155,$N17)</v>
      </c>
      <c r="AI17" s="221" t="s">
        <v>201</v>
      </c>
      <c r="AJ17" s="221" t="str">
        <f t="shared" ca="1" si="4"/>
        <v>=SUMIFS($X$56:$X$155,$E$56:$E$155,$N17)</v>
      </c>
      <c r="AK17" s="221" t="s">
        <v>202</v>
      </c>
      <c r="AL17" s="221" t="str">
        <f t="shared" ca="1" si="4"/>
        <v>=SUMIFS($Z$56:$Z$155,$E$56:$E$155,$N17)</v>
      </c>
      <c r="AM17" s="221" t="s">
        <v>203</v>
      </c>
      <c r="AN17" s="222" t="str">
        <f t="shared" ca="1" si="6"/>
        <v/>
      </c>
    </row>
    <row r="18" spans="2:42" ht="17.25" customHeight="1" x14ac:dyDescent="0.4">
      <c r="B18" s="451"/>
      <c r="C18" s="452"/>
      <c r="D18" s="452"/>
      <c r="E18" s="452"/>
      <c r="F18" s="452"/>
      <c r="G18" s="452"/>
      <c r="H18" s="452"/>
      <c r="I18" s="453"/>
      <c r="N18" s="345" t="s">
        <v>49</v>
      </c>
      <c r="O18" s="346"/>
      <c r="P18" s="346"/>
      <c r="Q18" s="346"/>
      <c r="R18" s="346"/>
      <c r="S18" s="347"/>
      <c r="T18" s="19">
        <f t="shared" si="0"/>
        <v>0</v>
      </c>
      <c r="U18" s="23" t="s">
        <v>81</v>
      </c>
      <c r="V18" s="32">
        <f t="shared" si="1"/>
        <v>0</v>
      </c>
      <c r="W18" s="33" t="s">
        <v>81</v>
      </c>
      <c r="X18" s="34">
        <f t="shared" si="2"/>
        <v>0</v>
      </c>
      <c r="Y18" s="23" t="s">
        <v>81</v>
      </c>
      <c r="Z18" s="32">
        <f t="shared" si="3"/>
        <v>0</v>
      </c>
      <c r="AA18" s="33" t="s">
        <v>81</v>
      </c>
      <c r="AB18" s="121"/>
      <c r="AF18" s="221" t="str">
        <f t="shared" ca="1" si="5"/>
        <v>=SUMIF($E$56:$E$155,N18,$T$56:$T$155)</v>
      </c>
      <c r="AG18" s="221" t="s">
        <v>204</v>
      </c>
      <c r="AH18" s="221" t="str">
        <f t="shared" ca="1" si="4"/>
        <v>=SUMIFS($V$56:$V$155,$E$56:$E$155,$N18)</v>
      </c>
      <c r="AI18" s="221" t="s">
        <v>205</v>
      </c>
      <c r="AJ18" s="221" t="str">
        <f t="shared" ca="1" si="4"/>
        <v>=SUMIFS($X$56:$X$155,$E$56:$E$155,$N18)</v>
      </c>
      <c r="AK18" s="221" t="s">
        <v>206</v>
      </c>
      <c r="AL18" s="221" t="str">
        <f t="shared" ca="1" si="4"/>
        <v>=SUMIFS($Z$56:$Z$155,$E$56:$E$155,$N18)</v>
      </c>
      <c r="AM18" s="221" t="s">
        <v>207</v>
      </c>
      <c r="AN18" s="222" t="str">
        <f t="shared" ca="1" si="6"/>
        <v/>
      </c>
    </row>
    <row r="19" spans="2:42" ht="17.25" customHeight="1" x14ac:dyDescent="0.4">
      <c r="B19" s="451"/>
      <c r="C19" s="452"/>
      <c r="D19" s="452"/>
      <c r="E19" s="452"/>
      <c r="F19" s="452"/>
      <c r="G19" s="452"/>
      <c r="H19" s="452"/>
      <c r="I19" s="453"/>
      <c r="N19" s="345" t="s">
        <v>51</v>
      </c>
      <c r="O19" s="346"/>
      <c r="P19" s="346"/>
      <c r="Q19" s="346"/>
      <c r="R19" s="346"/>
      <c r="S19" s="347"/>
      <c r="T19" s="19">
        <f t="shared" si="0"/>
        <v>0</v>
      </c>
      <c r="U19" s="23" t="s">
        <v>81</v>
      </c>
      <c r="V19" s="32">
        <f t="shared" si="1"/>
        <v>0</v>
      </c>
      <c r="W19" s="33" t="s">
        <v>81</v>
      </c>
      <c r="X19" s="34">
        <f t="shared" si="2"/>
        <v>0</v>
      </c>
      <c r="Y19" s="23" t="s">
        <v>81</v>
      </c>
      <c r="Z19" s="32">
        <f t="shared" si="3"/>
        <v>0</v>
      </c>
      <c r="AA19" s="33" t="s">
        <v>81</v>
      </c>
      <c r="AB19" s="121"/>
      <c r="AF19" s="221" t="str">
        <f t="shared" ca="1" si="5"/>
        <v>=SUMIF($E$56:$E$155,N19,$T$56:$T$155)</v>
      </c>
      <c r="AG19" s="221" t="s">
        <v>208</v>
      </c>
      <c r="AH19" s="221" t="str">
        <f t="shared" ca="1" si="4"/>
        <v>=SUMIFS($V$56:$V$155,$E$56:$E$155,$N19)</v>
      </c>
      <c r="AI19" s="221" t="s">
        <v>209</v>
      </c>
      <c r="AJ19" s="221" t="str">
        <f t="shared" ca="1" si="4"/>
        <v>=SUMIFS($X$56:$X$155,$E$56:$E$155,$N19)</v>
      </c>
      <c r="AK19" s="221" t="s">
        <v>210</v>
      </c>
      <c r="AL19" s="221" t="str">
        <f t="shared" ca="1" si="4"/>
        <v>=SUMIFS($Z$56:$Z$155,$E$56:$E$155,$N19)</v>
      </c>
      <c r="AM19" s="221" t="s">
        <v>211</v>
      </c>
      <c r="AN19" s="222" t="str">
        <f t="shared" ca="1" si="6"/>
        <v/>
      </c>
    </row>
    <row r="20" spans="2:42" ht="17.25" customHeight="1" x14ac:dyDescent="0.4">
      <c r="B20" s="451"/>
      <c r="C20" s="452"/>
      <c r="D20" s="452"/>
      <c r="E20" s="452"/>
      <c r="F20" s="452"/>
      <c r="G20" s="452"/>
      <c r="H20" s="452"/>
      <c r="I20" s="453"/>
      <c r="N20" s="345" t="s">
        <v>82</v>
      </c>
      <c r="O20" s="346"/>
      <c r="P20" s="346"/>
      <c r="Q20" s="346"/>
      <c r="R20" s="346"/>
      <c r="S20" s="347"/>
      <c r="T20" s="19">
        <f t="shared" si="0"/>
        <v>0</v>
      </c>
      <c r="U20" s="23" t="s">
        <v>81</v>
      </c>
      <c r="V20" s="32">
        <f t="shared" si="1"/>
        <v>0</v>
      </c>
      <c r="W20" s="33" t="s">
        <v>81</v>
      </c>
      <c r="X20" s="34">
        <f t="shared" si="2"/>
        <v>0</v>
      </c>
      <c r="Y20" s="23" t="s">
        <v>81</v>
      </c>
      <c r="Z20" s="32">
        <f t="shared" si="3"/>
        <v>0</v>
      </c>
      <c r="AA20" s="33" t="s">
        <v>81</v>
      </c>
      <c r="AB20" s="121"/>
      <c r="AF20" s="221" t="str">
        <f t="shared" ca="1" si="5"/>
        <v>=SUMIF($E$56:$E$155,N20,$T$56:$T$155)</v>
      </c>
      <c r="AG20" s="221" t="s">
        <v>212</v>
      </c>
      <c r="AH20" s="221" t="str">
        <f t="shared" ca="1" si="4"/>
        <v>=SUMIFS($V$56:$V$155,$E$56:$E$155,$N20)</v>
      </c>
      <c r="AI20" s="221" t="s">
        <v>213</v>
      </c>
      <c r="AJ20" s="221" t="str">
        <f t="shared" ca="1" si="4"/>
        <v>=SUMIFS($X$56:$X$155,$E$56:$E$155,$N20)</v>
      </c>
      <c r="AK20" s="221" t="s">
        <v>214</v>
      </c>
      <c r="AL20" s="221" t="str">
        <f t="shared" ca="1" si="4"/>
        <v>=SUMIFS($Z$56:$Z$155,$E$56:$E$155,$N20)</v>
      </c>
      <c r="AM20" s="221" t="s">
        <v>215</v>
      </c>
      <c r="AN20" s="222" t="str">
        <f t="shared" ca="1" si="6"/>
        <v/>
      </c>
    </row>
    <row r="21" spans="2:42" ht="17.25" customHeight="1" x14ac:dyDescent="0.4">
      <c r="B21" s="451"/>
      <c r="C21" s="452"/>
      <c r="D21" s="452"/>
      <c r="E21" s="452"/>
      <c r="F21" s="452"/>
      <c r="G21" s="452"/>
      <c r="H21" s="452"/>
      <c r="I21" s="453"/>
      <c r="N21" s="345" t="s">
        <v>55</v>
      </c>
      <c r="O21" s="346"/>
      <c r="P21" s="346"/>
      <c r="Q21" s="346"/>
      <c r="R21" s="346"/>
      <c r="S21" s="347"/>
      <c r="T21" s="19">
        <f t="shared" si="0"/>
        <v>0</v>
      </c>
      <c r="U21" s="23" t="s">
        <v>81</v>
      </c>
      <c r="V21" s="32">
        <f t="shared" si="1"/>
        <v>0</v>
      </c>
      <c r="W21" s="33" t="s">
        <v>81</v>
      </c>
      <c r="X21" s="34">
        <f t="shared" si="2"/>
        <v>0</v>
      </c>
      <c r="Y21" s="23" t="s">
        <v>81</v>
      </c>
      <c r="Z21" s="32">
        <f t="shared" si="3"/>
        <v>0</v>
      </c>
      <c r="AA21" s="33" t="s">
        <v>81</v>
      </c>
      <c r="AB21" s="121"/>
      <c r="AF21" s="221" t="str">
        <f t="shared" ca="1" si="5"/>
        <v>=SUMIF($E$56:$E$155,N21,$T$56:$T$155)</v>
      </c>
      <c r="AG21" s="221" t="s">
        <v>216</v>
      </c>
      <c r="AH21" s="221" t="str">
        <f t="shared" ca="1" si="4"/>
        <v>=SUMIFS($V$56:$V$155,$E$56:$E$155,$N21)</v>
      </c>
      <c r="AI21" s="221" t="s">
        <v>217</v>
      </c>
      <c r="AJ21" s="221" t="str">
        <f t="shared" ca="1" si="4"/>
        <v>=SUMIFS($X$56:$X$155,$E$56:$E$155,$N21)</v>
      </c>
      <c r="AK21" s="221" t="s">
        <v>218</v>
      </c>
      <c r="AL21" s="221" t="str">
        <f t="shared" ca="1" si="4"/>
        <v>=SUMIFS($Z$56:$Z$155,$E$56:$E$155,$N21)</v>
      </c>
      <c r="AM21" s="221" t="s">
        <v>219</v>
      </c>
      <c r="AN21" s="222" t="str">
        <f t="shared" ca="1" si="6"/>
        <v/>
      </c>
    </row>
    <row r="22" spans="2:42" ht="17.25" customHeight="1" x14ac:dyDescent="0.4">
      <c r="B22" s="451"/>
      <c r="C22" s="452"/>
      <c r="D22" s="452"/>
      <c r="E22" s="452"/>
      <c r="F22" s="452"/>
      <c r="G22" s="452"/>
      <c r="H22" s="452"/>
      <c r="I22" s="453"/>
      <c r="N22" s="345" t="s">
        <v>57</v>
      </c>
      <c r="O22" s="346"/>
      <c r="P22" s="346"/>
      <c r="Q22" s="346"/>
      <c r="R22" s="346"/>
      <c r="S22" s="347"/>
      <c r="T22" s="19">
        <f t="shared" si="0"/>
        <v>0</v>
      </c>
      <c r="U22" s="23" t="s">
        <v>81</v>
      </c>
      <c r="V22" s="32">
        <f t="shared" si="1"/>
        <v>0</v>
      </c>
      <c r="W22" s="33" t="s">
        <v>81</v>
      </c>
      <c r="X22" s="34">
        <f t="shared" si="2"/>
        <v>0</v>
      </c>
      <c r="Y22" s="23" t="s">
        <v>81</v>
      </c>
      <c r="Z22" s="32">
        <f t="shared" si="3"/>
        <v>0</v>
      </c>
      <c r="AA22" s="33" t="s">
        <v>81</v>
      </c>
      <c r="AB22" s="121"/>
      <c r="AF22" s="221" t="str">
        <f t="shared" ca="1" si="5"/>
        <v>=SUMIF($E$56:$E$155,N22,$T$56:$T$155)</v>
      </c>
      <c r="AG22" s="221" t="s">
        <v>220</v>
      </c>
      <c r="AH22" s="221" t="str">
        <f t="shared" ca="1" si="4"/>
        <v>=SUMIFS($V$56:$V$155,$E$56:$E$155,$N22)</v>
      </c>
      <c r="AI22" s="221" t="s">
        <v>221</v>
      </c>
      <c r="AJ22" s="221" t="str">
        <f t="shared" ca="1" si="4"/>
        <v>=SUMIFS($X$56:$X$155,$E$56:$E$155,$N22)</v>
      </c>
      <c r="AK22" s="221" t="s">
        <v>222</v>
      </c>
      <c r="AL22" s="221" t="str">
        <f t="shared" ca="1" si="4"/>
        <v>=SUMIFS($Z$56:$Z$155,$E$56:$E$155,$N22)</v>
      </c>
      <c r="AM22" s="221" t="s">
        <v>223</v>
      </c>
      <c r="AN22" s="222" t="str">
        <f t="shared" ca="1" si="6"/>
        <v/>
      </c>
    </row>
    <row r="23" spans="2:42" ht="17.25" customHeight="1" x14ac:dyDescent="0.4">
      <c r="B23" s="451"/>
      <c r="C23" s="452"/>
      <c r="D23" s="452"/>
      <c r="E23" s="452"/>
      <c r="F23" s="452"/>
      <c r="G23" s="452"/>
      <c r="H23" s="452"/>
      <c r="I23" s="453"/>
      <c r="N23" s="345" t="s">
        <v>59</v>
      </c>
      <c r="O23" s="346"/>
      <c r="P23" s="346"/>
      <c r="Q23" s="346"/>
      <c r="R23" s="346"/>
      <c r="S23" s="347"/>
      <c r="T23" s="19">
        <f t="shared" si="0"/>
        <v>0</v>
      </c>
      <c r="U23" s="23" t="s">
        <v>81</v>
      </c>
      <c r="V23" s="32">
        <f t="shared" si="1"/>
        <v>0</v>
      </c>
      <c r="W23" s="33" t="s">
        <v>81</v>
      </c>
      <c r="X23" s="34">
        <f t="shared" si="2"/>
        <v>0</v>
      </c>
      <c r="Y23" s="23" t="s">
        <v>81</v>
      </c>
      <c r="Z23" s="32">
        <f t="shared" si="3"/>
        <v>0</v>
      </c>
      <c r="AA23" s="33" t="s">
        <v>81</v>
      </c>
      <c r="AB23" s="121"/>
      <c r="AF23" s="221" t="str">
        <f t="shared" ca="1" si="5"/>
        <v>=SUMIF($E$56:$E$155,N23,$T$56:$T$155)</v>
      </c>
      <c r="AG23" s="221" t="s">
        <v>224</v>
      </c>
      <c r="AH23" s="221" t="str">
        <f t="shared" ca="1" si="4"/>
        <v>=SUMIFS($V$56:$V$155,$E$56:$E$155,$N23)</v>
      </c>
      <c r="AI23" s="221" t="s">
        <v>225</v>
      </c>
      <c r="AJ23" s="221" t="str">
        <f t="shared" ca="1" si="4"/>
        <v>=SUMIFS($X$56:$X$155,$E$56:$E$155,$N23)</v>
      </c>
      <c r="AK23" s="221" t="s">
        <v>226</v>
      </c>
      <c r="AL23" s="221" t="str">
        <f t="shared" ca="1" si="4"/>
        <v>=SUMIFS($Z$56:$Z$155,$E$56:$E$155,$N23)</v>
      </c>
      <c r="AM23" s="221" t="s">
        <v>227</v>
      </c>
      <c r="AN23" s="222" t="str">
        <f t="shared" ca="1" si="6"/>
        <v/>
      </c>
    </row>
    <row r="24" spans="2:42" ht="17.25" customHeight="1" x14ac:dyDescent="0.4">
      <c r="B24" s="451"/>
      <c r="C24" s="452"/>
      <c r="D24" s="452"/>
      <c r="E24" s="452"/>
      <c r="F24" s="452"/>
      <c r="G24" s="452"/>
      <c r="H24" s="452"/>
      <c r="I24" s="453"/>
      <c r="N24" s="333" t="s">
        <v>61</v>
      </c>
      <c r="O24" s="334"/>
      <c r="P24" s="334"/>
      <c r="Q24" s="334"/>
      <c r="R24" s="334"/>
      <c r="S24" s="335"/>
      <c r="T24" s="19">
        <f t="shared" si="0"/>
        <v>0</v>
      </c>
      <c r="U24" s="23" t="s">
        <v>81</v>
      </c>
      <c r="V24" s="32">
        <f t="shared" si="1"/>
        <v>0</v>
      </c>
      <c r="W24" s="33" t="s">
        <v>81</v>
      </c>
      <c r="X24" s="34">
        <f t="shared" si="2"/>
        <v>0</v>
      </c>
      <c r="Y24" s="23" t="s">
        <v>81</v>
      </c>
      <c r="Z24" s="32">
        <f t="shared" si="3"/>
        <v>0</v>
      </c>
      <c r="AA24" s="33" t="s">
        <v>81</v>
      </c>
      <c r="AB24" s="121"/>
      <c r="AF24" s="221" t="str">
        <f t="shared" ca="1" si="5"/>
        <v>=SUMIF($E$56:$E$155,N24,$T$56:$T$155)</v>
      </c>
      <c r="AG24" s="221" t="s">
        <v>228</v>
      </c>
      <c r="AH24" s="221" t="str">
        <f t="shared" ca="1" si="4"/>
        <v>=SUMIFS($V$56:$V$155,$E$56:$E$155,$N24)</v>
      </c>
      <c r="AI24" s="221" t="s">
        <v>229</v>
      </c>
      <c r="AJ24" s="221" t="str">
        <f t="shared" ca="1" si="4"/>
        <v>=SUMIFS($X$56:$X$155,$E$56:$E$155,$N24)</v>
      </c>
      <c r="AK24" s="221" t="s">
        <v>230</v>
      </c>
      <c r="AL24" s="221" t="str">
        <f t="shared" ca="1" si="4"/>
        <v>=SUMIFS($Z$56:$Z$155,$E$56:$E$155,$N24)</v>
      </c>
      <c r="AM24" s="221" t="s">
        <v>231</v>
      </c>
      <c r="AN24" s="222" t="str">
        <f t="shared" ca="1" si="6"/>
        <v/>
      </c>
    </row>
    <row r="25" spans="2:42" ht="17.25" customHeight="1" thickBot="1" x14ac:dyDescent="0.45">
      <c r="B25" s="451"/>
      <c r="C25" s="452"/>
      <c r="D25" s="452"/>
      <c r="E25" s="452"/>
      <c r="F25" s="452"/>
      <c r="G25" s="452"/>
      <c r="H25" s="452"/>
      <c r="I25" s="453"/>
      <c r="N25" s="336" t="s">
        <v>65</v>
      </c>
      <c r="O25" s="337"/>
      <c r="P25" s="337"/>
      <c r="Q25" s="337"/>
      <c r="R25" s="337"/>
      <c r="S25" s="338"/>
      <c r="T25" s="20">
        <f t="shared" si="0"/>
        <v>0</v>
      </c>
      <c r="U25" s="24" t="s">
        <v>81</v>
      </c>
      <c r="V25" s="35">
        <f t="shared" si="1"/>
        <v>0</v>
      </c>
      <c r="W25" s="36" t="s">
        <v>81</v>
      </c>
      <c r="X25" s="37">
        <f t="shared" si="2"/>
        <v>0</v>
      </c>
      <c r="Y25" s="24" t="s">
        <v>81</v>
      </c>
      <c r="Z25" s="35">
        <f t="shared" si="3"/>
        <v>0</v>
      </c>
      <c r="AA25" s="36" t="s">
        <v>81</v>
      </c>
      <c r="AB25" s="121"/>
      <c r="AF25" s="221" t="str">
        <f t="shared" ca="1" si="5"/>
        <v>=SUMIF($E$56:$E$155,N25,$T$56:$T$155)</v>
      </c>
      <c r="AG25" s="221" t="s">
        <v>232</v>
      </c>
      <c r="AH25" s="221" t="str">
        <f t="shared" ca="1" si="4"/>
        <v>=SUMIFS($V$56:$V$155,$E$56:$E$155,$N25)</v>
      </c>
      <c r="AI25" s="221" t="s">
        <v>233</v>
      </c>
      <c r="AJ25" s="221" t="str">
        <f t="shared" ca="1" si="4"/>
        <v>=SUMIFS($X$56:$X$155,$E$56:$E$155,$N25)</v>
      </c>
      <c r="AK25" s="221" t="s">
        <v>234</v>
      </c>
      <c r="AL25" s="221" t="str">
        <f t="shared" ca="1" si="4"/>
        <v>=SUMIFS($Z$56:$Z$155,$E$56:$E$155,$N25)</v>
      </c>
      <c r="AM25" s="221" t="s">
        <v>235</v>
      </c>
      <c r="AN25" s="222" t="str">
        <f t="shared" ca="1" si="6"/>
        <v/>
      </c>
    </row>
    <row r="26" spans="2:42" ht="22.5" customHeight="1" thickBot="1" x14ac:dyDescent="0.45">
      <c r="B26" s="451"/>
      <c r="C26" s="452"/>
      <c r="D26" s="452"/>
      <c r="E26" s="452"/>
      <c r="F26" s="452"/>
      <c r="G26" s="452"/>
      <c r="H26" s="452"/>
      <c r="I26" s="453"/>
      <c r="N26" s="311" t="s">
        <v>83</v>
      </c>
      <c r="O26" s="312"/>
      <c r="P26" s="312"/>
      <c r="Q26" s="312"/>
      <c r="R26" s="312"/>
      <c r="S26" s="313"/>
      <c r="T26" s="40">
        <f>SUM(T12:T25)</f>
        <v>0</v>
      </c>
      <c r="U26" s="38" t="s">
        <v>81</v>
      </c>
      <c r="V26" s="97">
        <f>SUM(V12:V25)</f>
        <v>0</v>
      </c>
      <c r="W26" s="39" t="s">
        <v>81</v>
      </c>
      <c r="X26" s="40">
        <f>SUM(X12:X25)</f>
        <v>0</v>
      </c>
      <c r="Y26" s="38" t="s">
        <v>81</v>
      </c>
      <c r="Z26" s="97">
        <f>SUM(Z12:Z25)</f>
        <v>0</v>
      </c>
      <c r="AA26" s="39" t="s">
        <v>81</v>
      </c>
      <c r="AB26" s="122"/>
      <c r="AF26" s="221" t="str">
        <f t="shared" ca="1" si="5"/>
        <v>=SUM(T12:T25)</v>
      </c>
      <c r="AG26" s="221" t="s">
        <v>236</v>
      </c>
      <c r="AH26" s="221" t="str">
        <f t="shared" ca="1" si="4"/>
        <v>=SUM(V12:V25)</v>
      </c>
      <c r="AI26" s="221" t="s">
        <v>237</v>
      </c>
      <c r="AJ26" s="221" t="str">
        <f t="shared" ca="1" si="4"/>
        <v>=SUM(X12:X25)</v>
      </c>
      <c r="AK26" s="221" t="s">
        <v>238</v>
      </c>
      <c r="AL26" s="221" t="str">
        <f t="shared" ca="1" si="4"/>
        <v>=SUM(Z12:Z25)</v>
      </c>
      <c r="AM26" s="221" t="s">
        <v>239</v>
      </c>
      <c r="AN26" s="222" t="str">
        <f t="shared" ca="1" si="6"/>
        <v/>
      </c>
    </row>
    <row r="27" spans="2:42" x14ac:dyDescent="0.4">
      <c r="B27" s="451"/>
      <c r="C27" s="452"/>
      <c r="D27" s="452"/>
      <c r="E27" s="452"/>
      <c r="F27" s="452"/>
      <c r="G27" s="452"/>
      <c r="H27" s="452"/>
      <c r="I27" s="453"/>
      <c r="M27" s="118"/>
      <c r="N27" s="26"/>
      <c r="R27" s="26"/>
      <c r="T27" s="25"/>
      <c r="V27" s="26"/>
      <c r="Y27" s="26"/>
      <c r="Z27" s="26"/>
      <c r="AC27" s="26"/>
    </row>
    <row r="28" spans="2:42" ht="19.5" customHeight="1" thickBot="1" x14ac:dyDescent="0.45">
      <c r="B28" s="451"/>
      <c r="C28" s="452"/>
      <c r="D28" s="452"/>
      <c r="E28" s="452"/>
      <c r="F28" s="452"/>
      <c r="G28" s="452"/>
      <c r="H28" s="452"/>
      <c r="I28" s="453"/>
      <c r="N28" s="28" t="s">
        <v>84</v>
      </c>
      <c r="R28" s="26"/>
      <c r="T28" s="25"/>
      <c r="V28" s="26"/>
      <c r="Y28" s="26"/>
      <c r="Z28" s="26"/>
      <c r="AC28" s="26"/>
    </row>
    <row r="29" spans="2:42" ht="19.5" customHeight="1" x14ac:dyDescent="0.4">
      <c r="B29" s="451"/>
      <c r="C29" s="452"/>
      <c r="D29" s="452"/>
      <c r="E29" s="452"/>
      <c r="F29" s="452"/>
      <c r="G29" s="452"/>
      <c r="H29" s="452"/>
      <c r="I29" s="453"/>
      <c r="N29" s="339" t="s">
        <v>85</v>
      </c>
      <c r="O29" s="341" t="s">
        <v>86</v>
      </c>
      <c r="P29" s="326"/>
      <c r="Q29" s="326"/>
      <c r="R29" s="326"/>
      <c r="S29" s="342"/>
      <c r="T29" s="319" t="s">
        <v>76</v>
      </c>
      <c r="U29" s="320"/>
      <c r="V29" s="323" t="s">
        <v>77</v>
      </c>
      <c r="W29" s="323"/>
      <c r="X29" s="323"/>
      <c r="Y29" s="324"/>
      <c r="Z29" s="325" t="s">
        <v>78</v>
      </c>
      <c r="AA29" s="326"/>
      <c r="AB29" s="120"/>
      <c r="AF29" s="431" t="s">
        <v>86</v>
      </c>
      <c r="AG29" s="432"/>
      <c r="AH29" s="431" t="s">
        <v>76</v>
      </c>
      <c r="AI29" s="432"/>
      <c r="AJ29" s="431" t="s">
        <v>79</v>
      </c>
      <c r="AK29" s="432"/>
      <c r="AL29" s="431" t="s">
        <v>80</v>
      </c>
      <c r="AM29" s="432"/>
      <c r="AN29" s="431" t="s">
        <v>78</v>
      </c>
      <c r="AO29" s="432"/>
      <c r="AP29" s="433" t="s">
        <v>240</v>
      </c>
    </row>
    <row r="30" spans="2:42" ht="20.25" thickBot="1" x14ac:dyDescent="0.45">
      <c r="B30" s="451"/>
      <c r="C30" s="452"/>
      <c r="D30" s="452"/>
      <c r="E30" s="452"/>
      <c r="F30" s="452"/>
      <c r="G30" s="452"/>
      <c r="H30" s="452"/>
      <c r="I30" s="453"/>
      <c r="N30" s="340"/>
      <c r="O30" s="343"/>
      <c r="P30" s="328"/>
      <c r="Q30" s="328"/>
      <c r="R30" s="328"/>
      <c r="S30" s="344"/>
      <c r="T30" s="321"/>
      <c r="U30" s="322"/>
      <c r="V30" s="329" t="s">
        <v>79</v>
      </c>
      <c r="W30" s="330"/>
      <c r="X30" s="331" t="s">
        <v>80</v>
      </c>
      <c r="Y30" s="332"/>
      <c r="Z30" s="327"/>
      <c r="AA30" s="328"/>
      <c r="AB30" s="296"/>
      <c r="AC30" s="297"/>
      <c r="AF30" s="220" t="s">
        <v>178</v>
      </c>
      <c r="AG30" s="220" t="s">
        <v>179</v>
      </c>
      <c r="AH30" s="220" t="s">
        <v>178</v>
      </c>
      <c r="AI30" s="220" t="s">
        <v>179</v>
      </c>
      <c r="AJ30" s="220" t="s">
        <v>178</v>
      </c>
      <c r="AK30" s="220" t="s">
        <v>179</v>
      </c>
      <c r="AL30" s="220" t="s">
        <v>178</v>
      </c>
      <c r="AM30" s="220" t="s">
        <v>179</v>
      </c>
      <c r="AN30" s="220" t="s">
        <v>178</v>
      </c>
      <c r="AO30" s="220" t="s">
        <v>179</v>
      </c>
      <c r="AP30" s="433"/>
    </row>
    <row r="31" spans="2:42" ht="24" customHeight="1" x14ac:dyDescent="0.4">
      <c r="B31" s="451"/>
      <c r="C31" s="452"/>
      <c r="D31" s="452"/>
      <c r="E31" s="452"/>
      <c r="F31" s="452"/>
      <c r="G31" s="452"/>
      <c r="H31" s="452"/>
      <c r="I31" s="453"/>
      <c r="N31" s="41">
        <v>1</v>
      </c>
      <c r="O31" s="298" t="str">
        <f t="shared" ref="O31:O50" si="7">IFERROR(VLOOKUP($N31,$C$56:$D$155,2,FALSE),"")</f>
        <v/>
      </c>
      <c r="P31" s="299"/>
      <c r="Q31" s="299"/>
      <c r="R31" s="299"/>
      <c r="S31" s="300"/>
      <c r="T31" s="42" t="str">
        <f>IF(O31="","",SUMIF($C$56:$C$155,$N31,$T$56:$T$155))</f>
        <v/>
      </c>
      <c r="U31" s="43" t="s">
        <v>81</v>
      </c>
      <c r="V31" s="44" t="str">
        <f>IF(O31="","",SUMIF($C$56:$C$155,$N31,$V$56:$V$155))</f>
        <v/>
      </c>
      <c r="W31" s="45" t="s">
        <v>81</v>
      </c>
      <c r="X31" s="46" t="str">
        <f>IF(O31="","",SUMIF($C$56:$C$155,$N31,$X$56:$X$155))</f>
        <v/>
      </c>
      <c r="Y31" s="47" t="s">
        <v>81</v>
      </c>
      <c r="Z31" s="44" t="str">
        <f>IF(T31="","",SUMIF($C$56:$C$155,$N31,$Z$56:$Z$155))</f>
        <v/>
      </c>
      <c r="AA31" s="45" t="s">
        <v>81</v>
      </c>
      <c r="AB31" s="121"/>
      <c r="AF31" s="221" t="str">
        <f ca="1">_xlfn.FORMULATEXT(O31)</f>
        <v>=IFERROR(VLOOKUP($N31,$C$56:$D$155,2,FALSE),"")</v>
      </c>
      <c r="AG31" s="221" t="s">
        <v>241</v>
      </c>
      <c r="AH31" s="221" t="str">
        <f ca="1">_xlfn.FORMULATEXT(T31)</f>
        <v>=IF(O31="","",SUMIF($C$56:$C$155,$N31,$T$56:$T$155))</v>
      </c>
      <c r="AI31" s="221" t="s">
        <v>242</v>
      </c>
      <c r="AJ31" s="221" t="str">
        <f ca="1">_xlfn.FORMULATEXT(V31)</f>
        <v>=IF(O31="","",SUMIF($C$56:$C$155,$N31,$V$56:$V$155))</v>
      </c>
      <c r="AK31" s="221" t="s">
        <v>243</v>
      </c>
      <c r="AL31" s="221" t="str">
        <f ca="1">_xlfn.FORMULATEXT(X31)</f>
        <v>=IF(O31="","",SUMIF($C$56:$C$155,$N31,$X$56:$X$155))</v>
      </c>
      <c r="AM31" s="221" t="s">
        <v>244</v>
      </c>
      <c r="AN31" s="221" t="str">
        <f ca="1">_xlfn.FORMULATEXT(Z31)</f>
        <v>=IF(T31="","",SUMIF($C$56:$C$155,$N31,$Z$56:$Z$155))</v>
      </c>
      <c r="AO31" s="221" t="s">
        <v>245</v>
      </c>
      <c r="AP31" s="222" t="str">
        <f ca="1">IF(AND(AF31=AG31,AH31=AI31,AJ31=AK31,AL31=AM31,AN31=AO31),"","×")</f>
        <v/>
      </c>
    </row>
    <row r="32" spans="2:42" ht="24" customHeight="1" x14ac:dyDescent="0.4">
      <c r="B32" s="451"/>
      <c r="C32" s="452"/>
      <c r="D32" s="452"/>
      <c r="E32" s="452"/>
      <c r="F32" s="452"/>
      <c r="G32" s="452"/>
      <c r="H32" s="452"/>
      <c r="I32" s="453"/>
      <c r="N32" s="48">
        <v>2</v>
      </c>
      <c r="O32" s="305" t="str">
        <f t="shared" si="7"/>
        <v/>
      </c>
      <c r="P32" s="306"/>
      <c r="Q32" s="306"/>
      <c r="R32" s="306"/>
      <c r="S32" s="307"/>
      <c r="T32" s="49" t="str">
        <f>IF(O32="","",SUMIF($C$56:$C$155,$N32,$T$56:$T$155))</f>
        <v/>
      </c>
      <c r="U32" s="23" t="s">
        <v>81</v>
      </c>
      <c r="V32" s="32" t="str">
        <f>IF(O32="","",SUMIF($C$56:$C$155,$N32,$V$56:$V$155))</f>
        <v/>
      </c>
      <c r="W32" s="33" t="s">
        <v>81</v>
      </c>
      <c r="X32" s="34" t="str">
        <f>IF(O32="","",SUMIF($C$56:$C$155,$N32,$X$56:$X$155))</f>
        <v/>
      </c>
      <c r="Y32" s="23" t="s">
        <v>81</v>
      </c>
      <c r="Z32" s="32" t="str">
        <f>IF(T32="","",SUMIF($C$56:$C$155,$N32,$Z$56:$Z$155))</f>
        <v/>
      </c>
      <c r="AA32" s="33" t="s">
        <v>81</v>
      </c>
      <c r="AB32" s="121"/>
      <c r="AD32" s="111"/>
      <c r="AF32" s="221" t="str">
        <f t="shared" ref="AF32:AF50" ca="1" si="8">_xlfn.FORMULATEXT(O32)</f>
        <v>=IFERROR(VLOOKUP($N32,$C$56:$D$155,2,FALSE),"")</v>
      </c>
      <c r="AG32" s="221" t="s">
        <v>246</v>
      </c>
      <c r="AH32" s="221" t="str">
        <f t="shared" ref="AH32:AH51" ca="1" si="9">_xlfn.FORMULATEXT(T32)</f>
        <v>=IF(O32="","",SUMIF($C$56:$C$155,$N32,$T$56:$T$155))</v>
      </c>
      <c r="AI32" s="221" t="s">
        <v>247</v>
      </c>
      <c r="AJ32" s="221" t="str">
        <f t="shared" ref="AJ32:AJ51" ca="1" si="10">_xlfn.FORMULATEXT(V32)</f>
        <v>=IF(O32="","",SUMIF($C$56:$C$155,$N32,$V$56:$V$155))</v>
      </c>
      <c r="AK32" s="221" t="s">
        <v>248</v>
      </c>
      <c r="AL32" s="221" t="str">
        <f t="shared" ref="AL32:AL51" ca="1" si="11">_xlfn.FORMULATEXT(X32)</f>
        <v>=IF(O32="","",SUMIF($C$56:$C$155,$N32,$X$56:$X$155))</v>
      </c>
      <c r="AM32" s="221" t="s">
        <v>249</v>
      </c>
      <c r="AN32" s="221" t="str">
        <f t="shared" ref="AN32:AN51" ca="1" si="12">_xlfn.FORMULATEXT(Z32)</f>
        <v>=IF(T32="","",SUMIF($C$56:$C$155,$N32,$Z$56:$Z$155))</v>
      </c>
      <c r="AO32" s="221" t="s">
        <v>250</v>
      </c>
      <c r="AP32" s="222" t="str">
        <f t="shared" ref="AP32:AP50" ca="1" si="13">IF(AND(AF32=AG32,AH32=AI32,AJ32=AK32,AL32=AM32,AN32=AO32),"","×")</f>
        <v/>
      </c>
    </row>
    <row r="33" spans="2:42" ht="24" customHeight="1" x14ac:dyDescent="0.4">
      <c r="B33" s="451"/>
      <c r="C33" s="452"/>
      <c r="D33" s="452"/>
      <c r="E33" s="452"/>
      <c r="F33" s="452"/>
      <c r="G33" s="452"/>
      <c r="H33" s="452"/>
      <c r="I33" s="453"/>
      <c r="N33" s="50">
        <v>3</v>
      </c>
      <c r="O33" s="305" t="str">
        <f t="shared" si="7"/>
        <v/>
      </c>
      <c r="P33" s="306"/>
      <c r="Q33" s="306"/>
      <c r="R33" s="306"/>
      <c r="S33" s="307"/>
      <c r="T33" s="49" t="str">
        <f t="shared" ref="T33:T50" si="14">IF(O33="","",SUMIF($C$56:$C$155,$N33,$T$56:$T$155))</f>
        <v/>
      </c>
      <c r="U33" s="23" t="s">
        <v>81</v>
      </c>
      <c r="V33" s="29" t="str">
        <f>IF(O33="","",SUMIF($C$56:$C$155,$N33,$V$56:$V$155))</f>
        <v/>
      </c>
      <c r="W33" s="57" t="s">
        <v>81</v>
      </c>
      <c r="X33" s="55" t="str">
        <f>IF(O33="","",SUMIF($C$56:$C$155,$N33,$X$56:$X$155))</f>
        <v/>
      </c>
      <c r="Y33" s="58" t="s">
        <v>81</v>
      </c>
      <c r="Z33" s="54" t="str">
        <f>IF(T33="","",SUMIF($C$56:$C$155,$N33,$Z$56:$Z$155))</f>
        <v/>
      </c>
      <c r="AA33" s="57" t="s">
        <v>81</v>
      </c>
      <c r="AB33" s="121"/>
      <c r="AD33" s="111"/>
      <c r="AF33" s="221" t="str">
        <f t="shared" ca="1" si="8"/>
        <v>=IFERROR(VLOOKUP($N33,$C$56:$D$155,2,FALSE),"")</v>
      </c>
      <c r="AG33" s="221" t="s">
        <v>251</v>
      </c>
      <c r="AH33" s="221" t="str">
        <f t="shared" ca="1" si="9"/>
        <v>=IF(O33="","",SUMIF($C$56:$C$155,$N33,$T$56:$T$155))</v>
      </c>
      <c r="AI33" s="221" t="s">
        <v>252</v>
      </c>
      <c r="AJ33" s="221" t="str">
        <f t="shared" ca="1" si="10"/>
        <v>=IF(O33="","",SUMIF($C$56:$C$155,$N33,$V$56:$V$155))</v>
      </c>
      <c r="AK33" s="221" t="s">
        <v>253</v>
      </c>
      <c r="AL33" s="221" t="str">
        <f t="shared" ca="1" si="11"/>
        <v>=IF(O33="","",SUMIF($C$56:$C$155,$N33,$X$56:$X$155))</v>
      </c>
      <c r="AM33" s="221" t="s">
        <v>254</v>
      </c>
      <c r="AN33" s="221" t="str">
        <f t="shared" ca="1" si="12"/>
        <v>=IF(T33="","",SUMIF($C$56:$C$155,$N33,$Z$56:$Z$155))</v>
      </c>
      <c r="AO33" s="221" t="s">
        <v>255</v>
      </c>
      <c r="AP33" s="222" t="str">
        <f t="shared" ca="1" si="13"/>
        <v/>
      </c>
    </row>
    <row r="34" spans="2:42" ht="24" customHeight="1" x14ac:dyDescent="0.4">
      <c r="B34" s="451"/>
      <c r="C34" s="452"/>
      <c r="D34" s="452"/>
      <c r="E34" s="452"/>
      <c r="F34" s="452"/>
      <c r="G34" s="452"/>
      <c r="H34" s="452"/>
      <c r="I34" s="453"/>
      <c r="N34" s="50">
        <v>4</v>
      </c>
      <c r="O34" s="305" t="str">
        <f t="shared" si="7"/>
        <v/>
      </c>
      <c r="P34" s="306"/>
      <c r="Q34" s="306"/>
      <c r="R34" s="306"/>
      <c r="S34" s="307"/>
      <c r="T34" s="49" t="str">
        <f t="shared" si="14"/>
        <v/>
      </c>
      <c r="U34" s="23" t="s">
        <v>81</v>
      </c>
      <c r="V34" s="29" t="str">
        <f>IF(O34="","",SUMIF($C$56:$C$155,$N34,$V$56:$V$155))</f>
        <v/>
      </c>
      <c r="W34" s="33" t="s">
        <v>81</v>
      </c>
      <c r="X34" s="34" t="str">
        <f>IF(O34="","",SUMIF($C$56:$C$155,$N34,$X$56:$X$155))</f>
        <v/>
      </c>
      <c r="Y34" s="23" t="s">
        <v>81</v>
      </c>
      <c r="Z34" s="32" t="str">
        <f>IF(T34="","",SUMIF($C$56:$C$155,$N34,$Z$56:$Z$155))</f>
        <v/>
      </c>
      <c r="AA34" s="33" t="s">
        <v>81</v>
      </c>
      <c r="AB34" s="121"/>
      <c r="AD34" s="111"/>
      <c r="AF34" s="221" t="str">
        <f t="shared" ca="1" si="8"/>
        <v>=IFERROR(VLOOKUP($N34,$C$56:$D$155,2,FALSE),"")</v>
      </c>
      <c r="AG34" s="221" t="s">
        <v>256</v>
      </c>
      <c r="AH34" s="221" t="str">
        <f t="shared" ca="1" si="9"/>
        <v>=IF(O34="","",SUMIF($C$56:$C$155,$N34,$T$56:$T$155))</v>
      </c>
      <c r="AI34" s="221" t="s">
        <v>257</v>
      </c>
      <c r="AJ34" s="221" t="str">
        <f t="shared" ca="1" si="10"/>
        <v>=IF(O34="","",SUMIF($C$56:$C$155,$N34,$V$56:$V$155))</v>
      </c>
      <c r="AK34" s="221" t="s">
        <v>258</v>
      </c>
      <c r="AL34" s="221" t="str">
        <f t="shared" ca="1" si="11"/>
        <v>=IF(O34="","",SUMIF($C$56:$C$155,$N34,$X$56:$X$155))</v>
      </c>
      <c r="AM34" s="221" t="s">
        <v>259</v>
      </c>
      <c r="AN34" s="221" t="str">
        <f t="shared" ca="1" si="12"/>
        <v>=IF(T34="","",SUMIF($C$56:$C$155,$N34,$Z$56:$Z$155))</v>
      </c>
      <c r="AO34" s="221" t="s">
        <v>260</v>
      </c>
      <c r="AP34" s="222" t="str">
        <f t="shared" ca="1" si="13"/>
        <v/>
      </c>
    </row>
    <row r="35" spans="2:42" ht="24" customHeight="1" x14ac:dyDescent="0.4">
      <c r="B35" s="451"/>
      <c r="C35" s="452"/>
      <c r="D35" s="452"/>
      <c r="E35" s="452"/>
      <c r="F35" s="452"/>
      <c r="G35" s="452"/>
      <c r="H35" s="452"/>
      <c r="I35" s="453"/>
      <c r="K35" s="26"/>
      <c r="N35" s="50">
        <v>5</v>
      </c>
      <c r="O35" s="305" t="str">
        <f t="shared" si="7"/>
        <v/>
      </c>
      <c r="P35" s="306"/>
      <c r="Q35" s="306"/>
      <c r="R35" s="306"/>
      <c r="S35" s="307"/>
      <c r="T35" s="49" t="str">
        <f t="shared" si="14"/>
        <v/>
      </c>
      <c r="U35" s="23" t="s">
        <v>81</v>
      </c>
      <c r="V35" s="29" t="str">
        <f t="shared" ref="V35:V50" si="15">IF(O35="","",SUMIF($C$56:$C$155,$N35,$V$56:$V$155))</f>
        <v/>
      </c>
      <c r="W35" s="33" t="s">
        <v>81</v>
      </c>
      <c r="X35" s="34" t="str">
        <f t="shared" ref="X35:X50" si="16">IF(O35="","",SUMIF($C$56:$C$155,$N35,$X$56:$X$155))</f>
        <v/>
      </c>
      <c r="Y35" s="23" t="s">
        <v>81</v>
      </c>
      <c r="Z35" s="32" t="str">
        <f t="shared" ref="Z35:Z50" si="17">IF(T35="","",SUMIF($C$56:$C$155,$N35,$Z$56:$Z$155))</f>
        <v/>
      </c>
      <c r="AA35" s="33" t="s">
        <v>81</v>
      </c>
      <c r="AB35" s="121"/>
      <c r="AD35" s="111"/>
      <c r="AF35" s="221" t="str">
        <f t="shared" ca="1" si="8"/>
        <v>=IFERROR(VLOOKUP($N35,$C$56:$D$155,2,FALSE),"")</v>
      </c>
      <c r="AG35" s="221" t="s">
        <v>261</v>
      </c>
      <c r="AH35" s="221" t="str">
        <f t="shared" ca="1" si="9"/>
        <v>=IF(O35="","",SUMIF($C$56:$C$155,$N35,$T$56:$T$155))</v>
      </c>
      <c r="AI35" s="221" t="s">
        <v>262</v>
      </c>
      <c r="AJ35" s="221" t="str">
        <f t="shared" ca="1" si="10"/>
        <v>=IF(O35="","",SUMIF($C$56:$C$155,$N35,$V$56:$V$155))</v>
      </c>
      <c r="AK35" s="221" t="s">
        <v>263</v>
      </c>
      <c r="AL35" s="221" t="str">
        <f t="shared" ca="1" si="11"/>
        <v>=IF(O35="","",SUMIF($C$56:$C$155,$N35,$X$56:$X$155))</v>
      </c>
      <c r="AM35" s="221" t="s">
        <v>264</v>
      </c>
      <c r="AN35" s="221" t="str">
        <f t="shared" ca="1" si="12"/>
        <v>=IF(T35="","",SUMIF($C$56:$C$155,$N35,$Z$56:$Z$155))</v>
      </c>
      <c r="AO35" s="221" t="s">
        <v>265</v>
      </c>
      <c r="AP35" s="222" t="str">
        <f t="shared" ca="1" si="13"/>
        <v/>
      </c>
    </row>
    <row r="36" spans="2:42" ht="24" customHeight="1" x14ac:dyDescent="0.4">
      <c r="B36" s="451"/>
      <c r="C36" s="452"/>
      <c r="D36" s="452"/>
      <c r="E36" s="452"/>
      <c r="F36" s="452"/>
      <c r="G36" s="452"/>
      <c r="H36" s="452"/>
      <c r="I36" s="453"/>
      <c r="K36" s="26"/>
      <c r="N36" s="223">
        <v>6</v>
      </c>
      <c r="O36" s="305" t="str">
        <f t="shared" si="7"/>
        <v/>
      </c>
      <c r="P36" s="306"/>
      <c r="Q36" s="306"/>
      <c r="R36" s="306"/>
      <c r="S36" s="307"/>
      <c r="T36" s="49" t="str">
        <f t="shared" si="14"/>
        <v/>
      </c>
      <c r="U36" s="23" t="s">
        <v>81</v>
      </c>
      <c r="V36" s="29" t="str">
        <f t="shared" si="15"/>
        <v/>
      </c>
      <c r="W36" s="33" t="s">
        <v>81</v>
      </c>
      <c r="X36" s="34" t="str">
        <f t="shared" si="16"/>
        <v/>
      </c>
      <c r="Y36" s="23" t="s">
        <v>81</v>
      </c>
      <c r="Z36" s="32" t="str">
        <f t="shared" si="17"/>
        <v/>
      </c>
      <c r="AA36" s="33" t="s">
        <v>81</v>
      </c>
      <c r="AB36" s="121"/>
      <c r="AD36" s="111"/>
      <c r="AF36" s="221" t="str">
        <f t="shared" ca="1" si="8"/>
        <v>=IFERROR(VLOOKUP($N36,$C$56:$D$155,2,FALSE),"")</v>
      </c>
      <c r="AG36" s="221" t="s">
        <v>266</v>
      </c>
      <c r="AH36" s="221" t="str">
        <f t="shared" ca="1" si="9"/>
        <v>=IF(O36="","",SUMIF($C$56:$C$155,$N36,$T$56:$T$155))</v>
      </c>
      <c r="AI36" s="221" t="s">
        <v>267</v>
      </c>
      <c r="AJ36" s="221" t="str">
        <f t="shared" ca="1" si="10"/>
        <v>=IF(O36="","",SUMIF($C$56:$C$155,$N36,$V$56:$V$155))</v>
      </c>
      <c r="AK36" s="221" t="s">
        <v>268</v>
      </c>
      <c r="AL36" s="221" t="str">
        <f t="shared" ca="1" si="11"/>
        <v>=IF(O36="","",SUMIF($C$56:$C$155,$N36,$X$56:$X$155))</v>
      </c>
      <c r="AM36" s="221" t="s">
        <v>269</v>
      </c>
      <c r="AN36" s="221" t="str">
        <f t="shared" ca="1" si="12"/>
        <v>=IF(T36="","",SUMIF($C$56:$C$155,$N36,$Z$56:$Z$155))</v>
      </c>
      <c r="AO36" s="221" t="s">
        <v>270</v>
      </c>
      <c r="AP36" s="222" t="str">
        <f t="shared" ca="1" si="13"/>
        <v/>
      </c>
    </row>
    <row r="37" spans="2:42" ht="24" customHeight="1" x14ac:dyDescent="0.4">
      <c r="B37" s="451"/>
      <c r="C37" s="452"/>
      <c r="D37" s="452"/>
      <c r="E37" s="452"/>
      <c r="F37" s="452"/>
      <c r="G37" s="452"/>
      <c r="H37" s="452"/>
      <c r="I37" s="453"/>
      <c r="K37" s="26"/>
      <c r="N37" s="223">
        <v>7</v>
      </c>
      <c r="O37" s="305" t="str">
        <f t="shared" si="7"/>
        <v/>
      </c>
      <c r="P37" s="306"/>
      <c r="Q37" s="306"/>
      <c r="R37" s="306"/>
      <c r="S37" s="307"/>
      <c r="T37" s="49" t="str">
        <f t="shared" si="14"/>
        <v/>
      </c>
      <c r="U37" s="23" t="s">
        <v>81</v>
      </c>
      <c r="V37" s="29" t="str">
        <f t="shared" si="15"/>
        <v/>
      </c>
      <c r="W37" s="33" t="s">
        <v>81</v>
      </c>
      <c r="X37" s="34" t="str">
        <f t="shared" si="16"/>
        <v/>
      </c>
      <c r="Y37" s="23" t="s">
        <v>81</v>
      </c>
      <c r="Z37" s="32" t="str">
        <f t="shared" si="17"/>
        <v/>
      </c>
      <c r="AA37" s="33" t="s">
        <v>81</v>
      </c>
      <c r="AB37" s="121"/>
      <c r="AD37" s="111"/>
      <c r="AF37" s="221" t="str">
        <f t="shared" ca="1" si="8"/>
        <v>=IFERROR(VLOOKUP($N37,$C$56:$D$155,2,FALSE),"")</v>
      </c>
      <c r="AG37" s="221" t="s">
        <v>271</v>
      </c>
      <c r="AH37" s="221" t="str">
        <f t="shared" ca="1" si="9"/>
        <v>=IF(O37="","",SUMIF($C$56:$C$155,$N37,$T$56:$T$155))</v>
      </c>
      <c r="AI37" s="221" t="s">
        <v>272</v>
      </c>
      <c r="AJ37" s="221" t="str">
        <f t="shared" ca="1" si="10"/>
        <v>=IF(O37="","",SUMIF($C$56:$C$155,$N37,$V$56:$V$155))</v>
      </c>
      <c r="AK37" s="221" t="s">
        <v>273</v>
      </c>
      <c r="AL37" s="221" t="str">
        <f t="shared" ca="1" si="11"/>
        <v>=IF(O37="","",SUMIF($C$56:$C$155,$N37,$X$56:$X$155))</v>
      </c>
      <c r="AM37" s="221" t="s">
        <v>274</v>
      </c>
      <c r="AN37" s="221" t="str">
        <f t="shared" ca="1" si="12"/>
        <v>=IF(T37="","",SUMIF($C$56:$C$155,$N37,$Z$56:$Z$155))</v>
      </c>
      <c r="AO37" s="221" t="s">
        <v>275</v>
      </c>
      <c r="AP37" s="222" t="str">
        <f t="shared" ca="1" si="13"/>
        <v/>
      </c>
    </row>
    <row r="38" spans="2:42" ht="24" customHeight="1" x14ac:dyDescent="0.4">
      <c r="B38" s="451"/>
      <c r="C38" s="452"/>
      <c r="D38" s="452"/>
      <c r="E38" s="452"/>
      <c r="F38" s="452"/>
      <c r="G38" s="452"/>
      <c r="H38" s="452"/>
      <c r="I38" s="453"/>
      <c r="K38" s="26"/>
      <c r="N38" s="223">
        <v>8</v>
      </c>
      <c r="O38" s="305" t="str">
        <f t="shared" si="7"/>
        <v/>
      </c>
      <c r="P38" s="306"/>
      <c r="Q38" s="306"/>
      <c r="R38" s="306"/>
      <c r="S38" s="307"/>
      <c r="T38" s="49" t="str">
        <f t="shared" si="14"/>
        <v/>
      </c>
      <c r="U38" s="23" t="s">
        <v>81</v>
      </c>
      <c r="V38" s="29" t="str">
        <f t="shared" si="15"/>
        <v/>
      </c>
      <c r="W38" s="33" t="s">
        <v>81</v>
      </c>
      <c r="X38" s="34" t="str">
        <f t="shared" si="16"/>
        <v/>
      </c>
      <c r="Y38" s="23" t="s">
        <v>81</v>
      </c>
      <c r="Z38" s="32" t="str">
        <f t="shared" si="17"/>
        <v/>
      </c>
      <c r="AA38" s="33" t="s">
        <v>81</v>
      </c>
      <c r="AB38" s="121"/>
      <c r="AD38" s="111"/>
      <c r="AF38" s="221" t="str">
        <f t="shared" ca="1" si="8"/>
        <v>=IFERROR(VLOOKUP($N38,$C$56:$D$155,2,FALSE),"")</v>
      </c>
      <c r="AG38" s="221" t="s">
        <v>276</v>
      </c>
      <c r="AH38" s="221" t="str">
        <f t="shared" ca="1" si="9"/>
        <v>=IF(O38="","",SUMIF($C$56:$C$155,$N38,$T$56:$T$155))</v>
      </c>
      <c r="AI38" s="221" t="s">
        <v>277</v>
      </c>
      <c r="AJ38" s="221" t="str">
        <f t="shared" ca="1" si="10"/>
        <v>=IF(O38="","",SUMIF($C$56:$C$155,$N38,$V$56:$V$155))</v>
      </c>
      <c r="AK38" s="221" t="s">
        <v>278</v>
      </c>
      <c r="AL38" s="221" t="str">
        <f t="shared" ca="1" si="11"/>
        <v>=IF(O38="","",SUMIF($C$56:$C$155,$N38,$X$56:$X$155))</v>
      </c>
      <c r="AM38" s="221" t="s">
        <v>279</v>
      </c>
      <c r="AN38" s="221" t="str">
        <f t="shared" ca="1" si="12"/>
        <v>=IF(T38="","",SUMIF($C$56:$C$155,$N38,$Z$56:$Z$155))</v>
      </c>
      <c r="AO38" s="221" t="s">
        <v>280</v>
      </c>
      <c r="AP38" s="222" t="str">
        <f t="shared" ca="1" si="13"/>
        <v/>
      </c>
    </row>
    <row r="39" spans="2:42" ht="24" customHeight="1" x14ac:dyDescent="0.4">
      <c r="B39" s="451"/>
      <c r="C39" s="452"/>
      <c r="D39" s="452"/>
      <c r="E39" s="452"/>
      <c r="F39" s="452"/>
      <c r="G39" s="452"/>
      <c r="H39" s="452"/>
      <c r="I39" s="453"/>
      <c r="K39" s="26"/>
      <c r="N39" s="223">
        <v>9</v>
      </c>
      <c r="O39" s="305" t="str">
        <f t="shared" si="7"/>
        <v/>
      </c>
      <c r="P39" s="306"/>
      <c r="Q39" s="306"/>
      <c r="R39" s="306"/>
      <c r="S39" s="307"/>
      <c r="T39" s="49" t="str">
        <f t="shared" si="14"/>
        <v/>
      </c>
      <c r="U39" s="23" t="s">
        <v>81</v>
      </c>
      <c r="V39" s="29" t="str">
        <f t="shared" si="15"/>
        <v/>
      </c>
      <c r="W39" s="33" t="s">
        <v>81</v>
      </c>
      <c r="X39" s="34" t="str">
        <f t="shared" si="16"/>
        <v/>
      </c>
      <c r="Y39" s="23" t="s">
        <v>81</v>
      </c>
      <c r="Z39" s="32" t="str">
        <f t="shared" si="17"/>
        <v/>
      </c>
      <c r="AA39" s="33" t="s">
        <v>81</v>
      </c>
      <c r="AB39" s="121"/>
      <c r="AD39" s="111"/>
      <c r="AF39" s="221" t="str">
        <f t="shared" ca="1" si="8"/>
        <v>=IFERROR(VLOOKUP($N39,$C$56:$D$155,2,FALSE),"")</v>
      </c>
      <c r="AG39" s="221" t="s">
        <v>281</v>
      </c>
      <c r="AH39" s="221" t="str">
        <f t="shared" ca="1" si="9"/>
        <v>=IF(O39="","",SUMIF($C$56:$C$155,$N39,$T$56:$T$155))</v>
      </c>
      <c r="AI39" s="221" t="s">
        <v>282</v>
      </c>
      <c r="AJ39" s="221" t="str">
        <f t="shared" ca="1" si="10"/>
        <v>=IF(O39="","",SUMIF($C$56:$C$155,$N39,$V$56:$V$155))</v>
      </c>
      <c r="AK39" s="221" t="s">
        <v>283</v>
      </c>
      <c r="AL39" s="221" t="str">
        <f t="shared" ca="1" si="11"/>
        <v>=IF(O39="","",SUMIF($C$56:$C$155,$N39,$X$56:$X$155))</v>
      </c>
      <c r="AM39" s="221" t="s">
        <v>284</v>
      </c>
      <c r="AN39" s="221" t="str">
        <f t="shared" ca="1" si="12"/>
        <v>=IF(T39="","",SUMIF($C$56:$C$155,$N39,$Z$56:$Z$155))</v>
      </c>
      <c r="AO39" s="221" t="s">
        <v>285</v>
      </c>
      <c r="AP39" s="222" t="str">
        <f t="shared" ca="1" si="13"/>
        <v/>
      </c>
    </row>
    <row r="40" spans="2:42" ht="24" customHeight="1" thickBot="1" x14ac:dyDescent="0.45">
      <c r="B40" s="451"/>
      <c r="C40" s="452"/>
      <c r="D40" s="452"/>
      <c r="E40" s="452"/>
      <c r="F40" s="452"/>
      <c r="G40" s="452"/>
      <c r="H40" s="452"/>
      <c r="I40" s="453"/>
      <c r="K40" s="26"/>
      <c r="N40" s="223">
        <v>10</v>
      </c>
      <c r="O40" s="305" t="str">
        <f t="shared" si="7"/>
        <v/>
      </c>
      <c r="P40" s="306"/>
      <c r="Q40" s="306"/>
      <c r="R40" s="306"/>
      <c r="S40" s="307"/>
      <c r="T40" s="49" t="str">
        <f t="shared" si="14"/>
        <v/>
      </c>
      <c r="U40" s="23" t="s">
        <v>81</v>
      </c>
      <c r="V40" s="29" t="str">
        <f t="shared" si="15"/>
        <v/>
      </c>
      <c r="W40" s="33" t="s">
        <v>81</v>
      </c>
      <c r="X40" s="34" t="str">
        <f t="shared" si="16"/>
        <v/>
      </c>
      <c r="Y40" s="23" t="s">
        <v>81</v>
      </c>
      <c r="Z40" s="32" t="str">
        <f t="shared" si="17"/>
        <v/>
      </c>
      <c r="AA40" s="33" t="s">
        <v>81</v>
      </c>
      <c r="AB40" s="121"/>
      <c r="AD40" s="111"/>
      <c r="AF40" s="221" t="str">
        <f t="shared" ca="1" si="8"/>
        <v>=IFERROR(VLOOKUP($N40,$C$56:$D$155,2,FALSE),"")</v>
      </c>
      <c r="AG40" s="221" t="s">
        <v>286</v>
      </c>
      <c r="AH40" s="221" t="str">
        <f t="shared" ca="1" si="9"/>
        <v>=IF(O40="","",SUMIF($C$56:$C$155,$N40,$T$56:$T$155))</v>
      </c>
      <c r="AI40" s="221" t="s">
        <v>287</v>
      </c>
      <c r="AJ40" s="221" t="str">
        <f t="shared" ca="1" si="10"/>
        <v>=IF(O40="","",SUMIF($C$56:$C$155,$N40,$V$56:$V$155))</v>
      </c>
      <c r="AK40" s="221" t="s">
        <v>288</v>
      </c>
      <c r="AL40" s="221" t="str">
        <f t="shared" ca="1" si="11"/>
        <v>=IF(O40="","",SUMIF($C$56:$C$155,$N40,$X$56:$X$155))</v>
      </c>
      <c r="AM40" s="221" t="s">
        <v>289</v>
      </c>
      <c r="AN40" s="221" t="str">
        <f t="shared" ca="1" si="12"/>
        <v>=IF(T40="","",SUMIF($C$56:$C$155,$N40,$Z$56:$Z$155))</v>
      </c>
      <c r="AO40" s="221" t="s">
        <v>290</v>
      </c>
      <c r="AP40" s="222" t="str">
        <f t="shared" ca="1" si="13"/>
        <v/>
      </c>
    </row>
    <row r="41" spans="2:42" ht="24" hidden="1" customHeight="1" outlineLevel="1" x14ac:dyDescent="0.4">
      <c r="B41" s="451"/>
      <c r="C41" s="452"/>
      <c r="D41" s="452"/>
      <c r="E41" s="452"/>
      <c r="F41" s="452"/>
      <c r="G41" s="452"/>
      <c r="H41" s="452"/>
      <c r="I41" s="453"/>
      <c r="K41" s="26"/>
      <c r="N41" s="223">
        <v>11</v>
      </c>
      <c r="O41" s="305" t="str">
        <f t="shared" si="7"/>
        <v/>
      </c>
      <c r="P41" s="306"/>
      <c r="Q41" s="306"/>
      <c r="R41" s="306"/>
      <c r="S41" s="307"/>
      <c r="T41" s="49" t="str">
        <f t="shared" si="14"/>
        <v/>
      </c>
      <c r="U41" s="23" t="s">
        <v>81</v>
      </c>
      <c r="V41" s="29" t="str">
        <f t="shared" si="15"/>
        <v/>
      </c>
      <c r="W41" s="33" t="s">
        <v>81</v>
      </c>
      <c r="X41" s="34" t="str">
        <f t="shared" si="16"/>
        <v/>
      </c>
      <c r="Y41" s="23" t="s">
        <v>81</v>
      </c>
      <c r="Z41" s="32" t="str">
        <f t="shared" si="17"/>
        <v/>
      </c>
      <c r="AA41" s="33" t="s">
        <v>81</v>
      </c>
      <c r="AB41" s="121"/>
      <c r="AD41" s="111"/>
      <c r="AF41" s="221" t="str">
        <f t="shared" ca="1" si="8"/>
        <v>=IFERROR(VLOOKUP($N41,$C$56:$D$155,2,FALSE),"")</v>
      </c>
      <c r="AG41" s="221" t="s">
        <v>291</v>
      </c>
      <c r="AH41" s="221" t="str">
        <f t="shared" ca="1" si="9"/>
        <v>=IF(O41="","",SUMIF($C$56:$C$155,$N41,$T$56:$T$155))</v>
      </c>
      <c r="AI41" s="221" t="s">
        <v>292</v>
      </c>
      <c r="AJ41" s="221" t="str">
        <f t="shared" ca="1" si="10"/>
        <v>=IF(O41="","",SUMIF($C$56:$C$155,$N41,$V$56:$V$155))</v>
      </c>
      <c r="AK41" s="221" t="s">
        <v>293</v>
      </c>
      <c r="AL41" s="221" t="str">
        <f t="shared" ca="1" si="11"/>
        <v>=IF(O41="","",SUMIF($C$56:$C$155,$N41,$X$56:$X$155))</v>
      </c>
      <c r="AM41" s="221" t="s">
        <v>294</v>
      </c>
      <c r="AN41" s="221" t="str">
        <f t="shared" ca="1" si="12"/>
        <v>=IF(T41="","",SUMIF($C$56:$C$155,$N41,$Z$56:$Z$155))</v>
      </c>
      <c r="AO41" s="221" t="s">
        <v>295</v>
      </c>
      <c r="AP41" s="222" t="str">
        <f t="shared" ca="1" si="13"/>
        <v/>
      </c>
    </row>
    <row r="42" spans="2:42" ht="24" hidden="1" customHeight="1" outlineLevel="1" x14ac:dyDescent="0.4">
      <c r="B42" s="451"/>
      <c r="C42" s="452"/>
      <c r="D42" s="452"/>
      <c r="E42" s="452"/>
      <c r="F42" s="452"/>
      <c r="G42" s="452"/>
      <c r="H42" s="452"/>
      <c r="I42" s="453"/>
      <c r="K42" s="26"/>
      <c r="N42" s="223">
        <v>12</v>
      </c>
      <c r="O42" s="305" t="str">
        <f t="shared" si="7"/>
        <v/>
      </c>
      <c r="P42" s="306"/>
      <c r="Q42" s="306"/>
      <c r="R42" s="306"/>
      <c r="S42" s="307"/>
      <c r="T42" s="49" t="str">
        <f t="shared" si="14"/>
        <v/>
      </c>
      <c r="U42" s="23" t="s">
        <v>81</v>
      </c>
      <c r="V42" s="29" t="str">
        <f t="shared" si="15"/>
        <v/>
      </c>
      <c r="W42" s="33" t="s">
        <v>81</v>
      </c>
      <c r="X42" s="34" t="str">
        <f t="shared" si="16"/>
        <v/>
      </c>
      <c r="Y42" s="23" t="s">
        <v>81</v>
      </c>
      <c r="Z42" s="32" t="str">
        <f t="shared" si="17"/>
        <v/>
      </c>
      <c r="AA42" s="33" t="s">
        <v>81</v>
      </c>
      <c r="AB42" s="121"/>
      <c r="AD42" s="111"/>
      <c r="AF42" s="221" t="str">
        <f t="shared" ca="1" si="8"/>
        <v>=IFERROR(VLOOKUP($N42,$C$56:$D$155,2,FALSE),"")</v>
      </c>
      <c r="AG42" s="221" t="s">
        <v>296</v>
      </c>
      <c r="AH42" s="221" t="str">
        <f t="shared" ca="1" si="9"/>
        <v>=IF(O42="","",SUMIF($C$56:$C$155,$N42,$T$56:$T$155))</v>
      </c>
      <c r="AI42" s="221" t="s">
        <v>297</v>
      </c>
      <c r="AJ42" s="221" t="str">
        <f t="shared" ca="1" si="10"/>
        <v>=IF(O42="","",SUMIF($C$56:$C$155,$N42,$V$56:$V$155))</v>
      </c>
      <c r="AK42" s="221" t="s">
        <v>298</v>
      </c>
      <c r="AL42" s="221" t="str">
        <f t="shared" ca="1" si="11"/>
        <v>=IF(O42="","",SUMIF($C$56:$C$155,$N42,$X$56:$X$155))</v>
      </c>
      <c r="AM42" s="221" t="s">
        <v>299</v>
      </c>
      <c r="AN42" s="221" t="str">
        <f t="shared" ca="1" si="12"/>
        <v>=IF(T42="","",SUMIF($C$56:$C$155,$N42,$Z$56:$Z$155))</v>
      </c>
      <c r="AO42" s="221" t="s">
        <v>300</v>
      </c>
      <c r="AP42" s="222" t="str">
        <f t="shared" ca="1" si="13"/>
        <v/>
      </c>
    </row>
    <row r="43" spans="2:42" ht="24" hidden="1" customHeight="1" outlineLevel="1" x14ac:dyDescent="0.4">
      <c r="B43" s="451"/>
      <c r="C43" s="452"/>
      <c r="D43" s="452"/>
      <c r="E43" s="452"/>
      <c r="F43" s="452"/>
      <c r="G43" s="452"/>
      <c r="H43" s="452"/>
      <c r="I43" s="453"/>
      <c r="K43" s="26"/>
      <c r="N43" s="223">
        <v>13</v>
      </c>
      <c r="O43" s="305" t="str">
        <f t="shared" si="7"/>
        <v/>
      </c>
      <c r="P43" s="306"/>
      <c r="Q43" s="306"/>
      <c r="R43" s="306"/>
      <c r="S43" s="307"/>
      <c r="T43" s="49" t="str">
        <f t="shared" si="14"/>
        <v/>
      </c>
      <c r="U43" s="23" t="s">
        <v>81</v>
      </c>
      <c r="V43" s="29" t="str">
        <f t="shared" si="15"/>
        <v/>
      </c>
      <c r="W43" s="33" t="s">
        <v>81</v>
      </c>
      <c r="X43" s="34" t="str">
        <f t="shared" si="16"/>
        <v/>
      </c>
      <c r="Y43" s="23" t="s">
        <v>81</v>
      </c>
      <c r="Z43" s="32" t="str">
        <f t="shared" si="17"/>
        <v/>
      </c>
      <c r="AA43" s="33" t="s">
        <v>81</v>
      </c>
      <c r="AB43" s="121"/>
      <c r="AD43" s="111"/>
      <c r="AF43" s="221" t="str">
        <f t="shared" ca="1" si="8"/>
        <v>=IFERROR(VLOOKUP($N43,$C$56:$D$155,2,FALSE),"")</v>
      </c>
      <c r="AG43" s="221" t="s">
        <v>301</v>
      </c>
      <c r="AH43" s="221" t="str">
        <f t="shared" ca="1" si="9"/>
        <v>=IF(O43="","",SUMIF($C$56:$C$155,$N43,$T$56:$T$155))</v>
      </c>
      <c r="AI43" s="221" t="s">
        <v>302</v>
      </c>
      <c r="AJ43" s="221" t="str">
        <f t="shared" ca="1" si="10"/>
        <v>=IF(O43="","",SUMIF($C$56:$C$155,$N43,$V$56:$V$155))</v>
      </c>
      <c r="AK43" s="221" t="s">
        <v>303</v>
      </c>
      <c r="AL43" s="221" t="str">
        <f t="shared" ca="1" si="11"/>
        <v>=IF(O43="","",SUMIF($C$56:$C$155,$N43,$X$56:$X$155))</v>
      </c>
      <c r="AM43" s="221" t="s">
        <v>304</v>
      </c>
      <c r="AN43" s="221" t="str">
        <f t="shared" ca="1" si="12"/>
        <v>=IF(T43="","",SUMIF($C$56:$C$155,$N43,$Z$56:$Z$155))</v>
      </c>
      <c r="AO43" s="221" t="s">
        <v>305</v>
      </c>
      <c r="AP43" s="222" t="str">
        <f t="shared" ca="1" si="13"/>
        <v/>
      </c>
    </row>
    <row r="44" spans="2:42" ht="24" hidden="1" customHeight="1" outlineLevel="1" x14ac:dyDescent="0.4">
      <c r="B44" s="451"/>
      <c r="C44" s="452"/>
      <c r="D44" s="452"/>
      <c r="E44" s="452"/>
      <c r="F44" s="452"/>
      <c r="G44" s="452"/>
      <c r="H44" s="452"/>
      <c r="I44" s="453"/>
      <c r="K44" s="26"/>
      <c r="N44" s="223">
        <v>14</v>
      </c>
      <c r="O44" s="305" t="str">
        <f t="shared" si="7"/>
        <v/>
      </c>
      <c r="P44" s="306"/>
      <c r="Q44" s="306"/>
      <c r="R44" s="306"/>
      <c r="S44" s="307"/>
      <c r="T44" s="49" t="str">
        <f t="shared" si="14"/>
        <v/>
      </c>
      <c r="U44" s="23" t="s">
        <v>81</v>
      </c>
      <c r="V44" s="29" t="str">
        <f t="shared" si="15"/>
        <v/>
      </c>
      <c r="W44" s="33" t="s">
        <v>81</v>
      </c>
      <c r="X44" s="34" t="str">
        <f t="shared" si="16"/>
        <v/>
      </c>
      <c r="Y44" s="23" t="s">
        <v>81</v>
      </c>
      <c r="Z44" s="32" t="str">
        <f t="shared" si="17"/>
        <v/>
      </c>
      <c r="AA44" s="33" t="s">
        <v>81</v>
      </c>
      <c r="AB44" s="121"/>
      <c r="AD44" s="111"/>
      <c r="AF44" s="221" t="str">
        <f t="shared" ca="1" si="8"/>
        <v>=IFERROR(VLOOKUP($N44,$C$56:$D$155,2,FALSE),"")</v>
      </c>
      <c r="AG44" s="221" t="s">
        <v>306</v>
      </c>
      <c r="AH44" s="221" t="str">
        <f t="shared" ca="1" si="9"/>
        <v>=IF(O44="","",SUMIF($C$56:$C$155,$N44,$T$56:$T$155))</v>
      </c>
      <c r="AI44" s="221" t="s">
        <v>307</v>
      </c>
      <c r="AJ44" s="221" t="str">
        <f t="shared" ca="1" si="10"/>
        <v>=IF(O44="","",SUMIF($C$56:$C$155,$N44,$V$56:$V$155))</v>
      </c>
      <c r="AK44" s="221" t="s">
        <v>308</v>
      </c>
      <c r="AL44" s="221" t="str">
        <f t="shared" ca="1" si="11"/>
        <v>=IF(O44="","",SUMIF($C$56:$C$155,$N44,$X$56:$X$155))</v>
      </c>
      <c r="AM44" s="221" t="s">
        <v>309</v>
      </c>
      <c r="AN44" s="221" t="str">
        <f t="shared" ca="1" si="12"/>
        <v>=IF(T44="","",SUMIF($C$56:$C$155,$N44,$Z$56:$Z$155))</v>
      </c>
      <c r="AO44" s="221" t="s">
        <v>310</v>
      </c>
      <c r="AP44" s="222" t="str">
        <f t="shared" ca="1" si="13"/>
        <v/>
      </c>
    </row>
    <row r="45" spans="2:42" ht="24" hidden="1" customHeight="1" outlineLevel="1" x14ac:dyDescent="0.4">
      <c r="B45" s="451"/>
      <c r="C45" s="452"/>
      <c r="D45" s="452"/>
      <c r="E45" s="452"/>
      <c r="F45" s="452"/>
      <c r="G45" s="452"/>
      <c r="H45" s="452"/>
      <c r="I45" s="453"/>
      <c r="K45" s="26"/>
      <c r="N45" s="223">
        <v>15</v>
      </c>
      <c r="O45" s="305" t="str">
        <f t="shared" si="7"/>
        <v/>
      </c>
      <c r="P45" s="306"/>
      <c r="Q45" s="306"/>
      <c r="R45" s="306"/>
      <c r="S45" s="307"/>
      <c r="T45" s="49" t="str">
        <f t="shared" si="14"/>
        <v/>
      </c>
      <c r="U45" s="23" t="s">
        <v>81</v>
      </c>
      <c r="V45" s="29" t="str">
        <f t="shared" si="15"/>
        <v/>
      </c>
      <c r="W45" s="33" t="s">
        <v>81</v>
      </c>
      <c r="X45" s="34" t="str">
        <f t="shared" si="16"/>
        <v/>
      </c>
      <c r="Y45" s="23" t="s">
        <v>81</v>
      </c>
      <c r="Z45" s="32" t="str">
        <f t="shared" si="17"/>
        <v/>
      </c>
      <c r="AA45" s="33" t="s">
        <v>81</v>
      </c>
      <c r="AB45" s="121"/>
      <c r="AD45" s="111"/>
      <c r="AF45" s="221" t="str">
        <f ca="1">_xlfn.FORMULATEXT(O45)</f>
        <v>=IFERROR(VLOOKUP($N45,$C$56:$D$155,2,FALSE),"")</v>
      </c>
      <c r="AG45" s="221" t="s">
        <v>311</v>
      </c>
      <c r="AH45" s="221" t="str">
        <f t="shared" ca="1" si="9"/>
        <v>=IF(O45="","",SUMIF($C$56:$C$155,$N45,$T$56:$T$155))</v>
      </c>
      <c r="AI45" s="221" t="s">
        <v>312</v>
      </c>
      <c r="AJ45" s="221" t="str">
        <f t="shared" ca="1" si="10"/>
        <v>=IF(O45="","",SUMIF($C$56:$C$155,$N45,$V$56:$V$155))</v>
      </c>
      <c r="AK45" s="221" t="s">
        <v>313</v>
      </c>
      <c r="AL45" s="221" t="str">
        <f t="shared" ca="1" si="11"/>
        <v>=IF(O45="","",SUMIF($C$56:$C$155,$N45,$X$56:$X$155))</v>
      </c>
      <c r="AM45" s="221" t="s">
        <v>314</v>
      </c>
      <c r="AN45" s="221" t="str">
        <f ca="1">_xlfn.FORMULATEXT(Z45)</f>
        <v>=IF(T45="","",SUMIF($C$56:$C$155,$N45,$Z$56:$Z$155))</v>
      </c>
      <c r="AO45" s="221" t="s">
        <v>315</v>
      </c>
      <c r="AP45" s="222" t="str">
        <f t="shared" ca="1" si="13"/>
        <v/>
      </c>
    </row>
    <row r="46" spans="2:42" ht="24" hidden="1" customHeight="1" outlineLevel="1" x14ac:dyDescent="0.4">
      <c r="B46" s="451"/>
      <c r="C46" s="452"/>
      <c r="D46" s="452"/>
      <c r="E46" s="452"/>
      <c r="F46" s="452"/>
      <c r="G46" s="452"/>
      <c r="H46" s="452"/>
      <c r="I46" s="453"/>
      <c r="K46" s="26"/>
      <c r="N46" s="223">
        <v>16</v>
      </c>
      <c r="O46" s="305" t="str">
        <f t="shared" si="7"/>
        <v/>
      </c>
      <c r="P46" s="306"/>
      <c r="Q46" s="306"/>
      <c r="R46" s="306"/>
      <c r="S46" s="307"/>
      <c r="T46" s="49" t="str">
        <f t="shared" si="14"/>
        <v/>
      </c>
      <c r="U46" s="23" t="s">
        <v>81</v>
      </c>
      <c r="V46" s="29" t="str">
        <f t="shared" si="15"/>
        <v/>
      </c>
      <c r="W46" s="33" t="s">
        <v>81</v>
      </c>
      <c r="X46" s="34" t="str">
        <f t="shared" si="16"/>
        <v/>
      </c>
      <c r="Y46" s="23" t="s">
        <v>81</v>
      </c>
      <c r="Z46" s="32" t="str">
        <f t="shared" si="17"/>
        <v/>
      </c>
      <c r="AA46" s="33" t="s">
        <v>81</v>
      </c>
      <c r="AB46" s="121"/>
      <c r="AD46" s="111"/>
      <c r="AF46" s="221" t="str">
        <f t="shared" ca="1" si="8"/>
        <v>=IFERROR(VLOOKUP($N46,$C$56:$D$155,2,FALSE),"")</v>
      </c>
      <c r="AG46" s="221" t="s">
        <v>316</v>
      </c>
      <c r="AH46" s="221" t="str">
        <f t="shared" ca="1" si="9"/>
        <v>=IF(O46="","",SUMIF($C$56:$C$155,$N46,$T$56:$T$155))</v>
      </c>
      <c r="AI46" s="221" t="s">
        <v>317</v>
      </c>
      <c r="AJ46" s="221" t="str">
        <f t="shared" ca="1" si="10"/>
        <v>=IF(O46="","",SUMIF($C$56:$C$155,$N46,$V$56:$V$155))</v>
      </c>
      <c r="AK46" s="221" t="s">
        <v>318</v>
      </c>
      <c r="AL46" s="221" t="str">
        <f t="shared" ca="1" si="11"/>
        <v>=IF(O46="","",SUMIF($C$56:$C$155,$N46,$X$56:$X$155))</v>
      </c>
      <c r="AM46" s="221" t="s">
        <v>319</v>
      </c>
      <c r="AN46" s="221" t="str">
        <f t="shared" ca="1" si="12"/>
        <v>=IF(T46="","",SUMIF($C$56:$C$155,$N46,$Z$56:$Z$155))</v>
      </c>
      <c r="AO46" s="221" t="s">
        <v>320</v>
      </c>
      <c r="AP46" s="222" t="str">
        <f t="shared" ca="1" si="13"/>
        <v/>
      </c>
    </row>
    <row r="47" spans="2:42" ht="24" hidden="1" customHeight="1" outlineLevel="1" x14ac:dyDescent="0.4">
      <c r="B47" s="451"/>
      <c r="C47" s="452"/>
      <c r="D47" s="452"/>
      <c r="E47" s="452"/>
      <c r="F47" s="452"/>
      <c r="G47" s="452"/>
      <c r="H47" s="452"/>
      <c r="I47" s="453"/>
      <c r="K47" s="26"/>
      <c r="N47" s="223">
        <v>17</v>
      </c>
      <c r="O47" s="305" t="str">
        <f t="shared" si="7"/>
        <v/>
      </c>
      <c r="P47" s="306"/>
      <c r="Q47" s="306"/>
      <c r="R47" s="306"/>
      <c r="S47" s="307"/>
      <c r="T47" s="49" t="str">
        <f t="shared" si="14"/>
        <v/>
      </c>
      <c r="U47" s="23" t="s">
        <v>81</v>
      </c>
      <c r="V47" s="29" t="str">
        <f t="shared" si="15"/>
        <v/>
      </c>
      <c r="W47" s="33" t="s">
        <v>81</v>
      </c>
      <c r="X47" s="34" t="str">
        <f t="shared" si="16"/>
        <v/>
      </c>
      <c r="Y47" s="23" t="s">
        <v>81</v>
      </c>
      <c r="Z47" s="32" t="str">
        <f t="shared" si="17"/>
        <v/>
      </c>
      <c r="AA47" s="33" t="s">
        <v>81</v>
      </c>
      <c r="AB47" s="121"/>
      <c r="AD47" s="111"/>
      <c r="AF47" s="221" t="str">
        <f t="shared" ca="1" si="8"/>
        <v>=IFERROR(VLOOKUP($N47,$C$56:$D$155,2,FALSE),"")</v>
      </c>
      <c r="AG47" s="221" t="s">
        <v>321</v>
      </c>
      <c r="AH47" s="221" t="str">
        <f t="shared" ca="1" si="9"/>
        <v>=IF(O47="","",SUMIF($C$56:$C$155,$N47,$T$56:$T$155))</v>
      </c>
      <c r="AI47" s="221" t="s">
        <v>322</v>
      </c>
      <c r="AJ47" s="221" t="str">
        <f t="shared" ca="1" si="10"/>
        <v>=IF(O47="","",SUMIF($C$56:$C$155,$N47,$V$56:$V$155))</v>
      </c>
      <c r="AK47" s="221" t="s">
        <v>323</v>
      </c>
      <c r="AL47" s="221" t="str">
        <f t="shared" ca="1" si="11"/>
        <v>=IF(O47="","",SUMIF($C$56:$C$155,$N47,$X$56:$X$155))</v>
      </c>
      <c r="AM47" s="221" t="s">
        <v>324</v>
      </c>
      <c r="AN47" s="221" t="str">
        <f t="shared" ca="1" si="12"/>
        <v>=IF(T47="","",SUMIF($C$56:$C$155,$N47,$Z$56:$Z$155))</v>
      </c>
      <c r="AO47" s="221" t="s">
        <v>325</v>
      </c>
      <c r="AP47" s="222" t="str">
        <f t="shared" ca="1" si="13"/>
        <v/>
      </c>
    </row>
    <row r="48" spans="2:42" ht="24" hidden="1" customHeight="1" outlineLevel="1" x14ac:dyDescent="0.4">
      <c r="B48" s="451"/>
      <c r="C48" s="452"/>
      <c r="D48" s="452"/>
      <c r="E48" s="452"/>
      <c r="F48" s="452"/>
      <c r="G48" s="452"/>
      <c r="H48" s="452"/>
      <c r="I48" s="453"/>
      <c r="K48" s="26"/>
      <c r="N48" s="223">
        <v>18</v>
      </c>
      <c r="O48" s="305" t="str">
        <f t="shared" si="7"/>
        <v/>
      </c>
      <c r="P48" s="306"/>
      <c r="Q48" s="306"/>
      <c r="R48" s="306"/>
      <c r="S48" s="307"/>
      <c r="T48" s="49" t="str">
        <f t="shared" si="14"/>
        <v/>
      </c>
      <c r="U48" s="23" t="s">
        <v>81</v>
      </c>
      <c r="V48" s="29" t="str">
        <f t="shared" si="15"/>
        <v/>
      </c>
      <c r="W48" s="33" t="s">
        <v>81</v>
      </c>
      <c r="X48" s="34" t="str">
        <f t="shared" si="16"/>
        <v/>
      </c>
      <c r="Y48" s="23" t="s">
        <v>81</v>
      </c>
      <c r="Z48" s="32" t="str">
        <f t="shared" si="17"/>
        <v/>
      </c>
      <c r="AA48" s="33" t="s">
        <v>81</v>
      </c>
      <c r="AB48" s="121"/>
      <c r="AD48" s="111"/>
      <c r="AF48" s="221" t="str">
        <f t="shared" ca="1" si="8"/>
        <v>=IFERROR(VLOOKUP($N48,$C$56:$D$155,2,FALSE),"")</v>
      </c>
      <c r="AG48" s="221" t="s">
        <v>326</v>
      </c>
      <c r="AH48" s="221" t="str">
        <f t="shared" ca="1" si="9"/>
        <v>=IF(O48="","",SUMIF($C$56:$C$155,$N48,$T$56:$T$155))</v>
      </c>
      <c r="AI48" s="221" t="s">
        <v>327</v>
      </c>
      <c r="AJ48" s="221" t="str">
        <f t="shared" ca="1" si="10"/>
        <v>=IF(O48="","",SUMIF($C$56:$C$155,$N48,$V$56:$V$155))</v>
      </c>
      <c r="AK48" s="221" t="s">
        <v>328</v>
      </c>
      <c r="AL48" s="221" t="str">
        <f t="shared" ca="1" si="11"/>
        <v>=IF(O48="","",SUMIF($C$56:$C$155,$N48,$X$56:$X$155))</v>
      </c>
      <c r="AM48" s="221" t="s">
        <v>329</v>
      </c>
      <c r="AN48" s="221" t="str">
        <f t="shared" ca="1" si="12"/>
        <v>=IF(T48="","",SUMIF($C$56:$C$155,$N48,$Z$56:$Z$155))</v>
      </c>
      <c r="AO48" s="221" t="s">
        <v>330</v>
      </c>
      <c r="AP48" s="222" t="str">
        <f t="shared" ca="1" si="13"/>
        <v/>
      </c>
    </row>
    <row r="49" spans="2:60" ht="24" hidden="1" customHeight="1" outlineLevel="1" x14ac:dyDescent="0.4">
      <c r="B49" s="451"/>
      <c r="C49" s="452"/>
      <c r="D49" s="452"/>
      <c r="E49" s="452"/>
      <c r="F49" s="452"/>
      <c r="G49" s="452"/>
      <c r="H49" s="452"/>
      <c r="I49" s="453"/>
      <c r="K49" s="26"/>
      <c r="N49" s="223">
        <v>19</v>
      </c>
      <c r="O49" s="305" t="str">
        <f t="shared" si="7"/>
        <v/>
      </c>
      <c r="P49" s="306"/>
      <c r="Q49" s="306"/>
      <c r="R49" s="306"/>
      <c r="S49" s="307"/>
      <c r="T49" s="49" t="str">
        <f t="shared" si="14"/>
        <v/>
      </c>
      <c r="U49" s="23" t="s">
        <v>81</v>
      </c>
      <c r="V49" s="29" t="str">
        <f t="shared" si="15"/>
        <v/>
      </c>
      <c r="W49" s="33" t="s">
        <v>81</v>
      </c>
      <c r="X49" s="34" t="str">
        <f>IF(O49="","",SUMIF($C$56:$C$155,$N49,$X$56:$X$155))</f>
        <v/>
      </c>
      <c r="Y49" s="23" t="s">
        <v>81</v>
      </c>
      <c r="Z49" s="32" t="str">
        <f t="shared" si="17"/>
        <v/>
      </c>
      <c r="AA49" s="33" t="s">
        <v>81</v>
      </c>
      <c r="AB49" s="121"/>
      <c r="AD49" s="111"/>
      <c r="AF49" s="221" t="str">
        <f t="shared" ca="1" si="8"/>
        <v>=IFERROR(VLOOKUP($N49,$C$56:$D$155,2,FALSE),"")</v>
      </c>
      <c r="AG49" s="221" t="s">
        <v>331</v>
      </c>
      <c r="AH49" s="221" t="str">
        <f t="shared" ca="1" si="9"/>
        <v>=IF(O49="","",SUMIF($C$56:$C$155,$N49,$T$56:$T$155))</v>
      </c>
      <c r="AI49" s="221" t="s">
        <v>332</v>
      </c>
      <c r="AJ49" s="221" t="str">
        <f t="shared" ca="1" si="10"/>
        <v>=IF(O49="","",SUMIF($C$56:$C$155,$N49,$V$56:$V$155))</v>
      </c>
      <c r="AK49" s="221" t="s">
        <v>333</v>
      </c>
      <c r="AL49" s="221" t="str">
        <f t="shared" ca="1" si="11"/>
        <v>=IF(O49="","",SUMIF($C$56:$C$155,$N49,$X$56:$X$155))</v>
      </c>
      <c r="AM49" s="221" t="s">
        <v>334</v>
      </c>
      <c r="AN49" s="221" t="str">
        <f t="shared" ca="1" si="12"/>
        <v>=IF(T49="","",SUMIF($C$56:$C$155,$N49,$Z$56:$Z$155))</v>
      </c>
      <c r="AO49" s="221" t="s">
        <v>335</v>
      </c>
      <c r="AP49" s="222" t="str">
        <f t="shared" ca="1" si="13"/>
        <v/>
      </c>
    </row>
    <row r="50" spans="2:60" ht="24" hidden="1" customHeight="1" outlineLevel="1" thickBot="1" x14ac:dyDescent="0.45">
      <c r="B50" s="451"/>
      <c r="C50" s="452"/>
      <c r="D50" s="452"/>
      <c r="E50" s="452"/>
      <c r="F50" s="452"/>
      <c r="G50" s="452"/>
      <c r="H50" s="452"/>
      <c r="I50" s="453"/>
      <c r="K50" s="26"/>
      <c r="N50" s="223">
        <v>20</v>
      </c>
      <c r="O50" s="305" t="str">
        <f t="shared" si="7"/>
        <v/>
      </c>
      <c r="P50" s="306"/>
      <c r="Q50" s="306"/>
      <c r="R50" s="306"/>
      <c r="S50" s="307"/>
      <c r="T50" s="49" t="str">
        <f t="shared" si="14"/>
        <v/>
      </c>
      <c r="U50" s="23" t="s">
        <v>81</v>
      </c>
      <c r="V50" s="29" t="str">
        <f t="shared" si="15"/>
        <v/>
      </c>
      <c r="W50" s="33" t="s">
        <v>81</v>
      </c>
      <c r="X50" s="34" t="str">
        <f t="shared" si="16"/>
        <v/>
      </c>
      <c r="Y50" s="23" t="s">
        <v>81</v>
      </c>
      <c r="Z50" s="32" t="str">
        <f t="shared" si="17"/>
        <v/>
      </c>
      <c r="AA50" s="33" t="s">
        <v>81</v>
      </c>
      <c r="AB50" s="121"/>
      <c r="AD50" s="111"/>
      <c r="AF50" s="221" t="str">
        <f t="shared" ca="1" si="8"/>
        <v>=IFERROR(VLOOKUP($N50,$C$56:$D$155,2,FALSE),"")</v>
      </c>
      <c r="AG50" s="221" t="s">
        <v>336</v>
      </c>
      <c r="AH50" s="221" t="str">
        <f t="shared" ca="1" si="9"/>
        <v>=IF(O50="","",SUMIF($C$56:$C$155,$N50,$T$56:$T$155))</v>
      </c>
      <c r="AI50" s="221" t="s">
        <v>337</v>
      </c>
      <c r="AJ50" s="221" t="str">
        <f t="shared" ca="1" si="10"/>
        <v>=IF(O50="","",SUMIF($C$56:$C$155,$N50,$V$56:$V$155))</v>
      </c>
      <c r="AK50" s="221" t="s">
        <v>338</v>
      </c>
      <c r="AL50" s="221" t="str">
        <f t="shared" ca="1" si="11"/>
        <v>=IF(O50="","",SUMIF($C$56:$C$155,$N50,$X$56:$X$155))</v>
      </c>
      <c r="AM50" s="221" t="s">
        <v>339</v>
      </c>
      <c r="AN50" s="221" t="str">
        <f t="shared" ca="1" si="12"/>
        <v>=IF(T50="","",SUMIF($C$56:$C$155,$N50,$Z$56:$Z$155))</v>
      </c>
      <c r="AO50" s="221" t="s">
        <v>340</v>
      </c>
      <c r="AP50" s="222" t="str">
        <f t="shared" ca="1" si="13"/>
        <v/>
      </c>
    </row>
    <row r="51" spans="2:60" ht="22.5" customHeight="1" collapsed="1" thickBot="1" x14ac:dyDescent="0.45">
      <c r="B51" s="454"/>
      <c r="C51" s="455"/>
      <c r="D51" s="455"/>
      <c r="E51" s="455"/>
      <c r="F51" s="455"/>
      <c r="G51" s="455"/>
      <c r="H51" s="455"/>
      <c r="I51" s="456"/>
      <c r="N51" s="311" t="s">
        <v>87</v>
      </c>
      <c r="O51" s="312"/>
      <c r="P51" s="312"/>
      <c r="Q51" s="312"/>
      <c r="R51" s="312"/>
      <c r="S51" s="313"/>
      <c r="T51" s="53">
        <f>SUM(T31:T50)</f>
        <v>0</v>
      </c>
      <c r="U51" s="38" t="s">
        <v>81</v>
      </c>
      <c r="V51" s="53">
        <f>SUM(V31:V50)</f>
        <v>0</v>
      </c>
      <c r="W51" s="39" t="s">
        <v>81</v>
      </c>
      <c r="X51" s="53">
        <f>SUM(X31:X50)</f>
        <v>0</v>
      </c>
      <c r="Y51" s="38" t="s">
        <v>81</v>
      </c>
      <c r="Z51" s="53">
        <f>SUM(Z31:Z50)</f>
        <v>0</v>
      </c>
      <c r="AA51" s="39" t="s">
        <v>81</v>
      </c>
      <c r="AB51" s="123"/>
      <c r="AD51" s="111"/>
      <c r="AF51" s="221"/>
      <c r="AG51" s="221"/>
      <c r="AH51" s="221" t="str">
        <f t="shared" ca="1" si="9"/>
        <v>=SUM(T31:T50)</v>
      </c>
      <c r="AI51" s="221" t="s">
        <v>341</v>
      </c>
      <c r="AJ51" s="221" t="str">
        <f t="shared" ca="1" si="10"/>
        <v>=SUM(V31:V50)</v>
      </c>
      <c r="AK51" s="221" t="s">
        <v>342</v>
      </c>
      <c r="AL51" s="221" t="str">
        <f t="shared" ca="1" si="11"/>
        <v>=SUM(X31:X50)</v>
      </c>
      <c r="AM51" s="221" t="s">
        <v>343</v>
      </c>
      <c r="AN51" s="221" t="str">
        <f t="shared" ca="1" si="12"/>
        <v>=SUM(Z31:Z50)</v>
      </c>
      <c r="AO51" s="221" t="s">
        <v>344</v>
      </c>
      <c r="AP51" s="222" t="str">
        <f ca="1">IF(AND(AF51=AG51,AH51=AI51,AJ51=AK51,AL51=AM51,AN51=AO51),"","×")</f>
        <v/>
      </c>
    </row>
    <row r="52" spans="2:60" ht="16.5" customHeight="1" thickBot="1" x14ac:dyDescent="0.45">
      <c r="D52" s="124"/>
      <c r="E52" s="124"/>
      <c r="F52" s="124"/>
      <c r="G52" s="124"/>
      <c r="H52" s="124"/>
      <c r="J52" s="116"/>
      <c r="K52" s="116"/>
      <c r="L52" s="125"/>
      <c r="M52" s="125"/>
      <c r="N52" s="125"/>
      <c r="O52" s="26"/>
      <c r="Q52" s="116"/>
      <c r="R52" s="116"/>
      <c r="S52" s="116"/>
      <c r="T52" s="116"/>
      <c r="U52" s="126"/>
      <c r="V52" s="111"/>
      <c r="W52" s="126"/>
      <c r="X52" s="111"/>
      <c r="Y52" s="126"/>
      <c r="Z52" s="111"/>
      <c r="AA52" s="126"/>
      <c r="AB52" s="111"/>
      <c r="AC52" s="126"/>
      <c r="AD52" s="111"/>
      <c r="AE52" s="111"/>
      <c r="AF52" s="111"/>
      <c r="AG52" s="111"/>
      <c r="AH52" s="111"/>
    </row>
    <row r="53" spans="2:60" ht="32.25" customHeight="1" thickBot="1" x14ac:dyDescent="0.45">
      <c r="B53" s="314" t="s">
        <v>172</v>
      </c>
      <c r="C53" s="315"/>
      <c r="D53" s="315"/>
      <c r="E53" s="315"/>
      <c r="F53" s="315"/>
      <c r="G53" s="315"/>
      <c r="H53" s="315"/>
      <c r="I53" s="315"/>
      <c r="J53" s="315"/>
      <c r="K53" s="315"/>
      <c r="L53" s="315"/>
      <c r="M53" s="315"/>
      <c r="N53" s="315"/>
      <c r="O53" s="315"/>
      <c r="P53" s="315"/>
      <c r="Q53" s="315"/>
      <c r="R53" s="315"/>
      <c r="S53" s="315"/>
      <c r="T53" s="315"/>
      <c r="U53" s="315"/>
      <c r="V53" s="315"/>
      <c r="W53" s="315"/>
      <c r="X53" s="315"/>
      <c r="Y53" s="315"/>
      <c r="Z53" s="315"/>
      <c r="AA53" s="315"/>
      <c r="AB53" s="315"/>
      <c r="AC53" s="315"/>
      <c r="AD53" s="316"/>
      <c r="AE53" s="111"/>
      <c r="AF53" s="224" t="s">
        <v>345</v>
      </c>
      <c r="AG53" s="224" t="s">
        <v>346</v>
      </c>
      <c r="AH53" s="224" t="s">
        <v>347</v>
      </c>
      <c r="AI53" s="224" t="s">
        <v>348</v>
      </c>
      <c r="AJ53" s="224" t="s">
        <v>349</v>
      </c>
      <c r="AK53" s="224" t="s">
        <v>350</v>
      </c>
      <c r="AL53" s="224" t="s">
        <v>351</v>
      </c>
      <c r="AM53" s="224" t="s">
        <v>352</v>
      </c>
      <c r="AN53" s="421" t="s">
        <v>353</v>
      </c>
      <c r="AO53" s="421"/>
      <c r="AP53" s="421"/>
      <c r="AQ53" s="421"/>
      <c r="AR53" s="421"/>
      <c r="AS53" s="421"/>
      <c r="AT53" s="421"/>
      <c r="AU53" s="421"/>
      <c r="AV53" s="421"/>
      <c r="AW53" s="421"/>
      <c r="AX53" s="421"/>
      <c r="AY53" s="421"/>
    </row>
    <row r="54" spans="2:60" ht="27.75" customHeight="1" x14ac:dyDescent="0.4">
      <c r="B54" s="422" t="s">
        <v>89</v>
      </c>
      <c r="C54" s="423" t="s">
        <v>90</v>
      </c>
      <c r="D54" s="424"/>
      <c r="E54" s="425"/>
      <c r="F54" s="426" t="s">
        <v>91</v>
      </c>
      <c r="G54" s="427" t="s">
        <v>92</v>
      </c>
      <c r="H54" s="428" t="s">
        <v>77</v>
      </c>
      <c r="I54" s="426" t="s">
        <v>354</v>
      </c>
      <c r="J54" s="428" t="s">
        <v>355</v>
      </c>
      <c r="K54" s="428"/>
      <c r="L54" s="428"/>
      <c r="M54" s="428" t="s">
        <v>95</v>
      </c>
      <c r="N54" s="428"/>
      <c r="O54" s="428"/>
      <c r="P54" s="428" t="s">
        <v>95</v>
      </c>
      <c r="Q54" s="428"/>
      <c r="R54" s="428"/>
      <c r="S54" s="428"/>
      <c r="T54" s="423" t="s">
        <v>96</v>
      </c>
      <c r="U54" s="424"/>
      <c r="V54" s="424"/>
      <c r="W54" s="424"/>
      <c r="X54" s="424"/>
      <c r="Y54" s="425"/>
      <c r="Z54" s="428" t="s">
        <v>97</v>
      </c>
      <c r="AA54" s="428"/>
      <c r="AB54" s="428"/>
      <c r="AC54" s="423"/>
      <c r="AD54" s="429" t="s">
        <v>356</v>
      </c>
      <c r="AE54" s="111"/>
      <c r="AF54" s="225" t="s">
        <v>357</v>
      </c>
      <c r="AG54" s="417" t="s">
        <v>358</v>
      </c>
      <c r="AI54" s="417" t="s">
        <v>101</v>
      </c>
      <c r="AJ54" s="417" t="s">
        <v>359</v>
      </c>
      <c r="AK54" s="417" t="s">
        <v>78</v>
      </c>
      <c r="AL54" s="417" t="s">
        <v>360</v>
      </c>
      <c r="AM54" s="417" t="s">
        <v>361</v>
      </c>
      <c r="AN54" s="419" t="s">
        <v>76</v>
      </c>
      <c r="AO54" s="111"/>
      <c r="AP54" s="111"/>
      <c r="AQ54" s="226"/>
      <c r="AR54" s="419" t="s">
        <v>79</v>
      </c>
      <c r="AS54" s="111"/>
      <c r="AT54" s="111"/>
      <c r="AU54" s="226"/>
      <c r="AV54" s="419" t="s">
        <v>80</v>
      </c>
      <c r="AW54" s="111"/>
      <c r="AX54" s="111"/>
      <c r="AY54" s="226"/>
      <c r="AZ54" s="111"/>
      <c r="BA54" s="111"/>
      <c r="BB54" s="111"/>
      <c r="BC54" s="111"/>
      <c r="BD54" s="111"/>
      <c r="BE54" s="111"/>
      <c r="BF54" s="111"/>
      <c r="BG54" s="111"/>
      <c r="BH54" s="111"/>
    </row>
    <row r="55" spans="2:60" s="26" customFormat="1" ht="42" customHeight="1" thickBot="1" x14ac:dyDescent="0.45">
      <c r="B55" s="302"/>
      <c r="C55" s="127" t="s">
        <v>98</v>
      </c>
      <c r="D55" s="128" t="s">
        <v>86</v>
      </c>
      <c r="E55" s="128" t="s">
        <v>75</v>
      </c>
      <c r="F55" s="304"/>
      <c r="G55" s="318"/>
      <c r="H55" s="291"/>
      <c r="I55" s="291"/>
      <c r="J55" s="291"/>
      <c r="K55" s="291"/>
      <c r="L55" s="291"/>
      <c r="M55" s="129" t="s">
        <v>99</v>
      </c>
      <c r="N55" s="127" t="s">
        <v>100</v>
      </c>
      <c r="O55" s="291"/>
      <c r="P55" s="129" t="s">
        <v>99</v>
      </c>
      <c r="Q55" s="127" t="s">
        <v>100</v>
      </c>
      <c r="R55" s="291"/>
      <c r="S55" s="291"/>
      <c r="T55" s="291" t="s">
        <v>101</v>
      </c>
      <c r="U55" s="291"/>
      <c r="V55" s="292" t="s">
        <v>102</v>
      </c>
      <c r="W55" s="293"/>
      <c r="X55" s="292" t="s">
        <v>103</v>
      </c>
      <c r="Y55" s="293"/>
      <c r="Z55" s="294" t="s">
        <v>78</v>
      </c>
      <c r="AA55" s="294"/>
      <c r="AB55" s="294" t="s">
        <v>104</v>
      </c>
      <c r="AC55" s="292"/>
      <c r="AD55" s="430"/>
      <c r="AE55" s="111"/>
      <c r="AF55" s="227"/>
      <c r="AG55" s="418"/>
      <c r="AI55" s="418"/>
      <c r="AJ55" s="418"/>
      <c r="AK55" s="418"/>
      <c r="AL55" s="418"/>
      <c r="AM55" s="418"/>
      <c r="AN55" s="420"/>
      <c r="AO55" s="228" t="s">
        <v>362</v>
      </c>
      <c r="AP55" s="229" t="s">
        <v>363</v>
      </c>
      <c r="AQ55" s="229" t="s">
        <v>364</v>
      </c>
      <c r="AR55" s="420"/>
      <c r="AS55" s="228" t="s">
        <v>362</v>
      </c>
      <c r="AT55" s="229" t="s">
        <v>363</v>
      </c>
      <c r="AU55" s="229" t="s">
        <v>364</v>
      </c>
      <c r="AV55" s="420"/>
      <c r="AW55" s="228" t="s">
        <v>362</v>
      </c>
      <c r="AX55" s="229" t="s">
        <v>363</v>
      </c>
      <c r="AY55" s="229" t="s">
        <v>364</v>
      </c>
      <c r="AZ55" s="111"/>
      <c r="BA55" s="111"/>
      <c r="BB55" s="111"/>
      <c r="BC55" s="111"/>
      <c r="BD55" s="111"/>
      <c r="BE55" s="111"/>
      <c r="BF55" s="111"/>
      <c r="BG55" s="111"/>
      <c r="BH55" s="111"/>
    </row>
    <row r="56" spans="2:60" s="239" customFormat="1" x14ac:dyDescent="0.4">
      <c r="B56" s="230">
        <f>ROW(B56)-55</f>
        <v>1</v>
      </c>
      <c r="C56" s="13"/>
      <c r="D56" s="82"/>
      <c r="E56" s="68"/>
      <c r="F56" s="14"/>
      <c r="G56" s="80"/>
      <c r="H56" s="64"/>
      <c r="I56" s="64"/>
      <c r="J56" s="16"/>
      <c r="K56" s="231" t="s">
        <v>167</v>
      </c>
      <c r="L56" s="231" t="s">
        <v>111</v>
      </c>
      <c r="M56" s="17"/>
      <c r="N56" s="15"/>
      <c r="O56" s="231" t="s">
        <v>111</v>
      </c>
      <c r="P56" s="17"/>
      <c r="Q56" s="15"/>
      <c r="R56" s="232" t="s">
        <v>113</v>
      </c>
      <c r="S56" s="231" t="s">
        <v>114</v>
      </c>
      <c r="T56" s="233">
        <f>PRODUCT(J56,M56,P56)</f>
        <v>0</v>
      </c>
      <c r="U56" s="234" t="s">
        <v>81</v>
      </c>
      <c r="V56" s="18" t="str">
        <f>IF(E56="","",T56-X56)</f>
        <v/>
      </c>
      <c r="W56" s="234" t="s">
        <v>81</v>
      </c>
      <c r="X56" s="66"/>
      <c r="Y56" s="234" t="s">
        <v>81</v>
      </c>
      <c r="Z56" s="18" t="str" cm="1">
        <f t="array" ref="Z56">IF($T56=0,"",ROUNDDOWN(_xlfn.IFS($I56="課税",$T56*0.1/1.1,$I56="軽減",$T56*0.08/1.08,$I56="一部非課税",$AB56,I56="非課税",0),0))</f>
        <v/>
      </c>
      <c r="AA56" s="234" t="s">
        <v>81</v>
      </c>
      <c r="AB56" s="66"/>
      <c r="AC56" s="235" t="s">
        <v>81</v>
      </c>
      <c r="AD56" s="236"/>
      <c r="AE56" s="237"/>
      <c r="AF56" s="238" t="str">
        <f>IF(AND($H56="一部自己負担金",$X56=""),"×","")</f>
        <v/>
      </c>
      <c r="AG56" s="238" t="str">
        <f>IF(AND($I56="一部非課税",$AB56=""),"×","")</f>
        <v/>
      </c>
      <c r="AI56" s="238" t="str">
        <f>IF(PRODUCT($J56,$M56,$P56)=T56,"","×")</f>
        <v/>
      </c>
      <c r="AJ56" s="238" t="str">
        <f>IF(IF($E56="","",$T56-$X56)=$V56,"","×")</f>
        <v/>
      </c>
      <c r="AK56" s="238" t="str" cm="1">
        <f t="array" ref="AK56">IF(IF($T56=0,"",ROUNDDOWN(_xlfn.IFS($I56="課税",$T56*0.1/1.1,$I56="軽減",$T56*0.08/1.08,$I56="一部非課税",$AB56,I56="非課税",0),0))=$Z56,"","×")</f>
        <v/>
      </c>
      <c r="AL56" s="238" t="str">
        <f ca="1">IF(COUNTIF($AN$12:$AN$26,"×")&gt;0,"×","")</f>
        <v/>
      </c>
      <c r="AM56" s="238" t="str">
        <f ca="1">IF(COUNTIF($AP$31:$AP$51,"×")&gt;0,"×","")</f>
        <v/>
      </c>
      <c r="AN56" s="238" t="e">
        <f>IF(AND(AO56=AP56,AP56=AQ56),"","×")</f>
        <v>#N/A</v>
      </c>
      <c r="AO56" s="240" t="e">
        <v>#N/A</v>
      </c>
      <c r="AP56" s="241">
        <f>$T$26</f>
        <v>0</v>
      </c>
      <c r="AQ56" s="241">
        <f>$T$51</f>
        <v>0</v>
      </c>
      <c r="AR56" s="238" t="e">
        <f>IF(AND(AS56=AT56,AT56=AU56),"","×")</f>
        <v>#N/A</v>
      </c>
      <c r="AS56" s="242" t="e">
        <v>#N/A</v>
      </c>
      <c r="AT56" s="241">
        <f>$V$25</f>
        <v>0</v>
      </c>
      <c r="AU56" s="241">
        <f>$V$51</f>
        <v>0</v>
      </c>
      <c r="AV56" s="238" t="e">
        <f>IF(AND(AW56=AX56,AX56=AY56),"","×")</f>
        <v>#N/A</v>
      </c>
      <c r="AW56" s="242" t="e">
        <v>#N/A</v>
      </c>
      <c r="AX56" s="241">
        <f>$X$26</f>
        <v>0</v>
      </c>
      <c r="AY56" s="241">
        <f>$X$51</f>
        <v>0</v>
      </c>
    </row>
    <row r="57" spans="2:60" s="239" customFormat="1" x14ac:dyDescent="0.4">
      <c r="B57" s="243">
        <f t="shared" ref="B57:B120" si="18">ROW(B57)-55</f>
        <v>2</v>
      </c>
      <c r="C57" s="1"/>
      <c r="D57" s="83"/>
      <c r="E57" s="59"/>
      <c r="F57" s="1"/>
      <c r="G57" s="79"/>
      <c r="H57" s="61"/>
      <c r="I57" s="61"/>
      <c r="J57" s="4"/>
      <c r="K57" s="244" t="s">
        <v>81</v>
      </c>
      <c r="L57" s="244" t="s">
        <v>111</v>
      </c>
      <c r="M57" s="5"/>
      <c r="N57" s="3"/>
      <c r="O57" s="244" t="s">
        <v>111</v>
      </c>
      <c r="P57" s="5"/>
      <c r="Q57" s="3"/>
      <c r="R57" s="245" t="s">
        <v>113</v>
      </c>
      <c r="S57" s="244" t="s">
        <v>114</v>
      </c>
      <c r="T57" s="246">
        <f>PRODUCT(J57,M57,P57)</f>
        <v>0</v>
      </c>
      <c r="U57" s="247" t="s">
        <v>81</v>
      </c>
      <c r="V57" s="6" t="str">
        <f t="shared" ref="V57:V120" si="19">IF(E57="","",T57-X57)</f>
        <v/>
      </c>
      <c r="W57" s="247" t="s">
        <v>81</v>
      </c>
      <c r="X57" s="67"/>
      <c r="Y57" s="247" t="s">
        <v>81</v>
      </c>
      <c r="Z57" s="6" t="str" cm="1">
        <f t="array" ref="Z57">IF($T57=0,"",ROUNDDOWN(_xlfn.IFS($I57="課税",$T57*0.1/1.1,$I57="軽減",$T57*0.08/1.08,$I57="一部非課税",$AB57,I57="非課税",0),0))</f>
        <v/>
      </c>
      <c r="AA57" s="247" t="s">
        <v>81</v>
      </c>
      <c r="AB57" s="67"/>
      <c r="AC57" s="248" t="s">
        <v>81</v>
      </c>
      <c r="AD57" s="249"/>
      <c r="AE57" s="237"/>
      <c r="AF57" s="238" t="str">
        <f t="shared" ref="AF57:AF120" si="20">IF(AND($H57="一部自己負担金",$X57=""),"×","")</f>
        <v/>
      </c>
      <c r="AG57" s="238" t="str">
        <f t="shared" ref="AG57:AG120" si="21">IF(AND($I57="一部非課税",$AB57=""),"×","")</f>
        <v/>
      </c>
      <c r="AI57" s="238" t="str">
        <f t="shared" ref="AI57:AI120" si="22">IF(PRODUCT($J57,$M57,$P57)=T57,"","×")</f>
        <v/>
      </c>
      <c r="AJ57" s="238" t="str">
        <f t="shared" ref="AJ57:AJ120" si="23">IF(IF($E57="","",$T57-$X57)=$V57,"","×")</f>
        <v/>
      </c>
      <c r="AK57" s="238" t="str" cm="1">
        <f t="array" ref="AK57">IF(IF($T57=0,"",ROUNDDOWN(_xlfn.IFS($I57="課税",$T57*0.1/1.1,$I57="軽減",$T57*0.08/1.08,$I57="一部非課税",$AB57,I57="非課税",0),0))=$Z57,"","×")</f>
        <v/>
      </c>
      <c r="AL57" s="238" t="str">
        <f t="shared" ref="AL57:AL120" ca="1" si="24">IF(COUNTIF($AN$12:$AN$26,"×")&gt;0,"×","")</f>
        <v/>
      </c>
      <c r="AM57" s="238" t="str">
        <f t="shared" ref="AM57:AM120" ca="1" si="25">IF(COUNTIF($AP$31:$AP$51,"×")&gt;0,"×","")</f>
        <v/>
      </c>
      <c r="AN57" s="238" t="str">
        <f>IF(AND(AO57=AP57,AP57=AQ57),"","×")</f>
        <v/>
      </c>
      <c r="AO57" s="250"/>
      <c r="AP57" s="251"/>
      <c r="AQ57" s="251"/>
      <c r="AR57" s="250"/>
      <c r="AS57" s="250"/>
      <c r="AT57" s="251"/>
      <c r="AU57" s="251"/>
      <c r="AV57" s="250"/>
      <c r="AW57" s="250"/>
      <c r="AX57" s="251"/>
      <c r="AY57" s="251"/>
    </row>
    <row r="58" spans="2:60" s="239" customFormat="1" x14ac:dyDescent="0.4">
      <c r="B58" s="243">
        <f t="shared" si="18"/>
        <v>3</v>
      </c>
      <c r="C58" s="1"/>
      <c r="D58" s="83"/>
      <c r="E58" s="59"/>
      <c r="F58" s="1"/>
      <c r="G58" s="79"/>
      <c r="H58" s="61"/>
      <c r="I58" s="61"/>
      <c r="J58" s="4"/>
      <c r="K58" s="244" t="s">
        <v>81</v>
      </c>
      <c r="L58" s="244" t="s">
        <v>111</v>
      </c>
      <c r="M58" s="5"/>
      <c r="N58" s="3"/>
      <c r="O58" s="244" t="s">
        <v>111</v>
      </c>
      <c r="P58" s="5"/>
      <c r="Q58" s="3"/>
      <c r="R58" s="245" t="s">
        <v>113</v>
      </c>
      <c r="S58" s="244" t="s">
        <v>114</v>
      </c>
      <c r="T58" s="246">
        <f>PRODUCT(J58,M58,P58)</f>
        <v>0</v>
      </c>
      <c r="U58" s="247" t="s">
        <v>81</v>
      </c>
      <c r="V58" s="6" t="str">
        <f t="shared" si="19"/>
        <v/>
      </c>
      <c r="W58" s="247" t="s">
        <v>81</v>
      </c>
      <c r="X58" s="67"/>
      <c r="Y58" s="247" t="s">
        <v>81</v>
      </c>
      <c r="Z58" s="6" t="str" cm="1">
        <f t="array" ref="Z58">IF($T58=0,"",ROUNDDOWN(_xlfn.IFS($I58="課税",$T58*0.1/1.1,$I58="軽減",$T58*0.08/1.08,$I58="一部非課税",$AB58,I58="非課税",0),0))</f>
        <v/>
      </c>
      <c r="AA58" s="247" t="s">
        <v>81</v>
      </c>
      <c r="AB58" s="67"/>
      <c r="AC58" s="248" t="s">
        <v>81</v>
      </c>
      <c r="AD58" s="249"/>
      <c r="AE58" s="237"/>
      <c r="AF58" s="238" t="str">
        <f t="shared" si="20"/>
        <v/>
      </c>
      <c r="AG58" s="238" t="str">
        <f t="shared" si="21"/>
        <v/>
      </c>
      <c r="AI58" s="238" t="str">
        <f t="shared" si="22"/>
        <v/>
      </c>
      <c r="AJ58" s="238" t="str">
        <f t="shared" si="23"/>
        <v/>
      </c>
      <c r="AK58" s="238" t="str" cm="1">
        <f t="array" ref="AK58">IF(IF($T58=0,"",ROUNDDOWN(_xlfn.IFS($I58="課税",$T58*0.1/1.1,$I58="軽減",$T58*0.08/1.08,$I58="一部非課税",$AB58,I58="非課税",0),0))=$Z58,"","×")</f>
        <v/>
      </c>
      <c r="AL58" s="238" t="str">
        <f t="shared" ca="1" si="24"/>
        <v/>
      </c>
      <c r="AM58" s="238" t="str">
        <f t="shared" ca="1" si="25"/>
        <v/>
      </c>
      <c r="AN58" s="238" t="str">
        <f t="shared" ref="AN58:AN121" si="26">IF(AND(AO58=AP58,AP58=AQ58),"","×")</f>
        <v/>
      </c>
      <c r="AO58" s="250"/>
      <c r="AP58" s="251"/>
      <c r="AQ58" s="251"/>
      <c r="AR58" s="250"/>
      <c r="AS58" s="250"/>
      <c r="AT58" s="251"/>
      <c r="AU58" s="251"/>
      <c r="AV58" s="250"/>
      <c r="AW58" s="250"/>
      <c r="AX58" s="251"/>
      <c r="AY58" s="251"/>
    </row>
    <row r="59" spans="2:60" s="239" customFormat="1" x14ac:dyDescent="0.4">
      <c r="B59" s="243">
        <f t="shared" si="18"/>
        <v>4</v>
      </c>
      <c r="C59" s="1"/>
      <c r="D59" s="83"/>
      <c r="E59" s="59"/>
      <c r="F59" s="1"/>
      <c r="G59" s="79"/>
      <c r="H59" s="61"/>
      <c r="I59" s="61"/>
      <c r="J59" s="4"/>
      <c r="K59" s="244" t="s">
        <v>81</v>
      </c>
      <c r="L59" s="244" t="s">
        <v>111</v>
      </c>
      <c r="M59" s="5"/>
      <c r="N59" s="3"/>
      <c r="O59" s="244" t="s">
        <v>111</v>
      </c>
      <c r="P59" s="5"/>
      <c r="Q59" s="3"/>
      <c r="R59" s="245" t="s">
        <v>113</v>
      </c>
      <c r="S59" s="244" t="s">
        <v>114</v>
      </c>
      <c r="T59" s="246">
        <f>PRODUCT(J59,M59,P59)</f>
        <v>0</v>
      </c>
      <c r="U59" s="247" t="s">
        <v>81</v>
      </c>
      <c r="V59" s="6" t="str">
        <f t="shared" si="19"/>
        <v/>
      </c>
      <c r="W59" s="247" t="s">
        <v>81</v>
      </c>
      <c r="X59" s="67"/>
      <c r="Y59" s="247" t="s">
        <v>81</v>
      </c>
      <c r="Z59" s="6" t="str" cm="1">
        <f t="array" ref="Z59">IF($T59=0,"",ROUNDDOWN(_xlfn.IFS($I59="課税",$T59*0.1/1.1,$I59="軽減",$T59*0.08/1.08,$I59="一部非課税",$AB59,I59="非課税",0),0))</f>
        <v/>
      </c>
      <c r="AA59" s="247" t="s">
        <v>81</v>
      </c>
      <c r="AB59" s="67"/>
      <c r="AC59" s="248" t="s">
        <v>81</v>
      </c>
      <c r="AD59" s="249"/>
      <c r="AE59" s="237"/>
      <c r="AF59" s="238" t="str">
        <f t="shared" si="20"/>
        <v/>
      </c>
      <c r="AG59" s="238" t="str">
        <f t="shared" si="21"/>
        <v/>
      </c>
      <c r="AI59" s="238" t="str">
        <f t="shared" si="22"/>
        <v/>
      </c>
      <c r="AJ59" s="238" t="str">
        <f t="shared" si="23"/>
        <v/>
      </c>
      <c r="AK59" s="238" t="str" cm="1">
        <f t="array" ref="AK59">IF(IF($T59=0,"",ROUNDDOWN(_xlfn.IFS($I59="課税",$T59*0.1/1.1,$I59="軽減",$T59*0.08/1.08,$I59="一部非課税",$AB59,I59="非課税",0),0))=$Z59,"","×")</f>
        <v/>
      </c>
      <c r="AL59" s="238" t="str">
        <f t="shared" ca="1" si="24"/>
        <v/>
      </c>
      <c r="AM59" s="238" t="str">
        <f t="shared" ca="1" si="25"/>
        <v/>
      </c>
      <c r="AN59" s="238" t="str">
        <f t="shared" si="26"/>
        <v/>
      </c>
      <c r="AO59" s="250"/>
      <c r="AP59" s="251"/>
      <c r="AQ59" s="251"/>
      <c r="AR59" s="250"/>
      <c r="AS59" s="250"/>
      <c r="AT59" s="251"/>
      <c r="AU59" s="251"/>
      <c r="AV59" s="250"/>
      <c r="AW59" s="250"/>
      <c r="AX59" s="251"/>
      <c r="AY59" s="251"/>
    </row>
    <row r="60" spans="2:60" s="239" customFormat="1" x14ac:dyDescent="0.4">
      <c r="B60" s="243">
        <f t="shared" si="18"/>
        <v>5</v>
      </c>
      <c r="C60" s="1"/>
      <c r="D60" s="83"/>
      <c r="E60" s="59"/>
      <c r="F60" s="1"/>
      <c r="G60" s="79"/>
      <c r="H60" s="61"/>
      <c r="I60" s="61"/>
      <c r="J60" s="4"/>
      <c r="K60" s="244" t="s">
        <v>81</v>
      </c>
      <c r="L60" s="244" t="s">
        <v>111</v>
      </c>
      <c r="M60" s="5"/>
      <c r="N60" s="3"/>
      <c r="O60" s="244" t="s">
        <v>111</v>
      </c>
      <c r="P60" s="5"/>
      <c r="Q60" s="3"/>
      <c r="R60" s="245" t="s">
        <v>113</v>
      </c>
      <c r="S60" s="244" t="s">
        <v>114</v>
      </c>
      <c r="T60" s="246">
        <f>PRODUCT(J60,M60,P60)</f>
        <v>0</v>
      </c>
      <c r="U60" s="247" t="s">
        <v>81</v>
      </c>
      <c r="V60" s="6" t="str">
        <f t="shared" si="19"/>
        <v/>
      </c>
      <c r="W60" s="247" t="s">
        <v>81</v>
      </c>
      <c r="X60" s="67"/>
      <c r="Y60" s="247" t="s">
        <v>81</v>
      </c>
      <c r="Z60" s="6" t="str" cm="1">
        <f t="array" ref="Z60">IF($T60=0,"",ROUNDDOWN(_xlfn.IFS($I60="課税",$T60*0.1/1.1,$I60="軽減",$T60*0.08/1.08,$I60="一部非課税",$AB60,I60="非課税",0),0))</f>
        <v/>
      </c>
      <c r="AA60" s="247" t="s">
        <v>81</v>
      </c>
      <c r="AB60" s="67"/>
      <c r="AC60" s="248" t="s">
        <v>81</v>
      </c>
      <c r="AD60" s="249"/>
      <c r="AE60" s="237"/>
      <c r="AF60" s="238" t="str">
        <f t="shared" si="20"/>
        <v/>
      </c>
      <c r="AG60" s="238" t="str">
        <f t="shared" si="21"/>
        <v/>
      </c>
      <c r="AI60" s="238" t="str">
        <f t="shared" si="22"/>
        <v/>
      </c>
      <c r="AJ60" s="238" t="str">
        <f t="shared" si="23"/>
        <v/>
      </c>
      <c r="AK60" s="238" t="str" cm="1">
        <f t="array" ref="AK60">IF(IF($T60=0,"",ROUNDDOWN(_xlfn.IFS($I60="課税",$T60*0.1/1.1,$I60="軽減",$T60*0.08/1.08,$I60="一部非課税",$AB60,I60="非課税",0),0))=$Z60,"","×")</f>
        <v/>
      </c>
      <c r="AL60" s="238" t="str">
        <f t="shared" ca="1" si="24"/>
        <v/>
      </c>
      <c r="AM60" s="238" t="str">
        <f t="shared" ca="1" si="25"/>
        <v/>
      </c>
      <c r="AN60" s="238" t="str">
        <f t="shared" si="26"/>
        <v/>
      </c>
      <c r="AO60" s="250"/>
      <c r="AP60" s="251"/>
      <c r="AQ60" s="251"/>
      <c r="AR60" s="250"/>
      <c r="AS60" s="250"/>
      <c r="AT60" s="251"/>
      <c r="AU60" s="251"/>
      <c r="AV60" s="250"/>
      <c r="AW60" s="250"/>
      <c r="AX60" s="251"/>
      <c r="AY60" s="251"/>
    </row>
    <row r="61" spans="2:60" s="239" customFormat="1" x14ac:dyDescent="0.4">
      <c r="B61" s="243">
        <f t="shared" si="18"/>
        <v>6</v>
      </c>
      <c r="C61" s="1"/>
      <c r="D61" s="83"/>
      <c r="E61" s="59"/>
      <c r="F61" s="2"/>
      <c r="G61" s="79"/>
      <c r="H61" s="61"/>
      <c r="I61" s="61"/>
      <c r="J61" s="4"/>
      <c r="K61" s="244" t="s">
        <v>81</v>
      </c>
      <c r="L61" s="244" t="s">
        <v>111</v>
      </c>
      <c r="M61" s="5"/>
      <c r="N61" s="3"/>
      <c r="O61" s="244" t="s">
        <v>111</v>
      </c>
      <c r="P61" s="5"/>
      <c r="Q61" s="3"/>
      <c r="R61" s="245" t="s">
        <v>113</v>
      </c>
      <c r="S61" s="244" t="s">
        <v>114</v>
      </c>
      <c r="T61" s="246">
        <f t="shared" ref="T61:T155" si="27">PRODUCT(J61,M61,P61)</f>
        <v>0</v>
      </c>
      <c r="U61" s="247" t="s">
        <v>81</v>
      </c>
      <c r="V61" s="6" t="str">
        <f t="shared" si="19"/>
        <v/>
      </c>
      <c r="W61" s="247" t="s">
        <v>81</v>
      </c>
      <c r="X61" s="67"/>
      <c r="Y61" s="247" t="s">
        <v>81</v>
      </c>
      <c r="Z61" s="6" t="str" cm="1">
        <f t="array" ref="Z61">IF($T61=0,"",ROUNDDOWN(_xlfn.IFS($I61="課税",$T61*0.1/1.1,$I61="軽減",$T61*0.08/1.08,$I61="一部非課税",$AB61,I61="非課税",0),0))</f>
        <v/>
      </c>
      <c r="AA61" s="247" t="s">
        <v>81</v>
      </c>
      <c r="AB61" s="67"/>
      <c r="AC61" s="248" t="s">
        <v>81</v>
      </c>
      <c r="AD61" s="249"/>
      <c r="AE61" s="237"/>
      <c r="AF61" s="238" t="str">
        <f t="shared" si="20"/>
        <v/>
      </c>
      <c r="AG61" s="238" t="str">
        <f t="shared" si="21"/>
        <v/>
      </c>
      <c r="AI61" s="238" t="str">
        <f t="shared" si="22"/>
        <v/>
      </c>
      <c r="AJ61" s="238" t="str">
        <f t="shared" si="23"/>
        <v/>
      </c>
      <c r="AK61" s="238" t="str" cm="1">
        <f t="array" ref="AK61">IF(IF($T61=0,"",ROUNDDOWN(_xlfn.IFS($I61="課税",$T61*0.1/1.1,$I61="軽減",$T61*0.08/1.08,$I61="一部非課税",$AB61,I61="非課税",0),0))=$Z61,"","×")</f>
        <v/>
      </c>
      <c r="AL61" s="238" t="str">
        <f t="shared" ca="1" si="24"/>
        <v/>
      </c>
      <c r="AM61" s="238" t="str">
        <f t="shared" ca="1" si="25"/>
        <v/>
      </c>
      <c r="AN61" s="238" t="str">
        <f t="shared" si="26"/>
        <v/>
      </c>
      <c r="AO61" s="250"/>
      <c r="AP61" s="251"/>
      <c r="AQ61" s="251"/>
      <c r="AR61" s="250"/>
      <c r="AS61" s="250"/>
      <c r="AT61" s="251"/>
      <c r="AU61" s="251"/>
      <c r="AV61" s="250"/>
      <c r="AW61" s="250"/>
      <c r="AX61" s="251"/>
      <c r="AY61" s="251"/>
    </row>
    <row r="62" spans="2:60" s="239" customFormat="1" x14ac:dyDescent="0.4">
      <c r="B62" s="243">
        <f t="shared" si="18"/>
        <v>7</v>
      </c>
      <c r="C62" s="1"/>
      <c r="D62" s="83"/>
      <c r="E62" s="59"/>
      <c r="F62" s="2"/>
      <c r="G62" s="79"/>
      <c r="H62" s="61"/>
      <c r="I62" s="61"/>
      <c r="J62" s="4"/>
      <c r="K62" s="244" t="s">
        <v>81</v>
      </c>
      <c r="L62" s="244" t="s">
        <v>111</v>
      </c>
      <c r="M62" s="5"/>
      <c r="N62" s="3"/>
      <c r="O62" s="244" t="s">
        <v>111</v>
      </c>
      <c r="P62" s="5"/>
      <c r="Q62" s="3"/>
      <c r="R62" s="245" t="s">
        <v>113</v>
      </c>
      <c r="S62" s="244" t="s">
        <v>114</v>
      </c>
      <c r="T62" s="246">
        <f t="shared" si="27"/>
        <v>0</v>
      </c>
      <c r="U62" s="247" t="s">
        <v>81</v>
      </c>
      <c r="V62" s="6" t="str">
        <f t="shared" si="19"/>
        <v/>
      </c>
      <c r="W62" s="247" t="s">
        <v>81</v>
      </c>
      <c r="X62" s="67"/>
      <c r="Y62" s="247" t="s">
        <v>81</v>
      </c>
      <c r="Z62" s="6" t="str" cm="1">
        <f t="array" ref="Z62">IF($T62=0,"",ROUNDDOWN(_xlfn.IFS($I62="課税",$T62*0.1/1.1,$I62="軽減",$T62*0.08/1.08,$I62="一部非課税",$AB62,I62="非課税",0),0))</f>
        <v/>
      </c>
      <c r="AA62" s="247" t="s">
        <v>81</v>
      </c>
      <c r="AB62" s="67"/>
      <c r="AC62" s="248" t="s">
        <v>81</v>
      </c>
      <c r="AD62" s="249"/>
      <c r="AE62" s="237"/>
      <c r="AF62" s="238" t="str">
        <f t="shared" si="20"/>
        <v/>
      </c>
      <c r="AG62" s="238" t="str">
        <f t="shared" si="21"/>
        <v/>
      </c>
      <c r="AI62" s="238" t="str">
        <f t="shared" si="22"/>
        <v/>
      </c>
      <c r="AJ62" s="238" t="str">
        <f t="shared" si="23"/>
        <v/>
      </c>
      <c r="AK62" s="238" t="str" cm="1">
        <f t="array" ref="AK62">IF(IF($T62=0,"",ROUNDDOWN(_xlfn.IFS($I62="課税",$T62*0.1/1.1,$I62="軽減",$T62*0.08/1.08,$I62="一部非課税",$AB62,I62="非課税",0),0))=$Z62,"","×")</f>
        <v/>
      </c>
      <c r="AL62" s="238" t="str">
        <f t="shared" ca="1" si="24"/>
        <v/>
      </c>
      <c r="AM62" s="238" t="str">
        <f t="shared" ca="1" si="25"/>
        <v/>
      </c>
      <c r="AN62" s="238" t="str">
        <f t="shared" si="26"/>
        <v/>
      </c>
      <c r="AO62" s="250"/>
      <c r="AP62" s="251"/>
      <c r="AQ62" s="251"/>
      <c r="AR62" s="250"/>
      <c r="AS62" s="250"/>
      <c r="AT62" s="251"/>
      <c r="AU62" s="251"/>
      <c r="AV62" s="250"/>
      <c r="AW62" s="250"/>
      <c r="AX62" s="251"/>
      <c r="AY62" s="251"/>
    </row>
    <row r="63" spans="2:60" s="239" customFormat="1" x14ac:dyDescent="0.4">
      <c r="B63" s="243">
        <f t="shared" si="18"/>
        <v>8</v>
      </c>
      <c r="C63" s="1"/>
      <c r="D63" s="83"/>
      <c r="E63" s="59"/>
      <c r="F63" s="2"/>
      <c r="G63" s="79"/>
      <c r="H63" s="61"/>
      <c r="I63" s="61"/>
      <c r="J63" s="4"/>
      <c r="K63" s="244" t="s">
        <v>81</v>
      </c>
      <c r="L63" s="244" t="s">
        <v>111</v>
      </c>
      <c r="M63" s="5"/>
      <c r="N63" s="3"/>
      <c r="O63" s="244" t="s">
        <v>111</v>
      </c>
      <c r="P63" s="5"/>
      <c r="Q63" s="3"/>
      <c r="R63" s="245" t="s">
        <v>113</v>
      </c>
      <c r="S63" s="244" t="s">
        <v>114</v>
      </c>
      <c r="T63" s="246">
        <f t="shared" si="27"/>
        <v>0</v>
      </c>
      <c r="U63" s="247" t="s">
        <v>81</v>
      </c>
      <c r="V63" s="6" t="str">
        <f t="shared" si="19"/>
        <v/>
      </c>
      <c r="W63" s="247" t="s">
        <v>81</v>
      </c>
      <c r="X63" s="67"/>
      <c r="Y63" s="247" t="s">
        <v>81</v>
      </c>
      <c r="Z63" s="6" t="str" cm="1">
        <f t="array" ref="Z63">IF($T63=0,"",ROUNDDOWN(_xlfn.IFS($I63="課税",$T63*0.1/1.1,$I63="軽減",$T63*0.08/1.08,$I63="一部非課税",$AB63,I63="非課税",0),0))</f>
        <v/>
      </c>
      <c r="AA63" s="247" t="s">
        <v>81</v>
      </c>
      <c r="AB63" s="67"/>
      <c r="AC63" s="248" t="s">
        <v>81</v>
      </c>
      <c r="AD63" s="249"/>
      <c r="AE63" s="237"/>
      <c r="AF63" s="238" t="str">
        <f t="shared" si="20"/>
        <v/>
      </c>
      <c r="AG63" s="238" t="str">
        <f t="shared" si="21"/>
        <v/>
      </c>
      <c r="AI63" s="238" t="str">
        <f t="shared" si="22"/>
        <v/>
      </c>
      <c r="AJ63" s="238" t="str">
        <f t="shared" si="23"/>
        <v/>
      </c>
      <c r="AK63" s="238" t="str" cm="1">
        <f t="array" ref="AK63">IF(IF($T63=0,"",ROUNDDOWN(_xlfn.IFS($I63="課税",$T63*0.1/1.1,$I63="軽減",$T63*0.08/1.08,$I63="一部非課税",$AB63,I63="非課税",0),0))=$Z63,"","×")</f>
        <v/>
      </c>
      <c r="AL63" s="238" t="str">
        <f t="shared" ca="1" si="24"/>
        <v/>
      </c>
      <c r="AM63" s="238" t="str">
        <f t="shared" ca="1" si="25"/>
        <v/>
      </c>
      <c r="AN63" s="238" t="str">
        <f t="shared" si="26"/>
        <v/>
      </c>
      <c r="AO63" s="250"/>
      <c r="AP63" s="251"/>
      <c r="AQ63" s="251"/>
      <c r="AR63" s="250"/>
      <c r="AS63" s="250"/>
      <c r="AT63" s="251"/>
      <c r="AU63" s="251"/>
      <c r="AV63" s="250"/>
      <c r="AW63" s="250"/>
      <c r="AX63" s="251"/>
      <c r="AY63" s="251"/>
    </row>
    <row r="64" spans="2:60" s="239" customFormat="1" x14ac:dyDescent="0.4">
      <c r="B64" s="243">
        <f t="shared" si="18"/>
        <v>9</v>
      </c>
      <c r="C64" s="1"/>
      <c r="D64" s="83"/>
      <c r="E64" s="59"/>
      <c r="F64" s="2"/>
      <c r="G64" s="79"/>
      <c r="H64" s="61"/>
      <c r="I64" s="61"/>
      <c r="J64" s="4"/>
      <c r="K64" s="244" t="s">
        <v>81</v>
      </c>
      <c r="L64" s="244" t="s">
        <v>111</v>
      </c>
      <c r="M64" s="5"/>
      <c r="N64" s="3"/>
      <c r="O64" s="244" t="s">
        <v>111</v>
      </c>
      <c r="P64" s="5"/>
      <c r="Q64" s="3"/>
      <c r="R64" s="245" t="s">
        <v>113</v>
      </c>
      <c r="S64" s="244" t="s">
        <v>114</v>
      </c>
      <c r="T64" s="246">
        <f t="shared" si="27"/>
        <v>0</v>
      </c>
      <c r="U64" s="247" t="s">
        <v>81</v>
      </c>
      <c r="V64" s="6" t="str">
        <f t="shared" si="19"/>
        <v/>
      </c>
      <c r="W64" s="247" t="s">
        <v>81</v>
      </c>
      <c r="X64" s="67"/>
      <c r="Y64" s="247" t="s">
        <v>81</v>
      </c>
      <c r="Z64" s="6" t="str" cm="1">
        <f t="array" ref="Z64">IF($T64=0,"",ROUNDDOWN(_xlfn.IFS($I64="課税",$T64*0.1/1.1,$I64="軽減",$T64*0.08/1.08,$I64="一部非課税",$AB64,I64="非課税",0),0))</f>
        <v/>
      </c>
      <c r="AA64" s="247" t="s">
        <v>81</v>
      </c>
      <c r="AB64" s="67"/>
      <c r="AC64" s="248" t="s">
        <v>81</v>
      </c>
      <c r="AD64" s="249"/>
      <c r="AE64" s="237"/>
      <c r="AF64" s="238" t="str">
        <f t="shared" si="20"/>
        <v/>
      </c>
      <c r="AG64" s="238" t="str">
        <f t="shared" si="21"/>
        <v/>
      </c>
      <c r="AI64" s="238" t="str">
        <f t="shared" si="22"/>
        <v/>
      </c>
      <c r="AJ64" s="238" t="str">
        <f t="shared" si="23"/>
        <v/>
      </c>
      <c r="AK64" s="238" t="str" cm="1">
        <f t="array" ref="AK64">IF(IF($T64=0,"",ROUNDDOWN(_xlfn.IFS($I64="課税",$T64*0.1/1.1,$I64="軽減",$T64*0.08/1.08,$I64="一部非課税",$AB64,I64="非課税",0),0))=$Z64,"","×")</f>
        <v/>
      </c>
      <c r="AL64" s="238" t="str">
        <f t="shared" ca="1" si="24"/>
        <v/>
      </c>
      <c r="AM64" s="238" t="str">
        <f t="shared" ca="1" si="25"/>
        <v/>
      </c>
      <c r="AN64" s="238" t="str">
        <f t="shared" si="26"/>
        <v/>
      </c>
      <c r="AO64" s="250"/>
      <c r="AP64" s="251"/>
      <c r="AQ64" s="251"/>
      <c r="AR64" s="250"/>
      <c r="AS64" s="250"/>
      <c r="AT64" s="251"/>
      <c r="AU64" s="251"/>
      <c r="AV64" s="250"/>
      <c r="AW64" s="250"/>
      <c r="AX64" s="251"/>
      <c r="AY64" s="251"/>
    </row>
    <row r="65" spans="2:51" s="239" customFormat="1" x14ac:dyDescent="0.4">
      <c r="B65" s="243">
        <f t="shared" si="18"/>
        <v>10</v>
      </c>
      <c r="C65" s="1"/>
      <c r="D65" s="83"/>
      <c r="E65" s="59"/>
      <c r="F65" s="2"/>
      <c r="G65" s="79"/>
      <c r="H65" s="61"/>
      <c r="I65" s="61"/>
      <c r="J65" s="4"/>
      <c r="K65" s="244" t="s">
        <v>81</v>
      </c>
      <c r="L65" s="244" t="s">
        <v>111</v>
      </c>
      <c r="M65" s="5"/>
      <c r="N65" s="3"/>
      <c r="O65" s="244" t="s">
        <v>111</v>
      </c>
      <c r="P65" s="5"/>
      <c r="Q65" s="3"/>
      <c r="R65" s="245" t="s">
        <v>113</v>
      </c>
      <c r="S65" s="244" t="s">
        <v>114</v>
      </c>
      <c r="T65" s="246">
        <f t="shared" si="27"/>
        <v>0</v>
      </c>
      <c r="U65" s="247" t="s">
        <v>81</v>
      </c>
      <c r="V65" s="6" t="str">
        <f t="shared" si="19"/>
        <v/>
      </c>
      <c r="W65" s="247" t="s">
        <v>81</v>
      </c>
      <c r="X65" s="67"/>
      <c r="Y65" s="247" t="s">
        <v>81</v>
      </c>
      <c r="Z65" s="6" t="str" cm="1">
        <f t="array" ref="Z65">IF($T65=0,"",ROUNDDOWN(_xlfn.IFS($I65="課税",$T65*0.1/1.1,$I65="軽減",$T65*0.08/1.08,$I65="一部非課税",$AB65,I65="非課税",0),0))</f>
        <v/>
      </c>
      <c r="AA65" s="247" t="s">
        <v>81</v>
      </c>
      <c r="AB65" s="67"/>
      <c r="AC65" s="248" t="s">
        <v>81</v>
      </c>
      <c r="AD65" s="249"/>
      <c r="AE65" s="237"/>
      <c r="AF65" s="238" t="str">
        <f t="shared" si="20"/>
        <v/>
      </c>
      <c r="AG65" s="238" t="str">
        <f t="shared" si="21"/>
        <v/>
      </c>
      <c r="AI65" s="238" t="str">
        <f t="shared" si="22"/>
        <v/>
      </c>
      <c r="AJ65" s="238" t="str">
        <f t="shared" si="23"/>
        <v/>
      </c>
      <c r="AK65" s="238" t="str" cm="1">
        <f t="array" ref="AK65">IF(IF($T65=0,"",ROUNDDOWN(_xlfn.IFS($I65="課税",$T65*0.1/1.1,$I65="軽減",$T65*0.08/1.08,$I65="一部非課税",$AB65,I65="非課税",0),0))=$Z65,"","×")</f>
        <v/>
      </c>
      <c r="AL65" s="238" t="str">
        <f t="shared" ca="1" si="24"/>
        <v/>
      </c>
      <c r="AM65" s="238" t="str">
        <f t="shared" ca="1" si="25"/>
        <v/>
      </c>
      <c r="AN65" s="238" t="str">
        <f t="shared" si="26"/>
        <v/>
      </c>
      <c r="AO65" s="250"/>
      <c r="AP65" s="251"/>
      <c r="AQ65" s="251"/>
      <c r="AR65" s="250"/>
      <c r="AS65" s="250"/>
      <c r="AT65" s="251"/>
      <c r="AU65" s="251"/>
      <c r="AV65" s="250"/>
      <c r="AW65" s="250"/>
      <c r="AX65" s="251"/>
      <c r="AY65" s="251"/>
    </row>
    <row r="66" spans="2:51" s="239" customFormat="1" x14ac:dyDescent="0.4">
      <c r="B66" s="243">
        <f t="shared" si="18"/>
        <v>11</v>
      </c>
      <c r="C66" s="1"/>
      <c r="D66" s="83"/>
      <c r="E66" s="59"/>
      <c r="F66" s="2"/>
      <c r="G66" s="79"/>
      <c r="H66" s="61"/>
      <c r="I66" s="61"/>
      <c r="J66" s="4"/>
      <c r="K66" s="244" t="s">
        <v>81</v>
      </c>
      <c r="L66" s="244" t="s">
        <v>111</v>
      </c>
      <c r="M66" s="5"/>
      <c r="N66" s="3"/>
      <c r="O66" s="244" t="s">
        <v>111</v>
      </c>
      <c r="P66" s="5"/>
      <c r="Q66" s="3"/>
      <c r="R66" s="245" t="s">
        <v>113</v>
      </c>
      <c r="S66" s="244" t="s">
        <v>114</v>
      </c>
      <c r="T66" s="246">
        <f t="shared" si="27"/>
        <v>0</v>
      </c>
      <c r="U66" s="247" t="s">
        <v>81</v>
      </c>
      <c r="V66" s="6" t="str">
        <f t="shared" si="19"/>
        <v/>
      </c>
      <c r="W66" s="247" t="s">
        <v>81</v>
      </c>
      <c r="X66" s="67"/>
      <c r="Y66" s="247" t="s">
        <v>81</v>
      </c>
      <c r="Z66" s="6" t="str" cm="1">
        <f t="array" ref="Z66">IF($T66=0,"",ROUNDDOWN(_xlfn.IFS($I66="課税",$T66*0.1/1.1,$I66="軽減",$T66*0.08/1.08,$I66="一部非課税",$AB66,I66="非課税",0),0))</f>
        <v/>
      </c>
      <c r="AA66" s="247" t="s">
        <v>81</v>
      </c>
      <c r="AB66" s="67"/>
      <c r="AC66" s="248" t="s">
        <v>81</v>
      </c>
      <c r="AD66" s="249"/>
      <c r="AE66" s="237"/>
      <c r="AF66" s="238" t="str">
        <f t="shared" si="20"/>
        <v/>
      </c>
      <c r="AG66" s="238" t="str">
        <f t="shared" si="21"/>
        <v/>
      </c>
      <c r="AI66" s="238" t="str">
        <f t="shared" si="22"/>
        <v/>
      </c>
      <c r="AJ66" s="238" t="str">
        <f t="shared" si="23"/>
        <v/>
      </c>
      <c r="AK66" s="238" t="str" cm="1">
        <f t="array" ref="AK66">IF(IF($T66=0,"",ROUNDDOWN(_xlfn.IFS($I66="課税",$T66*0.1/1.1,$I66="軽減",$T66*0.08/1.08,$I66="一部非課税",$AB66,I66="非課税",0),0))=$Z66,"","×")</f>
        <v/>
      </c>
      <c r="AL66" s="238" t="str">
        <f t="shared" ca="1" si="24"/>
        <v/>
      </c>
      <c r="AM66" s="238" t="str">
        <f t="shared" ca="1" si="25"/>
        <v/>
      </c>
      <c r="AN66" s="238" t="str">
        <f t="shared" si="26"/>
        <v/>
      </c>
      <c r="AO66" s="250"/>
      <c r="AP66" s="251"/>
      <c r="AQ66" s="251"/>
      <c r="AR66" s="250"/>
      <c r="AS66" s="250"/>
      <c r="AT66" s="251"/>
      <c r="AU66" s="251"/>
      <c r="AV66" s="250"/>
      <c r="AW66" s="250"/>
      <c r="AX66" s="251"/>
      <c r="AY66" s="251"/>
    </row>
    <row r="67" spans="2:51" s="239" customFormat="1" x14ac:dyDescent="0.4">
      <c r="B67" s="243">
        <f t="shared" si="18"/>
        <v>12</v>
      </c>
      <c r="C67" s="1"/>
      <c r="D67" s="83"/>
      <c r="E67" s="59"/>
      <c r="F67" s="2"/>
      <c r="G67" s="79"/>
      <c r="H67" s="61"/>
      <c r="I67" s="61"/>
      <c r="J67" s="4"/>
      <c r="K67" s="244" t="s">
        <v>81</v>
      </c>
      <c r="L67" s="244" t="s">
        <v>111</v>
      </c>
      <c r="M67" s="5"/>
      <c r="N67" s="3"/>
      <c r="O67" s="244" t="s">
        <v>111</v>
      </c>
      <c r="P67" s="5"/>
      <c r="Q67" s="3"/>
      <c r="R67" s="245" t="s">
        <v>113</v>
      </c>
      <c r="S67" s="244" t="s">
        <v>114</v>
      </c>
      <c r="T67" s="246">
        <f t="shared" si="27"/>
        <v>0</v>
      </c>
      <c r="U67" s="247" t="s">
        <v>81</v>
      </c>
      <c r="V67" s="6" t="str">
        <f t="shared" si="19"/>
        <v/>
      </c>
      <c r="W67" s="247" t="s">
        <v>81</v>
      </c>
      <c r="X67" s="67"/>
      <c r="Y67" s="247" t="s">
        <v>81</v>
      </c>
      <c r="Z67" s="6" t="str" cm="1">
        <f t="array" ref="Z67">IF($T67=0,"",ROUNDDOWN(_xlfn.IFS($I67="課税",$T67*0.1/1.1,$I67="軽減",$T67*0.08/1.08,$I67="一部非課税",$AB67,I67="非課税",0),0))</f>
        <v/>
      </c>
      <c r="AA67" s="247" t="s">
        <v>81</v>
      </c>
      <c r="AB67" s="67"/>
      <c r="AC67" s="248" t="s">
        <v>81</v>
      </c>
      <c r="AD67" s="249"/>
      <c r="AE67" s="237"/>
      <c r="AF67" s="238" t="str">
        <f t="shared" si="20"/>
        <v/>
      </c>
      <c r="AG67" s="238" t="str">
        <f t="shared" si="21"/>
        <v/>
      </c>
      <c r="AI67" s="238" t="str">
        <f t="shared" si="22"/>
        <v/>
      </c>
      <c r="AJ67" s="238" t="str">
        <f t="shared" si="23"/>
        <v/>
      </c>
      <c r="AK67" s="238" t="str" cm="1">
        <f t="array" ref="AK67">IF(IF($T67=0,"",ROUNDDOWN(_xlfn.IFS($I67="課税",$T67*0.1/1.1,$I67="軽減",$T67*0.08/1.08,$I67="一部非課税",$AB67,I67="非課税",0),0))=$Z67,"","×")</f>
        <v/>
      </c>
      <c r="AL67" s="238" t="str">
        <f t="shared" ca="1" si="24"/>
        <v/>
      </c>
      <c r="AM67" s="238" t="str">
        <f t="shared" ca="1" si="25"/>
        <v/>
      </c>
      <c r="AN67" s="238" t="str">
        <f t="shared" si="26"/>
        <v/>
      </c>
      <c r="AO67" s="250"/>
      <c r="AP67" s="251"/>
      <c r="AQ67" s="251"/>
      <c r="AR67" s="250"/>
      <c r="AS67" s="250"/>
      <c r="AT67" s="251"/>
      <c r="AU67" s="251"/>
      <c r="AV67" s="250"/>
      <c r="AW67" s="250"/>
      <c r="AX67" s="251"/>
      <c r="AY67" s="251"/>
    </row>
    <row r="68" spans="2:51" s="239" customFormat="1" x14ac:dyDescent="0.4">
      <c r="B68" s="243">
        <f t="shared" si="18"/>
        <v>13</v>
      </c>
      <c r="C68" s="1"/>
      <c r="D68" s="83"/>
      <c r="E68" s="59"/>
      <c r="F68" s="2"/>
      <c r="G68" s="79"/>
      <c r="H68" s="61"/>
      <c r="I68" s="61"/>
      <c r="J68" s="4"/>
      <c r="K68" s="244" t="s">
        <v>81</v>
      </c>
      <c r="L68" s="244" t="s">
        <v>111</v>
      </c>
      <c r="M68" s="5"/>
      <c r="N68" s="3"/>
      <c r="O68" s="244" t="s">
        <v>111</v>
      </c>
      <c r="P68" s="5"/>
      <c r="Q68" s="3"/>
      <c r="R68" s="245" t="s">
        <v>113</v>
      </c>
      <c r="S68" s="244" t="s">
        <v>114</v>
      </c>
      <c r="T68" s="246">
        <f t="shared" si="27"/>
        <v>0</v>
      </c>
      <c r="U68" s="247" t="s">
        <v>81</v>
      </c>
      <c r="V68" s="6" t="str">
        <f t="shared" si="19"/>
        <v/>
      </c>
      <c r="W68" s="247" t="s">
        <v>81</v>
      </c>
      <c r="X68" s="67"/>
      <c r="Y68" s="247" t="s">
        <v>81</v>
      </c>
      <c r="Z68" s="6" t="str" cm="1">
        <f t="array" ref="Z68">IF($T68=0,"",ROUNDDOWN(_xlfn.IFS($I68="課税",$T68*0.1/1.1,$I68="軽減",$T68*0.08/1.08,$I68="一部非課税",$AB68,I68="非課税",0),0))</f>
        <v/>
      </c>
      <c r="AA68" s="247" t="s">
        <v>81</v>
      </c>
      <c r="AB68" s="67"/>
      <c r="AC68" s="248" t="s">
        <v>81</v>
      </c>
      <c r="AD68" s="249"/>
      <c r="AE68" s="237"/>
      <c r="AF68" s="238" t="str">
        <f t="shared" si="20"/>
        <v/>
      </c>
      <c r="AG68" s="238" t="str">
        <f t="shared" si="21"/>
        <v/>
      </c>
      <c r="AI68" s="238" t="str">
        <f t="shared" si="22"/>
        <v/>
      </c>
      <c r="AJ68" s="238" t="str">
        <f t="shared" si="23"/>
        <v/>
      </c>
      <c r="AK68" s="238" t="str" cm="1">
        <f t="array" ref="AK68">IF(IF($T68=0,"",ROUNDDOWN(_xlfn.IFS($I68="課税",$T68*0.1/1.1,$I68="軽減",$T68*0.08/1.08,$I68="一部非課税",$AB68,I68="非課税",0),0))=$Z68,"","×")</f>
        <v/>
      </c>
      <c r="AL68" s="238" t="str">
        <f t="shared" ca="1" si="24"/>
        <v/>
      </c>
      <c r="AM68" s="238" t="str">
        <f t="shared" ca="1" si="25"/>
        <v/>
      </c>
      <c r="AN68" s="238" t="str">
        <f t="shared" si="26"/>
        <v/>
      </c>
      <c r="AO68" s="250"/>
      <c r="AP68" s="251"/>
      <c r="AQ68" s="251"/>
      <c r="AR68" s="250"/>
      <c r="AS68" s="250"/>
      <c r="AT68" s="251"/>
      <c r="AU68" s="251"/>
      <c r="AV68" s="250"/>
      <c r="AW68" s="250"/>
      <c r="AX68" s="251"/>
      <c r="AY68" s="251"/>
    </row>
    <row r="69" spans="2:51" s="239" customFormat="1" x14ac:dyDescent="0.4">
      <c r="B69" s="243">
        <f t="shared" si="18"/>
        <v>14</v>
      </c>
      <c r="C69" s="1"/>
      <c r="D69" s="83"/>
      <c r="E69" s="59"/>
      <c r="F69" s="2"/>
      <c r="G69" s="79"/>
      <c r="H69" s="61"/>
      <c r="I69" s="61"/>
      <c r="J69" s="4"/>
      <c r="K69" s="244" t="s">
        <v>81</v>
      </c>
      <c r="L69" s="244" t="s">
        <v>111</v>
      </c>
      <c r="M69" s="5"/>
      <c r="N69" s="3"/>
      <c r="O69" s="244" t="s">
        <v>111</v>
      </c>
      <c r="P69" s="5"/>
      <c r="Q69" s="3"/>
      <c r="R69" s="245" t="s">
        <v>113</v>
      </c>
      <c r="S69" s="244" t="s">
        <v>114</v>
      </c>
      <c r="T69" s="246">
        <f t="shared" si="27"/>
        <v>0</v>
      </c>
      <c r="U69" s="247" t="s">
        <v>81</v>
      </c>
      <c r="V69" s="6" t="str">
        <f t="shared" si="19"/>
        <v/>
      </c>
      <c r="W69" s="247" t="s">
        <v>81</v>
      </c>
      <c r="X69" s="67"/>
      <c r="Y69" s="247" t="s">
        <v>81</v>
      </c>
      <c r="Z69" s="6" t="str" cm="1">
        <f t="array" ref="Z69">IF($T69=0,"",ROUNDDOWN(_xlfn.IFS($I69="課税",$T69*0.1/1.1,$I69="軽減",$T69*0.08/1.08,$I69="一部非課税",$AB69,I69="非課税",0),0))</f>
        <v/>
      </c>
      <c r="AA69" s="247" t="s">
        <v>81</v>
      </c>
      <c r="AB69" s="67"/>
      <c r="AC69" s="248" t="s">
        <v>81</v>
      </c>
      <c r="AD69" s="249"/>
      <c r="AE69" s="237"/>
      <c r="AF69" s="238" t="str">
        <f t="shared" si="20"/>
        <v/>
      </c>
      <c r="AG69" s="238" t="str">
        <f t="shared" si="21"/>
        <v/>
      </c>
      <c r="AI69" s="238" t="str">
        <f t="shared" si="22"/>
        <v/>
      </c>
      <c r="AJ69" s="238" t="str">
        <f t="shared" si="23"/>
        <v/>
      </c>
      <c r="AK69" s="238" t="str" cm="1">
        <f t="array" ref="AK69">IF(IF($T69=0,"",ROUNDDOWN(_xlfn.IFS($I69="課税",$T69*0.1/1.1,$I69="軽減",$T69*0.08/1.08,$I69="一部非課税",$AB69,I69="非課税",0),0))=$Z69,"","×")</f>
        <v/>
      </c>
      <c r="AL69" s="238" t="str">
        <f t="shared" ca="1" si="24"/>
        <v/>
      </c>
      <c r="AM69" s="238" t="str">
        <f t="shared" ca="1" si="25"/>
        <v/>
      </c>
      <c r="AN69" s="238" t="str">
        <f t="shared" si="26"/>
        <v/>
      </c>
      <c r="AO69" s="250"/>
      <c r="AP69" s="251"/>
      <c r="AQ69" s="251"/>
      <c r="AR69" s="250"/>
      <c r="AS69" s="250"/>
      <c r="AT69" s="251"/>
      <c r="AU69" s="251"/>
      <c r="AV69" s="250"/>
      <c r="AW69" s="250"/>
      <c r="AX69" s="251"/>
      <c r="AY69" s="251"/>
    </row>
    <row r="70" spans="2:51" s="239" customFormat="1" x14ac:dyDescent="0.4">
      <c r="B70" s="243">
        <f t="shared" si="18"/>
        <v>15</v>
      </c>
      <c r="C70" s="1"/>
      <c r="D70" s="83"/>
      <c r="E70" s="59"/>
      <c r="F70" s="2"/>
      <c r="G70" s="79"/>
      <c r="H70" s="61"/>
      <c r="I70" s="61"/>
      <c r="J70" s="4"/>
      <c r="K70" s="244" t="s">
        <v>81</v>
      </c>
      <c r="L70" s="244" t="s">
        <v>111</v>
      </c>
      <c r="M70" s="5"/>
      <c r="N70" s="3"/>
      <c r="O70" s="244" t="s">
        <v>111</v>
      </c>
      <c r="P70" s="5"/>
      <c r="Q70" s="3"/>
      <c r="R70" s="245" t="s">
        <v>113</v>
      </c>
      <c r="S70" s="244" t="s">
        <v>114</v>
      </c>
      <c r="T70" s="246">
        <f t="shared" si="27"/>
        <v>0</v>
      </c>
      <c r="U70" s="247" t="s">
        <v>81</v>
      </c>
      <c r="V70" s="6" t="str">
        <f t="shared" si="19"/>
        <v/>
      </c>
      <c r="W70" s="247" t="s">
        <v>81</v>
      </c>
      <c r="X70" s="67"/>
      <c r="Y70" s="247" t="s">
        <v>81</v>
      </c>
      <c r="Z70" s="6" t="str" cm="1">
        <f t="array" ref="Z70">IF($T70=0,"",ROUNDDOWN(_xlfn.IFS($I70="課税",$T70*0.1/1.1,$I70="軽減",$T70*0.08/1.08,$I70="一部非課税",$AB70,I70="非課税",0),0))</f>
        <v/>
      </c>
      <c r="AA70" s="247" t="s">
        <v>81</v>
      </c>
      <c r="AB70" s="67"/>
      <c r="AC70" s="248" t="s">
        <v>81</v>
      </c>
      <c r="AD70" s="249"/>
      <c r="AE70" s="237"/>
      <c r="AF70" s="238" t="str">
        <f t="shared" si="20"/>
        <v/>
      </c>
      <c r="AG70" s="238" t="str">
        <f t="shared" si="21"/>
        <v/>
      </c>
      <c r="AI70" s="238" t="str">
        <f t="shared" si="22"/>
        <v/>
      </c>
      <c r="AJ70" s="238" t="str">
        <f t="shared" si="23"/>
        <v/>
      </c>
      <c r="AK70" s="238" t="str" cm="1">
        <f t="array" ref="AK70">IF(IF($T70=0,"",ROUNDDOWN(_xlfn.IFS($I70="課税",$T70*0.1/1.1,$I70="軽減",$T70*0.08/1.08,$I70="一部非課税",$AB70,I70="非課税",0),0))=$Z70,"","×")</f>
        <v/>
      </c>
      <c r="AL70" s="238" t="str">
        <f t="shared" ca="1" si="24"/>
        <v/>
      </c>
      <c r="AM70" s="238" t="str">
        <f t="shared" ca="1" si="25"/>
        <v/>
      </c>
      <c r="AN70" s="238" t="str">
        <f t="shared" si="26"/>
        <v/>
      </c>
      <c r="AO70" s="250"/>
      <c r="AP70" s="251"/>
      <c r="AQ70" s="251"/>
      <c r="AR70" s="250"/>
      <c r="AS70" s="250"/>
      <c r="AT70" s="251"/>
      <c r="AU70" s="251"/>
      <c r="AV70" s="250"/>
      <c r="AW70" s="250"/>
      <c r="AX70" s="251"/>
      <c r="AY70" s="251"/>
    </row>
    <row r="71" spans="2:51" s="239" customFormat="1" x14ac:dyDescent="0.4">
      <c r="B71" s="243">
        <f t="shared" si="18"/>
        <v>16</v>
      </c>
      <c r="C71" s="1"/>
      <c r="D71" s="83"/>
      <c r="E71" s="59"/>
      <c r="F71" s="1"/>
      <c r="G71" s="79"/>
      <c r="H71" s="61"/>
      <c r="I71" s="61"/>
      <c r="J71" s="4"/>
      <c r="K71" s="244" t="s">
        <v>81</v>
      </c>
      <c r="L71" s="244" t="s">
        <v>111</v>
      </c>
      <c r="M71" s="5"/>
      <c r="N71" s="3"/>
      <c r="O71" s="244" t="s">
        <v>111</v>
      </c>
      <c r="P71" s="5"/>
      <c r="Q71" s="3"/>
      <c r="R71" s="245" t="s">
        <v>113</v>
      </c>
      <c r="S71" s="244" t="s">
        <v>114</v>
      </c>
      <c r="T71" s="246">
        <f t="shared" si="27"/>
        <v>0</v>
      </c>
      <c r="U71" s="247" t="s">
        <v>81</v>
      </c>
      <c r="V71" s="6" t="str">
        <f t="shared" si="19"/>
        <v/>
      </c>
      <c r="W71" s="247" t="s">
        <v>81</v>
      </c>
      <c r="X71" s="67"/>
      <c r="Y71" s="247" t="s">
        <v>81</v>
      </c>
      <c r="Z71" s="6" t="str" cm="1">
        <f t="array" ref="Z71">IF($T71=0,"",ROUNDDOWN(_xlfn.IFS($I71="課税",$T71*0.1/1.1,$I71="軽減",$T71*0.08/1.08,$I71="一部非課税",$AB71,I71="非課税",0),0))</f>
        <v/>
      </c>
      <c r="AA71" s="247" t="s">
        <v>81</v>
      </c>
      <c r="AB71" s="67"/>
      <c r="AC71" s="248" t="s">
        <v>81</v>
      </c>
      <c r="AD71" s="249"/>
      <c r="AE71" s="237"/>
      <c r="AF71" s="238" t="str">
        <f t="shared" si="20"/>
        <v/>
      </c>
      <c r="AG71" s="238" t="str">
        <f t="shared" si="21"/>
        <v/>
      </c>
      <c r="AI71" s="238" t="str">
        <f t="shared" si="22"/>
        <v/>
      </c>
      <c r="AJ71" s="238" t="str">
        <f t="shared" si="23"/>
        <v/>
      </c>
      <c r="AK71" s="238" t="str" cm="1">
        <f t="array" ref="AK71">IF(IF($T71=0,"",ROUNDDOWN(_xlfn.IFS($I71="課税",$T71*0.1/1.1,$I71="軽減",$T71*0.08/1.08,$I71="一部非課税",$AB71,I71="非課税",0),0))=$Z71,"","×")</f>
        <v/>
      </c>
      <c r="AL71" s="238" t="str">
        <f t="shared" ca="1" si="24"/>
        <v/>
      </c>
      <c r="AM71" s="238" t="str">
        <f t="shared" ca="1" si="25"/>
        <v/>
      </c>
      <c r="AN71" s="238" t="str">
        <f t="shared" si="26"/>
        <v/>
      </c>
      <c r="AO71" s="250"/>
      <c r="AP71" s="251"/>
      <c r="AQ71" s="251"/>
      <c r="AR71" s="250"/>
      <c r="AS71" s="250"/>
      <c r="AT71" s="251"/>
      <c r="AU71" s="251"/>
      <c r="AV71" s="250"/>
      <c r="AW71" s="250"/>
      <c r="AX71" s="251"/>
      <c r="AY71" s="251"/>
    </row>
    <row r="72" spans="2:51" s="239" customFormat="1" x14ac:dyDescent="0.4">
      <c r="B72" s="243">
        <f t="shared" si="18"/>
        <v>17</v>
      </c>
      <c r="C72" s="1"/>
      <c r="D72" s="83"/>
      <c r="E72" s="59"/>
      <c r="F72" s="1"/>
      <c r="G72" s="79"/>
      <c r="H72" s="61"/>
      <c r="I72" s="61"/>
      <c r="J72" s="4"/>
      <c r="K72" s="244" t="s">
        <v>81</v>
      </c>
      <c r="L72" s="244" t="s">
        <v>111</v>
      </c>
      <c r="M72" s="5"/>
      <c r="N72" s="3"/>
      <c r="O72" s="244" t="s">
        <v>111</v>
      </c>
      <c r="P72" s="5"/>
      <c r="Q72" s="3"/>
      <c r="R72" s="245" t="s">
        <v>113</v>
      </c>
      <c r="S72" s="244" t="s">
        <v>114</v>
      </c>
      <c r="T72" s="246">
        <f t="shared" si="27"/>
        <v>0</v>
      </c>
      <c r="U72" s="247" t="s">
        <v>81</v>
      </c>
      <c r="V72" s="6" t="str">
        <f t="shared" si="19"/>
        <v/>
      </c>
      <c r="W72" s="247" t="s">
        <v>81</v>
      </c>
      <c r="X72" s="67"/>
      <c r="Y72" s="247" t="s">
        <v>81</v>
      </c>
      <c r="Z72" s="6" t="str" cm="1">
        <f t="array" ref="Z72">IF($T72=0,"",ROUNDDOWN(_xlfn.IFS($I72="課税",$T72*0.1/1.1,$I72="軽減",$T72*0.08/1.08,$I72="一部非課税",$AB72,I72="非課税",0),0))</f>
        <v/>
      </c>
      <c r="AA72" s="247" t="s">
        <v>81</v>
      </c>
      <c r="AB72" s="67"/>
      <c r="AC72" s="248" t="s">
        <v>81</v>
      </c>
      <c r="AD72" s="249"/>
      <c r="AE72" s="237"/>
      <c r="AF72" s="238" t="str">
        <f t="shared" si="20"/>
        <v/>
      </c>
      <c r="AG72" s="238" t="str">
        <f t="shared" si="21"/>
        <v/>
      </c>
      <c r="AI72" s="238" t="str">
        <f t="shared" si="22"/>
        <v/>
      </c>
      <c r="AJ72" s="238" t="str">
        <f t="shared" si="23"/>
        <v/>
      </c>
      <c r="AK72" s="238" t="str" cm="1">
        <f t="array" ref="AK72">IF(IF($T72=0,"",ROUNDDOWN(_xlfn.IFS($I72="課税",$T72*0.1/1.1,$I72="軽減",$T72*0.08/1.08,$I72="一部非課税",$AB72,I72="非課税",0),0))=$Z72,"","×")</f>
        <v/>
      </c>
      <c r="AL72" s="238" t="str">
        <f t="shared" ca="1" si="24"/>
        <v/>
      </c>
      <c r="AM72" s="238" t="str">
        <f t="shared" ca="1" si="25"/>
        <v/>
      </c>
      <c r="AN72" s="238" t="str">
        <f t="shared" si="26"/>
        <v/>
      </c>
      <c r="AO72" s="250"/>
      <c r="AP72" s="251"/>
      <c r="AQ72" s="251"/>
      <c r="AR72" s="250"/>
      <c r="AS72" s="250"/>
      <c r="AT72" s="251"/>
      <c r="AU72" s="251"/>
      <c r="AV72" s="250"/>
      <c r="AW72" s="250"/>
      <c r="AX72" s="251"/>
      <c r="AY72" s="251"/>
    </row>
    <row r="73" spans="2:51" s="239" customFormat="1" x14ac:dyDescent="0.4">
      <c r="B73" s="243">
        <f t="shared" si="18"/>
        <v>18</v>
      </c>
      <c r="C73" s="1"/>
      <c r="D73" s="83"/>
      <c r="E73" s="59"/>
      <c r="F73" s="2"/>
      <c r="G73" s="79"/>
      <c r="H73" s="61"/>
      <c r="I73" s="61"/>
      <c r="J73" s="4"/>
      <c r="K73" s="244" t="s">
        <v>81</v>
      </c>
      <c r="L73" s="244" t="s">
        <v>113</v>
      </c>
      <c r="M73" s="5"/>
      <c r="N73" s="3"/>
      <c r="O73" s="244" t="s">
        <v>111</v>
      </c>
      <c r="P73" s="5"/>
      <c r="Q73" s="3"/>
      <c r="R73" s="245" t="s">
        <v>113</v>
      </c>
      <c r="S73" s="244" t="s">
        <v>114</v>
      </c>
      <c r="T73" s="246">
        <f t="shared" si="27"/>
        <v>0</v>
      </c>
      <c r="U73" s="247" t="s">
        <v>81</v>
      </c>
      <c r="V73" s="6" t="str">
        <f t="shared" si="19"/>
        <v/>
      </c>
      <c r="W73" s="247" t="s">
        <v>81</v>
      </c>
      <c r="X73" s="67"/>
      <c r="Y73" s="247" t="s">
        <v>81</v>
      </c>
      <c r="Z73" s="6" t="str" cm="1">
        <f t="array" ref="Z73">IF($T73=0,"",ROUNDDOWN(_xlfn.IFS($I73="課税",$T73*0.1/1.1,$I73="軽減",$T73*0.08/1.08,$I73="一部非課税",$AB73,I73="非課税",0),0))</f>
        <v/>
      </c>
      <c r="AA73" s="247" t="s">
        <v>81</v>
      </c>
      <c r="AB73" s="67"/>
      <c r="AC73" s="248" t="s">
        <v>81</v>
      </c>
      <c r="AD73" s="249"/>
      <c r="AE73" s="237"/>
      <c r="AF73" s="238" t="str">
        <f t="shared" si="20"/>
        <v/>
      </c>
      <c r="AG73" s="238" t="str">
        <f t="shared" si="21"/>
        <v/>
      </c>
      <c r="AI73" s="238" t="str">
        <f t="shared" si="22"/>
        <v/>
      </c>
      <c r="AJ73" s="238" t="str">
        <f t="shared" si="23"/>
        <v/>
      </c>
      <c r="AK73" s="238" t="str" cm="1">
        <f t="array" ref="AK73">IF(IF($T73=0,"",ROUNDDOWN(_xlfn.IFS($I73="課税",$T73*0.1/1.1,$I73="軽減",$T73*0.08/1.08,$I73="一部非課税",$AB73,I73="非課税",0),0))=$Z73,"","×")</f>
        <v/>
      </c>
      <c r="AL73" s="238" t="str">
        <f t="shared" ca="1" si="24"/>
        <v/>
      </c>
      <c r="AM73" s="238" t="str">
        <f t="shared" ca="1" si="25"/>
        <v/>
      </c>
      <c r="AN73" s="238" t="str">
        <f t="shared" si="26"/>
        <v/>
      </c>
      <c r="AO73" s="250"/>
      <c r="AP73" s="251"/>
      <c r="AQ73" s="251"/>
      <c r="AR73" s="250"/>
      <c r="AS73" s="250"/>
      <c r="AT73" s="251"/>
      <c r="AU73" s="251"/>
      <c r="AV73" s="250"/>
      <c r="AW73" s="250"/>
      <c r="AX73" s="251"/>
      <c r="AY73" s="251"/>
    </row>
    <row r="74" spans="2:51" s="239" customFormat="1" x14ac:dyDescent="0.4">
      <c r="B74" s="243">
        <f t="shared" si="18"/>
        <v>19</v>
      </c>
      <c r="C74" s="1"/>
      <c r="D74" s="83"/>
      <c r="E74" s="59"/>
      <c r="F74" s="2"/>
      <c r="G74" s="79"/>
      <c r="H74" s="61"/>
      <c r="I74" s="61"/>
      <c r="J74" s="4"/>
      <c r="K74" s="244" t="s">
        <v>81</v>
      </c>
      <c r="L74" s="244" t="s">
        <v>113</v>
      </c>
      <c r="M74" s="5"/>
      <c r="N74" s="3"/>
      <c r="O74" s="244" t="s">
        <v>111</v>
      </c>
      <c r="P74" s="5"/>
      <c r="Q74" s="3"/>
      <c r="R74" s="245" t="s">
        <v>113</v>
      </c>
      <c r="S74" s="244" t="s">
        <v>114</v>
      </c>
      <c r="T74" s="246">
        <f t="shared" si="27"/>
        <v>0</v>
      </c>
      <c r="U74" s="247" t="s">
        <v>81</v>
      </c>
      <c r="V74" s="6" t="str">
        <f t="shared" si="19"/>
        <v/>
      </c>
      <c r="W74" s="247" t="s">
        <v>81</v>
      </c>
      <c r="X74" s="67"/>
      <c r="Y74" s="247" t="s">
        <v>81</v>
      </c>
      <c r="Z74" s="6" t="str" cm="1">
        <f t="array" ref="Z74">IF($T74=0,"",ROUNDDOWN(_xlfn.IFS($I74="課税",$T74*0.1/1.1,$I74="軽減",$T74*0.08/1.08,$I74="一部非課税",$AB74,I74="非課税",0),0))</f>
        <v/>
      </c>
      <c r="AA74" s="247" t="s">
        <v>81</v>
      </c>
      <c r="AB74" s="67"/>
      <c r="AC74" s="248" t="s">
        <v>81</v>
      </c>
      <c r="AD74" s="249"/>
      <c r="AE74" s="237"/>
      <c r="AF74" s="238" t="str">
        <f t="shared" si="20"/>
        <v/>
      </c>
      <c r="AG74" s="238" t="str">
        <f t="shared" si="21"/>
        <v/>
      </c>
      <c r="AI74" s="238" t="str">
        <f t="shared" si="22"/>
        <v/>
      </c>
      <c r="AJ74" s="238" t="str">
        <f t="shared" si="23"/>
        <v/>
      </c>
      <c r="AK74" s="238" t="str" cm="1">
        <f t="array" ref="AK74">IF(IF($T74=0,"",ROUNDDOWN(_xlfn.IFS($I74="課税",$T74*0.1/1.1,$I74="軽減",$T74*0.08/1.08,$I74="一部非課税",$AB74,I74="非課税",0),0))=$Z74,"","×")</f>
        <v/>
      </c>
      <c r="AL74" s="238" t="str">
        <f t="shared" ca="1" si="24"/>
        <v/>
      </c>
      <c r="AM74" s="238" t="str">
        <f t="shared" ca="1" si="25"/>
        <v/>
      </c>
      <c r="AN74" s="238" t="str">
        <f t="shared" si="26"/>
        <v/>
      </c>
      <c r="AO74" s="250"/>
      <c r="AP74" s="251"/>
      <c r="AQ74" s="251"/>
      <c r="AR74" s="250"/>
      <c r="AS74" s="250"/>
      <c r="AT74" s="251"/>
      <c r="AU74" s="251"/>
      <c r="AV74" s="250"/>
      <c r="AW74" s="250"/>
      <c r="AX74" s="251"/>
      <c r="AY74" s="251"/>
    </row>
    <row r="75" spans="2:51" s="239" customFormat="1" x14ac:dyDescent="0.4">
      <c r="B75" s="243">
        <f t="shared" si="18"/>
        <v>20</v>
      </c>
      <c r="C75" s="1"/>
      <c r="D75" s="83"/>
      <c r="E75" s="59"/>
      <c r="F75" s="2"/>
      <c r="G75" s="79"/>
      <c r="H75" s="61"/>
      <c r="I75" s="61"/>
      <c r="J75" s="4"/>
      <c r="K75" s="244" t="s">
        <v>81</v>
      </c>
      <c r="L75" s="244" t="s">
        <v>113</v>
      </c>
      <c r="M75" s="5"/>
      <c r="N75" s="3"/>
      <c r="O75" s="244" t="s">
        <v>111</v>
      </c>
      <c r="P75" s="5"/>
      <c r="Q75" s="3"/>
      <c r="R75" s="245" t="s">
        <v>113</v>
      </c>
      <c r="S75" s="244" t="s">
        <v>114</v>
      </c>
      <c r="T75" s="246">
        <f t="shared" si="27"/>
        <v>0</v>
      </c>
      <c r="U75" s="247" t="s">
        <v>81</v>
      </c>
      <c r="V75" s="6" t="str">
        <f t="shared" si="19"/>
        <v/>
      </c>
      <c r="W75" s="247" t="s">
        <v>81</v>
      </c>
      <c r="X75" s="67"/>
      <c r="Y75" s="247" t="s">
        <v>81</v>
      </c>
      <c r="Z75" s="6" t="str" cm="1">
        <f t="array" ref="Z75">IF($T75=0,"",ROUNDDOWN(_xlfn.IFS($I75="課税",$T75*0.1/1.1,$I75="軽減",$T75*0.08/1.08,$I75="一部非課税",$AB75,I75="非課税",0),0))</f>
        <v/>
      </c>
      <c r="AA75" s="247" t="s">
        <v>81</v>
      </c>
      <c r="AB75" s="67"/>
      <c r="AC75" s="248" t="s">
        <v>81</v>
      </c>
      <c r="AD75" s="249"/>
      <c r="AE75" s="237"/>
      <c r="AF75" s="238" t="str">
        <f t="shared" si="20"/>
        <v/>
      </c>
      <c r="AG75" s="238" t="str">
        <f t="shared" si="21"/>
        <v/>
      </c>
      <c r="AI75" s="238" t="str">
        <f t="shared" si="22"/>
        <v/>
      </c>
      <c r="AJ75" s="238" t="str">
        <f t="shared" si="23"/>
        <v/>
      </c>
      <c r="AK75" s="238" t="str" cm="1">
        <f t="array" ref="AK75">IF(IF($T75=0,"",ROUNDDOWN(_xlfn.IFS($I75="課税",$T75*0.1/1.1,$I75="軽減",$T75*0.08/1.08,$I75="一部非課税",$AB75,I75="非課税",0),0))=$Z75,"","×")</f>
        <v/>
      </c>
      <c r="AL75" s="238" t="str">
        <f t="shared" ca="1" si="24"/>
        <v/>
      </c>
      <c r="AM75" s="238" t="str">
        <f t="shared" ca="1" si="25"/>
        <v/>
      </c>
      <c r="AN75" s="238" t="str">
        <f t="shared" si="26"/>
        <v/>
      </c>
      <c r="AO75" s="250"/>
      <c r="AP75" s="251"/>
      <c r="AQ75" s="251"/>
      <c r="AR75" s="250"/>
      <c r="AS75" s="250"/>
      <c r="AT75" s="251"/>
      <c r="AU75" s="251"/>
      <c r="AV75" s="250"/>
      <c r="AW75" s="250"/>
      <c r="AX75" s="251"/>
      <c r="AY75" s="251"/>
    </row>
    <row r="76" spans="2:51" s="239" customFormat="1" x14ac:dyDescent="0.4">
      <c r="B76" s="243">
        <f t="shared" si="18"/>
        <v>21</v>
      </c>
      <c r="C76" s="1"/>
      <c r="D76" s="83"/>
      <c r="E76" s="59"/>
      <c r="F76" s="2"/>
      <c r="G76" s="79"/>
      <c r="H76" s="61"/>
      <c r="I76" s="61"/>
      <c r="J76" s="4"/>
      <c r="K76" s="244" t="s">
        <v>81</v>
      </c>
      <c r="L76" s="244" t="s">
        <v>111</v>
      </c>
      <c r="M76" s="5"/>
      <c r="N76" s="3"/>
      <c r="O76" s="244" t="s">
        <v>111</v>
      </c>
      <c r="P76" s="5"/>
      <c r="Q76" s="3"/>
      <c r="R76" s="245" t="s">
        <v>113</v>
      </c>
      <c r="S76" s="244" t="s">
        <v>114</v>
      </c>
      <c r="T76" s="246">
        <f t="shared" si="27"/>
        <v>0</v>
      </c>
      <c r="U76" s="247" t="s">
        <v>81</v>
      </c>
      <c r="V76" s="6" t="str">
        <f t="shared" si="19"/>
        <v/>
      </c>
      <c r="W76" s="247" t="s">
        <v>81</v>
      </c>
      <c r="X76" s="6"/>
      <c r="Y76" s="247" t="s">
        <v>81</v>
      </c>
      <c r="Z76" s="6" t="str" cm="1">
        <f t="array" ref="Z76">IF($T76=0,"",ROUNDDOWN(_xlfn.IFS($I76="課税",$T76*0.1/1.1,$I76="軽減",$T76*0.08/1.08,$I76="一部非課税",$AB76,I76="非課税",0),0))</f>
        <v/>
      </c>
      <c r="AA76" s="247" t="s">
        <v>81</v>
      </c>
      <c r="AB76" s="6"/>
      <c r="AC76" s="248" t="s">
        <v>81</v>
      </c>
      <c r="AD76" s="249"/>
      <c r="AE76" s="237"/>
      <c r="AF76" s="238" t="str">
        <f t="shared" si="20"/>
        <v/>
      </c>
      <c r="AG76" s="238" t="str">
        <f t="shared" si="21"/>
        <v/>
      </c>
      <c r="AI76" s="238" t="str">
        <f t="shared" si="22"/>
        <v/>
      </c>
      <c r="AJ76" s="238" t="str">
        <f t="shared" si="23"/>
        <v/>
      </c>
      <c r="AK76" s="238" t="str" cm="1">
        <f t="array" ref="AK76">IF(IF($T76=0,"",ROUNDDOWN(_xlfn.IFS($I76="課税",$T76*0.1/1.1,$I76="軽減",$T76*0.08/1.08,$I76="一部非課税",$AB76,I76="非課税",0),0))=$Z76,"","×")</f>
        <v/>
      </c>
      <c r="AL76" s="238" t="str">
        <f t="shared" ca="1" si="24"/>
        <v/>
      </c>
      <c r="AM76" s="238" t="str">
        <f t="shared" ca="1" si="25"/>
        <v/>
      </c>
      <c r="AN76" s="238" t="str">
        <f t="shared" si="26"/>
        <v/>
      </c>
      <c r="AO76" s="250"/>
      <c r="AP76" s="251"/>
      <c r="AQ76" s="251"/>
      <c r="AR76" s="250"/>
      <c r="AS76" s="250"/>
      <c r="AT76" s="251"/>
      <c r="AU76" s="251"/>
      <c r="AV76" s="250"/>
      <c r="AW76" s="250"/>
      <c r="AX76" s="251"/>
      <c r="AY76" s="251"/>
    </row>
    <row r="77" spans="2:51" s="239" customFormat="1" x14ac:dyDescent="0.4">
      <c r="B77" s="243">
        <f t="shared" si="18"/>
        <v>22</v>
      </c>
      <c r="C77" s="1"/>
      <c r="D77" s="83"/>
      <c r="E77" s="59"/>
      <c r="F77" s="2"/>
      <c r="G77" s="79"/>
      <c r="H77" s="61"/>
      <c r="I77" s="61"/>
      <c r="J77" s="4"/>
      <c r="K77" s="244" t="s">
        <v>81</v>
      </c>
      <c r="L77" s="244" t="s">
        <v>111</v>
      </c>
      <c r="M77" s="5"/>
      <c r="N77" s="3"/>
      <c r="O77" s="244" t="s">
        <v>111</v>
      </c>
      <c r="P77" s="5"/>
      <c r="Q77" s="3"/>
      <c r="R77" s="245" t="s">
        <v>113</v>
      </c>
      <c r="S77" s="244" t="s">
        <v>114</v>
      </c>
      <c r="T77" s="246">
        <f t="shared" si="27"/>
        <v>0</v>
      </c>
      <c r="U77" s="247" t="s">
        <v>81</v>
      </c>
      <c r="V77" s="6" t="str">
        <f t="shared" si="19"/>
        <v/>
      </c>
      <c r="W77" s="247" t="s">
        <v>81</v>
      </c>
      <c r="X77" s="6"/>
      <c r="Y77" s="247" t="s">
        <v>81</v>
      </c>
      <c r="Z77" s="6" t="str" cm="1">
        <f t="array" ref="Z77">IF($T77=0,"",ROUNDDOWN(_xlfn.IFS($I77="課税",$T77*0.1/1.1,$I77="軽減",$T77*0.08/1.08,$I77="一部非課税",$AB77,I77="非課税",0),0))</f>
        <v/>
      </c>
      <c r="AA77" s="247" t="s">
        <v>81</v>
      </c>
      <c r="AB77" s="6"/>
      <c r="AC77" s="248" t="s">
        <v>81</v>
      </c>
      <c r="AD77" s="249"/>
      <c r="AE77" s="237"/>
      <c r="AF77" s="238" t="str">
        <f t="shared" si="20"/>
        <v/>
      </c>
      <c r="AG77" s="238" t="str">
        <f t="shared" si="21"/>
        <v/>
      </c>
      <c r="AI77" s="238" t="str">
        <f t="shared" si="22"/>
        <v/>
      </c>
      <c r="AJ77" s="238" t="str">
        <f t="shared" si="23"/>
        <v/>
      </c>
      <c r="AK77" s="238" t="str" cm="1">
        <f t="array" ref="AK77">IF(IF($T77=0,"",ROUNDDOWN(_xlfn.IFS($I77="課税",$T77*0.1/1.1,$I77="軽減",$T77*0.08/1.08,$I77="一部非課税",$AB77,I77="非課税",0),0))=$Z77,"","×")</f>
        <v/>
      </c>
      <c r="AL77" s="238" t="str">
        <f t="shared" ca="1" si="24"/>
        <v/>
      </c>
      <c r="AM77" s="238" t="str">
        <f t="shared" ca="1" si="25"/>
        <v/>
      </c>
      <c r="AN77" s="238" t="str">
        <f t="shared" si="26"/>
        <v/>
      </c>
      <c r="AO77" s="250"/>
      <c r="AP77" s="251"/>
      <c r="AQ77" s="251"/>
      <c r="AR77" s="250"/>
      <c r="AS77" s="250"/>
      <c r="AT77" s="251"/>
      <c r="AU77" s="251"/>
      <c r="AV77" s="250"/>
      <c r="AW77" s="250"/>
      <c r="AX77" s="251"/>
      <c r="AY77" s="251"/>
    </row>
    <row r="78" spans="2:51" s="239" customFormat="1" x14ac:dyDescent="0.4">
      <c r="B78" s="243">
        <f t="shared" si="18"/>
        <v>23</v>
      </c>
      <c r="C78" s="1"/>
      <c r="D78" s="83"/>
      <c r="E78" s="59"/>
      <c r="F78" s="2"/>
      <c r="G78" s="79"/>
      <c r="H78" s="61"/>
      <c r="I78" s="61"/>
      <c r="J78" s="4"/>
      <c r="K78" s="244" t="s">
        <v>81</v>
      </c>
      <c r="L78" s="244" t="s">
        <v>111</v>
      </c>
      <c r="M78" s="5"/>
      <c r="N78" s="3"/>
      <c r="O78" s="244" t="s">
        <v>111</v>
      </c>
      <c r="P78" s="5"/>
      <c r="Q78" s="3"/>
      <c r="R78" s="245" t="s">
        <v>113</v>
      </c>
      <c r="S78" s="244" t="s">
        <v>114</v>
      </c>
      <c r="T78" s="246">
        <f t="shared" si="27"/>
        <v>0</v>
      </c>
      <c r="U78" s="247" t="s">
        <v>81</v>
      </c>
      <c r="V78" s="6" t="str">
        <f t="shared" si="19"/>
        <v/>
      </c>
      <c r="W78" s="247" t="s">
        <v>81</v>
      </c>
      <c r="X78" s="6"/>
      <c r="Y78" s="247" t="s">
        <v>81</v>
      </c>
      <c r="Z78" s="6" t="str" cm="1">
        <f t="array" ref="Z78">IF($T78=0,"",ROUNDDOWN(_xlfn.IFS($I78="課税",$T78*0.1/1.1,$I78="軽減",$T78*0.08/1.08,$I78="一部非課税",$AB78,I78="非課税",0),0))</f>
        <v/>
      </c>
      <c r="AA78" s="247" t="s">
        <v>81</v>
      </c>
      <c r="AB78" s="6"/>
      <c r="AC78" s="248" t="s">
        <v>81</v>
      </c>
      <c r="AD78" s="249"/>
      <c r="AE78" s="237"/>
      <c r="AF78" s="238" t="str">
        <f t="shared" si="20"/>
        <v/>
      </c>
      <c r="AG78" s="238" t="str">
        <f t="shared" si="21"/>
        <v/>
      </c>
      <c r="AI78" s="238" t="str">
        <f t="shared" si="22"/>
        <v/>
      </c>
      <c r="AJ78" s="238" t="str">
        <f t="shared" si="23"/>
        <v/>
      </c>
      <c r="AK78" s="238" t="str" cm="1">
        <f t="array" ref="AK78">IF(IF($T78=0,"",ROUNDDOWN(_xlfn.IFS($I78="課税",$T78*0.1/1.1,$I78="軽減",$T78*0.08/1.08,$I78="一部非課税",$AB78,I78="非課税",0),0))=$Z78,"","×")</f>
        <v/>
      </c>
      <c r="AL78" s="238" t="str">
        <f t="shared" ca="1" si="24"/>
        <v/>
      </c>
      <c r="AM78" s="238" t="str">
        <f t="shared" ca="1" si="25"/>
        <v/>
      </c>
      <c r="AN78" s="238" t="str">
        <f t="shared" si="26"/>
        <v/>
      </c>
      <c r="AO78" s="250"/>
      <c r="AP78" s="251"/>
      <c r="AQ78" s="251"/>
      <c r="AR78" s="250"/>
      <c r="AS78" s="250"/>
      <c r="AT78" s="251"/>
      <c r="AU78" s="251"/>
      <c r="AV78" s="250"/>
      <c r="AW78" s="250"/>
      <c r="AX78" s="251"/>
      <c r="AY78" s="251"/>
    </row>
    <row r="79" spans="2:51" s="239" customFormat="1" x14ac:dyDescent="0.4">
      <c r="B79" s="243">
        <f t="shared" si="18"/>
        <v>24</v>
      </c>
      <c r="C79" s="1"/>
      <c r="D79" s="83"/>
      <c r="E79" s="59"/>
      <c r="F79" s="2"/>
      <c r="G79" s="79"/>
      <c r="H79" s="61"/>
      <c r="I79" s="61"/>
      <c r="J79" s="4"/>
      <c r="K79" s="244" t="s">
        <v>81</v>
      </c>
      <c r="L79" s="244" t="s">
        <v>111</v>
      </c>
      <c r="M79" s="5"/>
      <c r="N79" s="3"/>
      <c r="O79" s="244" t="s">
        <v>111</v>
      </c>
      <c r="P79" s="5"/>
      <c r="Q79" s="3"/>
      <c r="R79" s="245" t="s">
        <v>113</v>
      </c>
      <c r="S79" s="244" t="s">
        <v>114</v>
      </c>
      <c r="T79" s="246">
        <f t="shared" si="27"/>
        <v>0</v>
      </c>
      <c r="U79" s="247" t="s">
        <v>81</v>
      </c>
      <c r="V79" s="6" t="str">
        <f t="shared" si="19"/>
        <v/>
      </c>
      <c r="W79" s="247" t="s">
        <v>81</v>
      </c>
      <c r="X79" s="6"/>
      <c r="Y79" s="247" t="s">
        <v>81</v>
      </c>
      <c r="Z79" s="6" t="str" cm="1">
        <f t="array" ref="Z79">IF($T79=0,"",ROUNDDOWN(_xlfn.IFS($I79="課税",$T79*0.1/1.1,$I79="軽減",$T79*0.08/1.08,$I79="一部非課税",$AB79,I79="非課税",0),0))</f>
        <v/>
      </c>
      <c r="AA79" s="247" t="s">
        <v>81</v>
      </c>
      <c r="AB79" s="6"/>
      <c r="AC79" s="248" t="s">
        <v>81</v>
      </c>
      <c r="AD79" s="249"/>
      <c r="AE79" s="237"/>
      <c r="AF79" s="238" t="str">
        <f t="shared" si="20"/>
        <v/>
      </c>
      <c r="AG79" s="238" t="str">
        <f t="shared" si="21"/>
        <v/>
      </c>
      <c r="AI79" s="238" t="str">
        <f t="shared" si="22"/>
        <v/>
      </c>
      <c r="AJ79" s="238" t="str">
        <f t="shared" si="23"/>
        <v/>
      </c>
      <c r="AK79" s="238" t="str" cm="1">
        <f t="array" ref="AK79">IF(IF($T79=0,"",ROUNDDOWN(_xlfn.IFS($I79="課税",$T79*0.1/1.1,$I79="軽減",$T79*0.08/1.08,$I79="一部非課税",$AB79,I79="非課税",0),0))=$Z79,"","×")</f>
        <v/>
      </c>
      <c r="AL79" s="238" t="str">
        <f t="shared" ca="1" si="24"/>
        <v/>
      </c>
      <c r="AM79" s="238" t="str">
        <f t="shared" ca="1" si="25"/>
        <v/>
      </c>
      <c r="AN79" s="238" t="str">
        <f t="shared" si="26"/>
        <v/>
      </c>
      <c r="AO79" s="250"/>
      <c r="AP79" s="251"/>
      <c r="AQ79" s="251"/>
      <c r="AR79" s="250"/>
      <c r="AS79" s="250"/>
      <c r="AT79" s="251"/>
      <c r="AU79" s="251"/>
      <c r="AV79" s="250"/>
      <c r="AW79" s="250"/>
      <c r="AX79" s="251"/>
      <c r="AY79" s="251"/>
    </row>
    <row r="80" spans="2:51" s="239" customFormat="1" x14ac:dyDescent="0.4">
      <c r="B80" s="243">
        <f t="shared" si="18"/>
        <v>25</v>
      </c>
      <c r="C80" s="1"/>
      <c r="D80" s="83"/>
      <c r="E80" s="59"/>
      <c r="F80" s="2"/>
      <c r="G80" s="79"/>
      <c r="H80" s="61"/>
      <c r="I80" s="61"/>
      <c r="J80" s="4"/>
      <c r="K80" s="244" t="s">
        <v>81</v>
      </c>
      <c r="L80" s="244" t="s">
        <v>111</v>
      </c>
      <c r="M80" s="5"/>
      <c r="N80" s="3"/>
      <c r="O80" s="244" t="s">
        <v>111</v>
      </c>
      <c r="P80" s="5"/>
      <c r="Q80" s="3"/>
      <c r="R80" s="245" t="s">
        <v>113</v>
      </c>
      <c r="S80" s="244" t="s">
        <v>114</v>
      </c>
      <c r="T80" s="246">
        <f t="shared" si="27"/>
        <v>0</v>
      </c>
      <c r="U80" s="247" t="s">
        <v>81</v>
      </c>
      <c r="V80" s="6" t="str">
        <f t="shared" si="19"/>
        <v/>
      </c>
      <c r="W80" s="247" t="s">
        <v>81</v>
      </c>
      <c r="X80" s="6"/>
      <c r="Y80" s="247" t="s">
        <v>81</v>
      </c>
      <c r="Z80" s="6" t="str" cm="1">
        <f t="array" ref="Z80">IF($T80=0,"",ROUNDDOWN(_xlfn.IFS($I80="課税",$T80*0.1/1.1,$I80="軽減",$T80*0.08/1.08,$I80="一部非課税",$AB80,I80="非課税",0),0))</f>
        <v/>
      </c>
      <c r="AA80" s="247" t="s">
        <v>81</v>
      </c>
      <c r="AB80" s="6"/>
      <c r="AC80" s="248" t="s">
        <v>81</v>
      </c>
      <c r="AD80" s="249"/>
      <c r="AE80" s="237"/>
      <c r="AF80" s="238" t="str">
        <f t="shared" si="20"/>
        <v/>
      </c>
      <c r="AG80" s="238" t="str">
        <f t="shared" si="21"/>
        <v/>
      </c>
      <c r="AI80" s="238" t="str">
        <f t="shared" si="22"/>
        <v/>
      </c>
      <c r="AJ80" s="238" t="str">
        <f t="shared" si="23"/>
        <v/>
      </c>
      <c r="AK80" s="238" t="str" cm="1">
        <f t="array" ref="AK80">IF(IF($T80=0,"",ROUNDDOWN(_xlfn.IFS($I80="課税",$T80*0.1/1.1,$I80="軽減",$T80*0.08/1.08,$I80="一部非課税",$AB80,I80="非課税",0),0))=$Z80,"","×")</f>
        <v/>
      </c>
      <c r="AL80" s="238" t="str">
        <f t="shared" ca="1" si="24"/>
        <v/>
      </c>
      <c r="AM80" s="238" t="str">
        <f t="shared" ca="1" si="25"/>
        <v/>
      </c>
      <c r="AN80" s="238" t="str">
        <f t="shared" si="26"/>
        <v/>
      </c>
      <c r="AO80" s="250"/>
      <c r="AP80" s="251"/>
      <c r="AQ80" s="251"/>
      <c r="AR80" s="250"/>
      <c r="AS80" s="250"/>
      <c r="AT80" s="251"/>
      <c r="AU80" s="251"/>
      <c r="AV80" s="250"/>
      <c r="AW80" s="250"/>
      <c r="AX80" s="251"/>
      <c r="AY80" s="251"/>
    </row>
    <row r="81" spans="2:51" s="239" customFormat="1" x14ac:dyDescent="0.4">
      <c r="B81" s="243">
        <f t="shared" si="18"/>
        <v>26</v>
      </c>
      <c r="C81" s="1"/>
      <c r="D81" s="83"/>
      <c r="E81" s="59"/>
      <c r="F81" s="2"/>
      <c r="G81" s="79"/>
      <c r="H81" s="61"/>
      <c r="I81" s="61"/>
      <c r="J81" s="4"/>
      <c r="K81" s="244" t="s">
        <v>81</v>
      </c>
      <c r="L81" s="244" t="s">
        <v>111</v>
      </c>
      <c r="M81" s="5"/>
      <c r="N81" s="3"/>
      <c r="O81" s="244" t="s">
        <v>111</v>
      </c>
      <c r="P81" s="5"/>
      <c r="Q81" s="3"/>
      <c r="R81" s="245" t="s">
        <v>113</v>
      </c>
      <c r="S81" s="244" t="s">
        <v>114</v>
      </c>
      <c r="T81" s="246">
        <f t="shared" si="27"/>
        <v>0</v>
      </c>
      <c r="U81" s="247" t="s">
        <v>81</v>
      </c>
      <c r="V81" s="6" t="str">
        <f t="shared" si="19"/>
        <v/>
      </c>
      <c r="W81" s="247" t="s">
        <v>81</v>
      </c>
      <c r="X81" s="6"/>
      <c r="Y81" s="247" t="s">
        <v>81</v>
      </c>
      <c r="Z81" s="6" t="str" cm="1">
        <f t="array" ref="Z81">IF($T81=0,"",ROUNDDOWN(_xlfn.IFS($I81="課税",$T81*0.1/1.1,$I81="軽減",$T81*0.08/1.08,$I81="一部非課税",$AB81,I81="非課税",0),0))</f>
        <v/>
      </c>
      <c r="AA81" s="247" t="s">
        <v>81</v>
      </c>
      <c r="AB81" s="6"/>
      <c r="AC81" s="248" t="s">
        <v>81</v>
      </c>
      <c r="AD81" s="249"/>
      <c r="AE81" s="237"/>
      <c r="AF81" s="238" t="str">
        <f t="shared" si="20"/>
        <v/>
      </c>
      <c r="AG81" s="238" t="str">
        <f t="shared" si="21"/>
        <v/>
      </c>
      <c r="AI81" s="238" t="str">
        <f t="shared" si="22"/>
        <v/>
      </c>
      <c r="AJ81" s="238" t="str">
        <f t="shared" si="23"/>
        <v/>
      </c>
      <c r="AK81" s="238" t="str" cm="1">
        <f t="array" ref="AK81">IF(IF($T81=0,"",ROUNDDOWN(_xlfn.IFS($I81="課税",$T81*0.1/1.1,$I81="軽減",$T81*0.08/1.08,$I81="一部非課税",$AB81,I81="非課税",0),0))=$Z81,"","×")</f>
        <v/>
      </c>
      <c r="AL81" s="238" t="str">
        <f t="shared" ca="1" si="24"/>
        <v/>
      </c>
      <c r="AM81" s="238" t="str">
        <f t="shared" ca="1" si="25"/>
        <v/>
      </c>
      <c r="AN81" s="238" t="str">
        <f t="shared" si="26"/>
        <v/>
      </c>
      <c r="AO81" s="250"/>
      <c r="AP81" s="251"/>
      <c r="AQ81" s="251"/>
      <c r="AR81" s="250"/>
      <c r="AS81" s="250"/>
      <c r="AT81" s="251"/>
      <c r="AU81" s="251"/>
      <c r="AV81" s="250"/>
      <c r="AW81" s="250"/>
      <c r="AX81" s="251"/>
      <c r="AY81" s="251"/>
    </row>
    <row r="82" spans="2:51" s="239" customFormat="1" x14ac:dyDescent="0.4">
      <c r="B82" s="243">
        <f t="shared" si="18"/>
        <v>27</v>
      </c>
      <c r="C82" s="1"/>
      <c r="D82" s="83"/>
      <c r="E82" s="59"/>
      <c r="F82" s="2"/>
      <c r="G82" s="79"/>
      <c r="H82" s="61"/>
      <c r="I82" s="61"/>
      <c r="J82" s="4"/>
      <c r="K82" s="244" t="s">
        <v>81</v>
      </c>
      <c r="L82" s="244" t="s">
        <v>111</v>
      </c>
      <c r="M82" s="5"/>
      <c r="N82" s="3"/>
      <c r="O82" s="244" t="s">
        <v>111</v>
      </c>
      <c r="P82" s="5"/>
      <c r="Q82" s="3"/>
      <c r="R82" s="245" t="s">
        <v>113</v>
      </c>
      <c r="S82" s="244" t="s">
        <v>114</v>
      </c>
      <c r="T82" s="246">
        <f t="shared" si="27"/>
        <v>0</v>
      </c>
      <c r="U82" s="247" t="s">
        <v>81</v>
      </c>
      <c r="V82" s="6" t="str">
        <f t="shared" si="19"/>
        <v/>
      </c>
      <c r="W82" s="247" t="s">
        <v>81</v>
      </c>
      <c r="X82" s="6"/>
      <c r="Y82" s="247" t="s">
        <v>81</v>
      </c>
      <c r="Z82" s="6" t="str" cm="1">
        <f t="array" ref="Z82">IF($T82=0,"",ROUNDDOWN(_xlfn.IFS($I82="課税",$T82*0.1/1.1,$I82="軽減",$T82*0.08/1.08,$I82="一部非課税",$AB82,I82="非課税",0),0))</f>
        <v/>
      </c>
      <c r="AA82" s="247" t="s">
        <v>81</v>
      </c>
      <c r="AB82" s="6"/>
      <c r="AC82" s="248" t="s">
        <v>81</v>
      </c>
      <c r="AD82" s="249"/>
      <c r="AE82" s="237"/>
      <c r="AF82" s="238" t="str">
        <f t="shared" si="20"/>
        <v/>
      </c>
      <c r="AG82" s="238" t="str">
        <f t="shared" si="21"/>
        <v/>
      </c>
      <c r="AI82" s="238" t="str">
        <f t="shared" si="22"/>
        <v/>
      </c>
      <c r="AJ82" s="238" t="str">
        <f t="shared" si="23"/>
        <v/>
      </c>
      <c r="AK82" s="238" t="str" cm="1">
        <f t="array" ref="AK82">IF(IF($T82=0,"",ROUNDDOWN(_xlfn.IFS($I82="課税",$T82*0.1/1.1,$I82="軽減",$T82*0.08/1.08,$I82="一部非課税",$AB82,I82="非課税",0),0))=$Z82,"","×")</f>
        <v/>
      </c>
      <c r="AL82" s="238" t="str">
        <f t="shared" ca="1" si="24"/>
        <v/>
      </c>
      <c r="AM82" s="238" t="str">
        <f t="shared" ca="1" si="25"/>
        <v/>
      </c>
      <c r="AN82" s="238" t="str">
        <f t="shared" si="26"/>
        <v/>
      </c>
      <c r="AO82" s="250"/>
      <c r="AP82" s="251"/>
      <c r="AQ82" s="251"/>
      <c r="AR82" s="250"/>
      <c r="AS82" s="250"/>
      <c r="AT82" s="251"/>
      <c r="AU82" s="251"/>
      <c r="AV82" s="250"/>
      <c r="AW82" s="250"/>
      <c r="AX82" s="251"/>
      <c r="AY82" s="251"/>
    </row>
    <row r="83" spans="2:51" s="239" customFormat="1" x14ac:dyDescent="0.4">
      <c r="B83" s="243">
        <f t="shared" si="18"/>
        <v>28</v>
      </c>
      <c r="C83" s="1"/>
      <c r="D83" s="83"/>
      <c r="E83" s="59"/>
      <c r="F83" s="2"/>
      <c r="G83" s="79"/>
      <c r="H83" s="61"/>
      <c r="I83" s="61"/>
      <c r="J83" s="4"/>
      <c r="K83" s="244" t="s">
        <v>81</v>
      </c>
      <c r="L83" s="244" t="s">
        <v>111</v>
      </c>
      <c r="M83" s="5"/>
      <c r="N83" s="3"/>
      <c r="O83" s="244" t="s">
        <v>111</v>
      </c>
      <c r="P83" s="5"/>
      <c r="Q83" s="3"/>
      <c r="R83" s="245" t="s">
        <v>113</v>
      </c>
      <c r="S83" s="244" t="s">
        <v>114</v>
      </c>
      <c r="T83" s="246">
        <f t="shared" si="27"/>
        <v>0</v>
      </c>
      <c r="U83" s="247" t="s">
        <v>81</v>
      </c>
      <c r="V83" s="6" t="str">
        <f t="shared" si="19"/>
        <v/>
      </c>
      <c r="W83" s="247" t="s">
        <v>81</v>
      </c>
      <c r="X83" s="6"/>
      <c r="Y83" s="247" t="s">
        <v>81</v>
      </c>
      <c r="Z83" s="6" t="str" cm="1">
        <f t="array" ref="Z83">IF($T83=0,"",ROUNDDOWN(_xlfn.IFS($I83="課税",$T83*0.1/1.1,$I83="軽減",$T83*0.08/1.08,$I83="一部非課税",$AB83,I83="非課税",0),0))</f>
        <v/>
      </c>
      <c r="AA83" s="247" t="s">
        <v>81</v>
      </c>
      <c r="AB83" s="6"/>
      <c r="AC83" s="248" t="s">
        <v>81</v>
      </c>
      <c r="AD83" s="249"/>
      <c r="AE83" s="237"/>
      <c r="AF83" s="238" t="str">
        <f t="shared" si="20"/>
        <v/>
      </c>
      <c r="AG83" s="238" t="str">
        <f t="shared" si="21"/>
        <v/>
      </c>
      <c r="AI83" s="238" t="str">
        <f t="shared" si="22"/>
        <v/>
      </c>
      <c r="AJ83" s="238" t="str">
        <f t="shared" si="23"/>
        <v/>
      </c>
      <c r="AK83" s="238" t="str" cm="1">
        <f t="array" ref="AK83">IF(IF($T83=0,"",ROUNDDOWN(_xlfn.IFS($I83="課税",$T83*0.1/1.1,$I83="軽減",$T83*0.08/1.08,$I83="一部非課税",$AB83,I83="非課税",0),0))=$Z83,"","×")</f>
        <v/>
      </c>
      <c r="AL83" s="238" t="str">
        <f t="shared" ca="1" si="24"/>
        <v/>
      </c>
      <c r="AM83" s="238" t="str">
        <f t="shared" ca="1" si="25"/>
        <v/>
      </c>
      <c r="AN83" s="238" t="str">
        <f t="shared" si="26"/>
        <v/>
      </c>
      <c r="AO83" s="250"/>
      <c r="AP83" s="251"/>
      <c r="AQ83" s="251"/>
      <c r="AR83" s="250"/>
      <c r="AS83" s="250"/>
      <c r="AT83" s="251"/>
      <c r="AU83" s="251"/>
      <c r="AV83" s="250"/>
      <c r="AW83" s="250"/>
      <c r="AX83" s="251"/>
      <c r="AY83" s="251"/>
    </row>
    <row r="84" spans="2:51" s="239" customFormat="1" x14ac:dyDescent="0.4">
      <c r="B84" s="243">
        <f t="shared" si="18"/>
        <v>29</v>
      </c>
      <c r="C84" s="1"/>
      <c r="D84" s="83"/>
      <c r="E84" s="59"/>
      <c r="F84" s="2"/>
      <c r="G84" s="79"/>
      <c r="H84" s="61"/>
      <c r="I84" s="61"/>
      <c r="J84" s="4"/>
      <c r="K84" s="244" t="s">
        <v>81</v>
      </c>
      <c r="L84" s="244" t="s">
        <v>111</v>
      </c>
      <c r="M84" s="5"/>
      <c r="N84" s="3"/>
      <c r="O84" s="244" t="s">
        <v>111</v>
      </c>
      <c r="P84" s="5"/>
      <c r="Q84" s="3"/>
      <c r="R84" s="245" t="s">
        <v>113</v>
      </c>
      <c r="S84" s="244" t="s">
        <v>114</v>
      </c>
      <c r="T84" s="246">
        <f t="shared" si="27"/>
        <v>0</v>
      </c>
      <c r="U84" s="247" t="s">
        <v>81</v>
      </c>
      <c r="V84" s="6" t="str">
        <f t="shared" si="19"/>
        <v/>
      </c>
      <c r="W84" s="247" t="s">
        <v>81</v>
      </c>
      <c r="X84" s="6"/>
      <c r="Y84" s="247" t="s">
        <v>81</v>
      </c>
      <c r="Z84" s="6" t="str" cm="1">
        <f t="array" ref="Z84">IF($T84=0,"",ROUNDDOWN(_xlfn.IFS($I84="課税",$T84*0.1/1.1,$I84="軽減",$T84*0.08/1.08,$I84="一部非課税",$AB84,I84="非課税",0),0))</f>
        <v/>
      </c>
      <c r="AA84" s="247" t="s">
        <v>81</v>
      </c>
      <c r="AB84" s="6"/>
      <c r="AC84" s="248" t="s">
        <v>81</v>
      </c>
      <c r="AD84" s="249"/>
      <c r="AE84" s="237"/>
      <c r="AF84" s="238" t="str">
        <f t="shared" si="20"/>
        <v/>
      </c>
      <c r="AG84" s="238" t="str">
        <f t="shared" si="21"/>
        <v/>
      </c>
      <c r="AI84" s="238" t="str">
        <f t="shared" si="22"/>
        <v/>
      </c>
      <c r="AJ84" s="238" t="str">
        <f t="shared" si="23"/>
        <v/>
      </c>
      <c r="AK84" s="238" t="str" cm="1">
        <f t="array" ref="AK84">IF(IF($T84=0,"",ROUNDDOWN(_xlfn.IFS($I84="課税",$T84*0.1/1.1,$I84="軽減",$T84*0.08/1.08,$I84="一部非課税",$AB84,I84="非課税",0),0))=$Z84,"","×")</f>
        <v/>
      </c>
      <c r="AL84" s="238" t="str">
        <f t="shared" ca="1" si="24"/>
        <v/>
      </c>
      <c r="AM84" s="238" t="str">
        <f t="shared" ca="1" si="25"/>
        <v/>
      </c>
      <c r="AN84" s="238" t="str">
        <f t="shared" si="26"/>
        <v/>
      </c>
      <c r="AO84" s="250"/>
      <c r="AP84" s="251"/>
      <c r="AQ84" s="251"/>
      <c r="AR84" s="250"/>
      <c r="AS84" s="250"/>
      <c r="AT84" s="251"/>
      <c r="AU84" s="251"/>
      <c r="AV84" s="250"/>
      <c r="AW84" s="250"/>
      <c r="AX84" s="251"/>
      <c r="AY84" s="251"/>
    </row>
    <row r="85" spans="2:51" s="239" customFormat="1" x14ac:dyDescent="0.4">
      <c r="B85" s="243">
        <f t="shared" si="18"/>
        <v>30</v>
      </c>
      <c r="C85" s="1"/>
      <c r="D85" s="83"/>
      <c r="E85" s="59"/>
      <c r="F85" s="2"/>
      <c r="G85" s="79"/>
      <c r="H85" s="61"/>
      <c r="I85" s="61"/>
      <c r="J85" s="4"/>
      <c r="K85" s="244" t="s">
        <v>81</v>
      </c>
      <c r="L85" s="244" t="s">
        <v>111</v>
      </c>
      <c r="M85" s="5"/>
      <c r="N85" s="3"/>
      <c r="O85" s="244" t="s">
        <v>111</v>
      </c>
      <c r="P85" s="5"/>
      <c r="Q85" s="3"/>
      <c r="R85" s="245" t="s">
        <v>113</v>
      </c>
      <c r="S85" s="244" t="s">
        <v>114</v>
      </c>
      <c r="T85" s="246">
        <f t="shared" si="27"/>
        <v>0</v>
      </c>
      <c r="U85" s="247" t="s">
        <v>81</v>
      </c>
      <c r="V85" s="6" t="str">
        <f t="shared" si="19"/>
        <v/>
      </c>
      <c r="W85" s="247" t="s">
        <v>81</v>
      </c>
      <c r="X85" s="6"/>
      <c r="Y85" s="247" t="s">
        <v>81</v>
      </c>
      <c r="Z85" s="6" t="str" cm="1">
        <f t="array" ref="Z85">IF($T85=0,"",ROUNDDOWN(_xlfn.IFS($I85="課税",$T85*0.1/1.1,$I85="軽減",$T85*0.08/1.08,$I85="一部非課税",$AB85,I85="非課税",0),0))</f>
        <v/>
      </c>
      <c r="AA85" s="247" t="s">
        <v>81</v>
      </c>
      <c r="AB85" s="6"/>
      <c r="AC85" s="248" t="s">
        <v>81</v>
      </c>
      <c r="AD85" s="249"/>
      <c r="AE85" s="237"/>
      <c r="AF85" s="238" t="str">
        <f t="shared" si="20"/>
        <v/>
      </c>
      <c r="AG85" s="238" t="str">
        <f t="shared" si="21"/>
        <v/>
      </c>
      <c r="AI85" s="238" t="str">
        <f t="shared" si="22"/>
        <v/>
      </c>
      <c r="AJ85" s="238" t="str">
        <f t="shared" si="23"/>
        <v/>
      </c>
      <c r="AK85" s="238" t="str" cm="1">
        <f t="array" ref="AK85">IF(IF($T85=0,"",ROUNDDOWN(_xlfn.IFS($I85="課税",$T85*0.1/1.1,$I85="軽減",$T85*0.08/1.08,$I85="一部非課税",$AB85,I85="非課税",0),0))=$Z85,"","×")</f>
        <v/>
      </c>
      <c r="AL85" s="238" t="str">
        <f t="shared" ca="1" si="24"/>
        <v/>
      </c>
      <c r="AM85" s="238" t="str">
        <f t="shared" ca="1" si="25"/>
        <v/>
      </c>
      <c r="AN85" s="238" t="str">
        <f t="shared" si="26"/>
        <v/>
      </c>
      <c r="AO85" s="250"/>
      <c r="AP85" s="251"/>
      <c r="AQ85" s="251"/>
      <c r="AR85" s="250"/>
      <c r="AS85" s="250"/>
      <c r="AT85" s="251"/>
      <c r="AU85" s="251"/>
      <c r="AV85" s="250"/>
      <c r="AW85" s="250"/>
      <c r="AX85" s="251"/>
      <c r="AY85" s="251"/>
    </row>
    <row r="86" spans="2:51" s="239" customFormat="1" x14ac:dyDescent="0.4">
      <c r="B86" s="243">
        <f t="shared" si="18"/>
        <v>31</v>
      </c>
      <c r="C86" s="1"/>
      <c r="D86" s="83"/>
      <c r="E86" s="59"/>
      <c r="F86" s="2"/>
      <c r="G86" s="79"/>
      <c r="H86" s="61"/>
      <c r="I86" s="61"/>
      <c r="J86" s="4"/>
      <c r="K86" s="244" t="s">
        <v>81</v>
      </c>
      <c r="L86" s="244" t="s">
        <v>111</v>
      </c>
      <c r="M86" s="5"/>
      <c r="N86" s="3"/>
      <c r="O86" s="244" t="s">
        <v>111</v>
      </c>
      <c r="P86" s="5"/>
      <c r="Q86" s="3"/>
      <c r="R86" s="245" t="s">
        <v>113</v>
      </c>
      <c r="S86" s="244" t="s">
        <v>114</v>
      </c>
      <c r="T86" s="246">
        <f t="shared" si="27"/>
        <v>0</v>
      </c>
      <c r="U86" s="247" t="s">
        <v>81</v>
      </c>
      <c r="V86" s="6" t="str">
        <f t="shared" si="19"/>
        <v/>
      </c>
      <c r="W86" s="247" t="s">
        <v>81</v>
      </c>
      <c r="X86" s="6"/>
      <c r="Y86" s="247" t="s">
        <v>81</v>
      </c>
      <c r="Z86" s="6" t="str" cm="1">
        <f t="array" ref="Z86">IF($T86=0,"",ROUNDDOWN(_xlfn.IFS($I86="課税",$T86*0.1/1.1,$I86="軽減",$T86*0.08/1.08,$I86="一部非課税",$AB86,I86="非課税",0),0))</f>
        <v/>
      </c>
      <c r="AA86" s="247" t="s">
        <v>81</v>
      </c>
      <c r="AB86" s="6"/>
      <c r="AC86" s="248" t="s">
        <v>81</v>
      </c>
      <c r="AD86" s="249"/>
      <c r="AE86" s="237"/>
      <c r="AF86" s="238" t="str">
        <f t="shared" si="20"/>
        <v/>
      </c>
      <c r="AG86" s="238" t="str">
        <f t="shared" si="21"/>
        <v/>
      </c>
      <c r="AI86" s="238" t="str">
        <f t="shared" si="22"/>
        <v/>
      </c>
      <c r="AJ86" s="238" t="str">
        <f t="shared" si="23"/>
        <v/>
      </c>
      <c r="AK86" s="238" t="str" cm="1">
        <f t="array" ref="AK86">IF(IF($T86=0,"",ROUNDDOWN(_xlfn.IFS($I86="課税",$T86*0.1/1.1,$I86="軽減",$T86*0.08/1.08,$I86="一部非課税",$AB86,I86="非課税",0),0))=$Z86,"","×")</f>
        <v/>
      </c>
      <c r="AL86" s="238" t="str">
        <f t="shared" ca="1" si="24"/>
        <v/>
      </c>
      <c r="AM86" s="238" t="str">
        <f t="shared" ca="1" si="25"/>
        <v/>
      </c>
      <c r="AN86" s="238" t="str">
        <f t="shared" si="26"/>
        <v/>
      </c>
      <c r="AO86" s="250"/>
      <c r="AP86" s="251"/>
      <c r="AQ86" s="251"/>
      <c r="AR86" s="250"/>
      <c r="AS86" s="250"/>
      <c r="AT86" s="251"/>
      <c r="AU86" s="251"/>
      <c r="AV86" s="250"/>
      <c r="AW86" s="250"/>
      <c r="AX86" s="251"/>
      <c r="AY86" s="251"/>
    </row>
    <row r="87" spans="2:51" s="239" customFormat="1" x14ac:dyDescent="0.4">
      <c r="B87" s="243">
        <f t="shared" si="18"/>
        <v>32</v>
      </c>
      <c r="C87" s="1"/>
      <c r="D87" s="83"/>
      <c r="E87" s="59"/>
      <c r="F87" s="2"/>
      <c r="G87" s="79"/>
      <c r="H87" s="61"/>
      <c r="I87" s="61"/>
      <c r="J87" s="4"/>
      <c r="K87" s="244" t="s">
        <v>81</v>
      </c>
      <c r="L87" s="244" t="s">
        <v>111</v>
      </c>
      <c r="M87" s="5"/>
      <c r="N87" s="3"/>
      <c r="O87" s="244" t="s">
        <v>111</v>
      </c>
      <c r="P87" s="5"/>
      <c r="Q87" s="3"/>
      <c r="R87" s="245" t="s">
        <v>113</v>
      </c>
      <c r="S87" s="244" t="s">
        <v>114</v>
      </c>
      <c r="T87" s="246">
        <f t="shared" si="27"/>
        <v>0</v>
      </c>
      <c r="U87" s="247" t="s">
        <v>81</v>
      </c>
      <c r="V87" s="6" t="str">
        <f t="shared" si="19"/>
        <v/>
      </c>
      <c r="W87" s="247" t="s">
        <v>81</v>
      </c>
      <c r="X87" s="6"/>
      <c r="Y87" s="247" t="s">
        <v>81</v>
      </c>
      <c r="Z87" s="6" t="str" cm="1">
        <f t="array" ref="Z87">IF($T87=0,"",ROUNDDOWN(_xlfn.IFS($I87="課税",$T87*0.1/1.1,$I87="軽減",$T87*0.08/1.08,$I87="一部非課税",$AB87,I87="非課税",0),0))</f>
        <v/>
      </c>
      <c r="AA87" s="247" t="s">
        <v>81</v>
      </c>
      <c r="AB87" s="6"/>
      <c r="AC87" s="248" t="s">
        <v>81</v>
      </c>
      <c r="AD87" s="249"/>
      <c r="AE87" s="237"/>
      <c r="AF87" s="238" t="str">
        <f t="shared" si="20"/>
        <v/>
      </c>
      <c r="AG87" s="238" t="str">
        <f t="shared" si="21"/>
        <v/>
      </c>
      <c r="AI87" s="238" t="str">
        <f t="shared" si="22"/>
        <v/>
      </c>
      <c r="AJ87" s="238" t="str">
        <f t="shared" si="23"/>
        <v/>
      </c>
      <c r="AK87" s="238" t="str" cm="1">
        <f t="array" ref="AK87">IF(IF($T87=0,"",ROUNDDOWN(_xlfn.IFS($I87="課税",$T87*0.1/1.1,$I87="軽減",$T87*0.08/1.08,$I87="一部非課税",$AB87,I87="非課税",0),0))=$Z87,"","×")</f>
        <v/>
      </c>
      <c r="AL87" s="238" t="str">
        <f t="shared" ca="1" si="24"/>
        <v/>
      </c>
      <c r="AM87" s="238" t="str">
        <f t="shared" ca="1" si="25"/>
        <v/>
      </c>
      <c r="AN87" s="238" t="str">
        <f t="shared" si="26"/>
        <v/>
      </c>
      <c r="AO87" s="250"/>
      <c r="AP87" s="251"/>
      <c r="AQ87" s="251"/>
      <c r="AR87" s="250"/>
      <c r="AS87" s="250"/>
      <c r="AT87" s="251"/>
      <c r="AU87" s="251"/>
      <c r="AV87" s="250"/>
      <c r="AW87" s="250"/>
      <c r="AX87" s="251"/>
      <c r="AY87" s="251"/>
    </row>
    <row r="88" spans="2:51" s="239" customFormat="1" x14ac:dyDescent="0.4">
      <c r="B88" s="243">
        <f t="shared" si="18"/>
        <v>33</v>
      </c>
      <c r="C88" s="1"/>
      <c r="D88" s="83"/>
      <c r="E88" s="59"/>
      <c r="F88" s="2"/>
      <c r="G88" s="79"/>
      <c r="H88" s="61"/>
      <c r="I88" s="61"/>
      <c r="J88" s="4"/>
      <c r="K88" s="244" t="s">
        <v>81</v>
      </c>
      <c r="L88" s="244" t="s">
        <v>111</v>
      </c>
      <c r="M88" s="5"/>
      <c r="N88" s="3"/>
      <c r="O88" s="244" t="s">
        <v>111</v>
      </c>
      <c r="P88" s="5"/>
      <c r="Q88" s="3"/>
      <c r="R88" s="245" t="s">
        <v>113</v>
      </c>
      <c r="S88" s="244" t="s">
        <v>114</v>
      </c>
      <c r="T88" s="246">
        <f t="shared" si="27"/>
        <v>0</v>
      </c>
      <c r="U88" s="247" t="s">
        <v>81</v>
      </c>
      <c r="V88" s="6" t="str">
        <f t="shared" si="19"/>
        <v/>
      </c>
      <c r="W88" s="247" t="s">
        <v>81</v>
      </c>
      <c r="X88" s="6"/>
      <c r="Y88" s="247" t="s">
        <v>81</v>
      </c>
      <c r="Z88" s="6" t="str" cm="1">
        <f t="array" ref="Z88">IF($T88=0,"",ROUNDDOWN(_xlfn.IFS($I88="課税",$T88*0.1/1.1,$I88="軽減",$T88*0.08/1.08,$I88="一部非課税",$AB88,I88="非課税",0),0))</f>
        <v/>
      </c>
      <c r="AA88" s="247" t="s">
        <v>81</v>
      </c>
      <c r="AB88" s="6"/>
      <c r="AC88" s="248" t="s">
        <v>81</v>
      </c>
      <c r="AD88" s="249"/>
      <c r="AE88" s="237"/>
      <c r="AF88" s="238" t="str">
        <f t="shared" si="20"/>
        <v/>
      </c>
      <c r="AG88" s="238" t="str">
        <f t="shared" si="21"/>
        <v/>
      </c>
      <c r="AI88" s="238" t="str">
        <f t="shared" si="22"/>
        <v/>
      </c>
      <c r="AJ88" s="238" t="str">
        <f t="shared" si="23"/>
        <v/>
      </c>
      <c r="AK88" s="238" t="str" cm="1">
        <f t="array" ref="AK88">IF(IF($T88=0,"",ROUNDDOWN(_xlfn.IFS($I88="課税",$T88*0.1/1.1,$I88="軽減",$T88*0.08/1.08,$I88="一部非課税",$AB88,I88="非課税",0),0))=$Z88,"","×")</f>
        <v/>
      </c>
      <c r="AL88" s="238" t="str">
        <f t="shared" ca="1" si="24"/>
        <v/>
      </c>
      <c r="AM88" s="238" t="str">
        <f t="shared" ca="1" si="25"/>
        <v/>
      </c>
      <c r="AN88" s="238" t="str">
        <f t="shared" si="26"/>
        <v/>
      </c>
      <c r="AO88" s="250"/>
      <c r="AP88" s="251"/>
      <c r="AQ88" s="251"/>
      <c r="AR88" s="250"/>
      <c r="AS88" s="250"/>
      <c r="AT88" s="251"/>
      <c r="AU88" s="251"/>
      <c r="AV88" s="250"/>
      <c r="AW88" s="250"/>
      <c r="AX88" s="251"/>
      <c r="AY88" s="251"/>
    </row>
    <row r="89" spans="2:51" s="239" customFormat="1" x14ac:dyDescent="0.4">
      <c r="B89" s="243">
        <f t="shared" si="18"/>
        <v>34</v>
      </c>
      <c r="C89" s="1"/>
      <c r="D89" s="83"/>
      <c r="E89" s="59"/>
      <c r="F89" s="2"/>
      <c r="G89" s="79"/>
      <c r="H89" s="61"/>
      <c r="I89" s="61"/>
      <c r="J89" s="4"/>
      <c r="K89" s="244" t="s">
        <v>81</v>
      </c>
      <c r="L89" s="244" t="s">
        <v>111</v>
      </c>
      <c r="M89" s="5"/>
      <c r="N89" s="3"/>
      <c r="O89" s="244" t="s">
        <v>111</v>
      </c>
      <c r="P89" s="5"/>
      <c r="Q89" s="3"/>
      <c r="R89" s="245" t="s">
        <v>113</v>
      </c>
      <c r="S89" s="244" t="s">
        <v>114</v>
      </c>
      <c r="T89" s="246">
        <f t="shared" si="27"/>
        <v>0</v>
      </c>
      <c r="U89" s="247" t="s">
        <v>81</v>
      </c>
      <c r="V89" s="6" t="str">
        <f t="shared" si="19"/>
        <v/>
      </c>
      <c r="W89" s="247" t="s">
        <v>81</v>
      </c>
      <c r="X89" s="6"/>
      <c r="Y89" s="247" t="s">
        <v>81</v>
      </c>
      <c r="Z89" s="6" t="str" cm="1">
        <f t="array" ref="Z89">IF($T89=0,"",ROUNDDOWN(_xlfn.IFS($I89="課税",$T89*0.1/1.1,$I89="軽減",$T89*0.08/1.08,$I89="一部非課税",$AB89,I89="非課税",0),0))</f>
        <v/>
      </c>
      <c r="AA89" s="247" t="s">
        <v>81</v>
      </c>
      <c r="AB89" s="6"/>
      <c r="AC89" s="248" t="s">
        <v>81</v>
      </c>
      <c r="AD89" s="249"/>
      <c r="AE89" s="237"/>
      <c r="AF89" s="238" t="str">
        <f t="shared" si="20"/>
        <v/>
      </c>
      <c r="AG89" s="238" t="str">
        <f t="shared" si="21"/>
        <v/>
      </c>
      <c r="AI89" s="238" t="str">
        <f t="shared" si="22"/>
        <v/>
      </c>
      <c r="AJ89" s="238" t="str">
        <f t="shared" si="23"/>
        <v/>
      </c>
      <c r="AK89" s="238" t="str" cm="1">
        <f t="array" ref="AK89">IF(IF($T89=0,"",ROUNDDOWN(_xlfn.IFS($I89="課税",$T89*0.1/1.1,$I89="軽減",$T89*0.08/1.08,$I89="一部非課税",$AB89,I89="非課税",0),0))=$Z89,"","×")</f>
        <v/>
      </c>
      <c r="AL89" s="238" t="str">
        <f t="shared" ca="1" si="24"/>
        <v/>
      </c>
      <c r="AM89" s="238" t="str">
        <f t="shared" ca="1" si="25"/>
        <v/>
      </c>
      <c r="AN89" s="238" t="str">
        <f t="shared" si="26"/>
        <v/>
      </c>
      <c r="AO89" s="250"/>
      <c r="AP89" s="251"/>
      <c r="AQ89" s="251"/>
      <c r="AR89" s="250"/>
      <c r="AS89" s="250"/>
      <c r="AT89" s="251"/>
      <c r="AU89" s="251"/>
      <c r="AV89" s="250"/>
      <c r="AW89" s="250"/>
      <c r="AX89" s="251"/>
      <c r="AY89" s="251"/>
    </row>
    <row r="90" spans="2:51" s="239" customFormat="1" x14ac:dyDescent="0.4">
      <c r="B90" s="243">
        <f t="shared" si="18"/>
        <v>35</v>
      </c>
      <c r="C90" s="1"/>
      <c r="D90" s="83"/>
      <c r="E90" s="59"/>
      <c r="F90" s="2"/>
      <c r="G90" s="79"/>
      <c r="H90" s="61"/>
      <c r="I90" s="61"/>
      <c r="J90" s="4"/>
      <c r="K90" s="244" t="s">
        <v>81</v>
      </c>
      <c r="L90" s="244" t="s">
        <v>111</v>
      </c>
      <c r="M90" s="5"/>
      <c r="N90" s="3"/>
      <c r="O90" s="244" t="s">
        <v>111</v>
      </c>
      <c r="P90" s="5"/>
      <c r="Q90" s="3"/>
      <c r="R90" s="245" t="s">
        <v>113</v>
      </c>
      <c r="S90" s="244" t="s">
        <v>114</v>
      </c>
      <c r="T90" s="246">
        <f t="shared" si="27"/>
        <v>0</v>
      </c>
      <c r="U90" s="247" t="s">
        <v>81</v>
      </c>
      <c r="V90" s="6" t="str">
        <f t="shared" si="19"/>
        <v/>
      </c>
      <c r="W90" s="247" t="s">
        <v>81</v>
      </c>
      <c r="X90" s="6"/>
      <c r="Y90" s="247" t="s">
        <v>81</v>
      </c>
      <c r="Z90" s="6" t="str" cm="1">
        <f t="array" ref="Z90">IF($T90=0,"",ROUNDDOWN(_xlfn.IFS($I90="課税",$T90*0.1/1.1,$I90="軽減",$T90*0.08/1.08,$I90="一部非課税",$AB90,I90="非課税",0),0))</f>
        <v/>
      </c>
      <c r="AA90" s="247" t="s">
        <v>81</v>
      </c>
      <c r="AB90" s="6"/>
      <c r="AC90" s="248" t="s">
        <v>81</v>
      </c>
      <c r="AD90" s="249"/>
      <c r="AE90" s="237"/>
      <c r="AF90" s="238" t="str">
        <f t="shared" si="20"/>
        <v/>
      </c>
      <c r="AG90" s="238" t="str">
        <f t="shared" si="21"/>
        <v/>
      </c>
      <c r="AI90" s="238" t="str">
        <f t="shared" si="22"/>
        <v/>
      </c>
      <c r="AJ90" s="238" t="str">
        <f t="shared" si="23"/>
        <v/>
      </c>
      <c r="AK90" s="238" t="str" cm="1">
        <f t="array" ref="AK90">IF(IF($T90=0,"",ROUNDDOWN(_xlfn.IFS($I90="課税",$T90*0.1/1.1,$I90="軽減",$T90*0.08/1.08,$I90="一部非課税",$AB90,I90="非課税",0),0))=$Z90,"","×")</f>
        <v/>
      </c>
      <c r="AL90" s="238" t="str">
        <f t="shared" ca="1" si="24"/>
        <v/>
      </c>
      <c r="AM90" s="238" t="str">
        <f t="shared" ca="1" si="25"/>
        <v/>
      </c>
      <c r="AN90" s="238" t="str">
        <f t="shared" si="26"/>
        <v/>
      </c>
      <c r="AO90" s="250"/>
      <c r="AP90" s="251"/>
      <c r="AQ90" s="251"/>
      <c r="AR90" s="250"/>
      <c r="AS90" s="250"/>
      <c r="AT90" s="251"/>
      <c r="AU90" s="251"/>
      <c r="AV90" s="250"/>
      <c r="AW90" s="250"/>
      <c r="AX90" s="251"/>
      <c r="AY90" s="251"/>
    </row>
    <row r="91" spans="2:51" s="239" customFormat="1" x14ac:dyDescent="0.4">
      <c r="B91" s="243">
        <f t="shared" si="18"/>
        <v>36</v>
      </c>
      <c r="C91" s="1"/>
      <c r="D91" s="83"/>
      <c r="E91" s="59"/>
      <c r="F91" s="2"/>
      <c r="G91" s="79"/>
      <c r="H91" s="61"/>
      <c r="I91" s="61"/>
      <c r="J91" s="4"/>
      <c r="K91" s="244" t="s">
        <v>81</v>
      </c>
      <c r="L91" s="244" t="s">
        <v>111</v>
      </c>
      <c r="M91" s="5"/>
      <c r="N91" s="3"/>
      <c r="O91" s="244" t="s">
        <v>111</v>
      </c>
      <c r="P91" s="5"/>
      <c r="Q91" s="3"/>
      <c r="R91" s="245" t="s">
        <v>113</v>
      </c>
      <c r="S91" s="244" t="s">
        <v>114</v>
      </c>
      <c r="T91" s="246">
        <f t="shared" si="27"/>
        <v>0</v>
      </c>
      <c r="U91" s="247" t="s">
        <v>81</v>
      </c>
      <c r="V91" s="6" t="str">
        <f t="shared" si="19"/>
        <v/>
      </c>
      <c r="W91" s="247" t="s">
        <v>81</v>
      </c>
      <c r="X91" s="6"/>
      <c r="Y91" s="247" t="s">
        <v>81</v>
      </c>
      <c r="Z91" s="6" t="str" cm="1">
        <f t="array" ref="Z91">IF($T91=0,"",ROUNDDOWN(_xlfn.IFS($I91="課税",$T91*0.1/1.1,$I91="軽減",$T91*0.08/1.08,$I91="一部非課税",$AB91,I91="非課税",0),0))</f>
        <v/>
      </c>
      <c r="AA91" s="247" t="s">
        <v>81</v>
      </c>
      <c r="AB91" s="6"/>
      <c r="AC91" s="248" t="s">
        <v>81</v>
      </c>
      <c r="AD91" s="249"/>
      <c r="AE91" s="237"/>
      <c r="AF91" s="238" t="str">
        <f t="shared" si="20"/>
        <v/>
      </c>
      <c r="AG91" s="238" t="str">
        <f t="shared" si="21"/>
        <v/>
      </c>
      <c r="AI91" s="238" t="str">
        <f t="shared" si="22"/>
        <v/>
      </c>
      <c r="AJ91" s="238" t="str">
        <f t="shared" si="23"/>
        <v/>
      </c>
      <c r="AK91" s="238" t="str" cm="1">
        <f t="array" ref="AK91">IF(IF($T91=0,"",ROUNDDOWN(_xlfn.IFS($I91="課税",$T91*0.1/1.1,$I91="軽減",$T91*0.08/1.08,$I91="一部非課税",$AB91,I91="非課税",0),0))=$Z91,"","×")</f>
        <v/>
      </c>
      <c r="AL91" s="238" t="str">
        <f t="shared" ca="1" si="24"/>
        <v/>
      </c>
      <c r="AM91" s="238" t="str">
        <f t="shared" ca="1" si="25"/>
        <v/>
      </c>
      <c r="AN91" s="238" t="str">
        <f t="shared" si="26"/>
        <v/>
      </c>
      <c r="AO91" s="250"/>
      <c r="AP91" s="251"/>
      <c r="AQ91" s="251"/>
      <c r="AR91" s="250"/>
      <c r="AS91" s="250"/>
      <c r="AT91" s="251"/>
      <c r="AU91" s="251"/>
      <c r="AV91" s="250"/>
      <c r="AW91" s="250"/>
      <c r="AX91" s="251"/>
      <c r="AY91" s="251"/>
    </row>
    <row r="92" spans="2:51" s="239" customFormat="1" x14ac:dyDescent="0.4">
      <c r="B92" s="243">
        <f t="shared" si="18"/>
        <v>37</v>
      </c>
      <c r="C92" s="1"/>
      <c r="D92" s="83"/>
      <c r="E92" s="59"/>
      <c r="F92" s="2"/>
      <c r="G92" s="79"/>
      <c r="H92" s="61"/>
      <c r="I92" s="61"/>
      <c r="J92" s="4"/>
      <c r="K92" s="244" t="s">
        <v>81</v>
      </c>
      <c r="L92" s="244" t="s">
        <v>111</v>
      </c>
      <c r="M92" s="5"/>
      <c r="N92" s="3"/>
      <c r="O92" s="244" t="s">
        <v>111</v>
      </c>
      <c r="P92" s="5"/>
      <c r="Q92" s="3"/>
      <c r="R92" s="245" t="s">
        <v>113</v>
      </c>
      <c r="S92" s="244" t="s">
        <v>114</v>
      </c>
      <c r="T92" s="246">
        <f t="shared" si="27"/>
        <v>0</v>
      </c>
      <c r="U92" s="247" t="s">
        <v>81</v>
      </c>
      <c r="V92" s="6" t="str">
        <f t="shared" si="19"/>
        <v/>
      </c>
      <c r="W92" s="247" t="s">
        <v>81</v>
      </c>
      <c r="X92" s="6"/>
      <c r="Y92" s="247" t="s">
        <v>81</v>
      </c>
      <c r="Z92" s="6" t="str" cm="1">
        <f t="array" ref="Z92">IF($T92=0,"",ROUNDDOWN(_xlfn.IFS($I92="課税",$T92*0.1/1.1,$I92="軽減",$T92*0.08/1.08,$I92="一部非課税",$AB92,I92="非課税",0),0))</f>
        <v/>
      </c>
      <c r="AA92" s="247" t="s">
        <v>81</v>
      </c>
      <c r="AB92" s="6"/>
      <c r="AC92" s="248" t="s">
        <v>81</v>
      </c>
      <c r="AD92" s="249"/>
      <c r="AE92" s="237"/>
      <c r="AF92" s="238" t="str">
        <f t="shared" si="20"/>
        <v/>
      </c>
      <c r="AG92" s="238" t="str">
        <f t="shared" si="21"/>
        <v/>
      </c>
      <c r="AI92" s="238" t="str">
        <f t="shared" si="22"/>
        <v/>
      </c>
      <c r="AJ92" s="238" t="str">
        <f t="shared" si="23"/>
        <v/>
      </c>
      <c r="AK92" s="238" t="str" cm="1">
        <f t="array" ref="AK92">IF(IF($T92=0,"",ROUNDDOWN(_xlfn.IFS($I92="課税",$T92*0.1/1.1,$I92="軽減",$T92*0.08/1.08,$I92="一部非課税",$AB92,I92="非課税",0),0))=$Z92,"","×")</f>
        <v/>
      </c>
      <c r="AL92" s="238" t="str">
        <f t="shared" ca="1" si="24"/>
        <v/>
      </c>
      <c r="AM92" s="238" t="str">
        <f t="shared" ca="1" si="25"/>
        <v/>
      </c>
      <c r="AN92" s="238" t="str">
        <f t="shared" si="26"/>
        <v/>
      </c>
      <c r="AO92" s="250"/>
      <c r="AP92" s="251"/>
      <c r="AQ92" s="251"/>
      <c r="AR92" s="250"/>
      <c r="AS92" s="250"/>
      <c r="AT92" s="251"/>
      <c r="AU92" s="251"/>
      <c r="AV92" s="250"/>
      <c r="AW92" s="250"/>
      <c r="AX92" s="251"/>
      <c r="AY92" s="251"/>
    </row>
    <row r="93" spans="2:51" s="239" customFormat="1" x14ac:dyDescent="0.4">
      <c r="B93" s="243">
        <f t="shared" si="18"/>
        <v>38</v>
      </c>
      <c r="C93" s="1"/>
      <c r="D93" s="83"/>
      <c r="E93" s="59"/>
      <c r="F93" s="2"/>
      <c r="G93" s="79"/>
      <c r="H93" s="61"/>
      <c r="I93" s="61"/>
      <c r="J93" s="4"/>
      <c r="K93" s="244" t="s">
        <v>81</v>
      </c>
      <c r="L93" s="244" t="s">
        <v>111</v>
      </c>
      <c r="M93" s="5"/>
      <c r="N93" s="3"/>
      <c r="O93" s="244" t="s">
        <v>111</v>
      </c>
      <c r="P93" s="5"/>
      <c r="Q93" s="3"/>
      <c r="R93" s="245" t="s">
        <v>113</v>
      </c>
      <c r="S93" s="244" t="s">
        <v>114</v>
      </c>
      <c r="T93" s="246">
        <f t="shared" si="27"/>
        <v>0</v>
      </c>
      <c r="U93" s="247" t="s">
        <v>81</v>
      </c>
      <c r="V93" s="6" t="str">
        <f t="shared" si="19"/>
        <v/>
      </c>
      <c r="W93" s="247" t="s">
        <v>81</v>
      </c>
      <c r="X93" s="6"/>
      <c r="Y93" s="247" t="s">
        <v>81</v>
      </c>
      <c r="Z93" s="6" t="str" cm="1">
        <f t="array" ref="Z93">IF($T93=0,"",ROUNDDOWN(_xlfn.IFS($I93="課税",$T93*0.1/1.1,$I93="軽減",$T93*0.08/1.08,$I93="一部非課税",$AB93,I93="非課税",0),0))</f>
        <v/>
      </c>
      <c r="AA93" s="247" t="s">
        <v>81</v>
      </c>
      <c r="AB93" s="6"/>
      <c r="AC93" s="248" t="s">
        <v>81</v>
      </c>
      <c r="AD93" s="249"/>
      <c r="AE93" s="237"/>
      <c r="AF93" s="238" t="str">
        <f t="shared" si="20"/>
        <v/>
      </c>
      <c r="AG93" s="238" t="str">
        <f t="shared" si="21"/>
        <v/>
      </c>
      <c r="AI93" s="238" t="str">
        <f t="shared" si="22"/>
        <v/>
      </c>
      <c r="AJ93" s="238" t="str">
        <f t="shared" si="23"/>
        <v/>
      </c>
      <c r="AK93" s="238" t="str" cm="1">
        <f t="array" ref="AK93">IF(IF($T93=0,"",ROUNDDOWN(_xlfn.IFS($I93="課税",$T93*0.1/1.1,$I93="軽減",$T93*0.08/1.08,$I93="一部非課税",$AB93,I93="非課税",0),0))=$Z93,"","×")</f>
        <v/>
      </c>
      <c r="AL93" s="238" t="str">
        <f t="shared" ca="1" si="24"/>
        <v/>
      </c>
      <c r="AM93" s="238" t="str">
        <f t="shared" ca="1" si="25"/>
        <v/>
      </c>
      <c r="AN93" s="238" t="str">
        <f t="shared" si="26"/>
        <v/>
      </c>
      <c r="AO93" s="250"/>
      <c r="AP93" s="251"/>
      <c r="AQ93" s="251"/>
      <c r="AR93" s="250"/>
      <c r="AS93" s="250"/>
      <c r="AT93" s="251"/>
      <c r="AU93" s="251"/>
      <c r="AV93" s="250"/>
      <c r="AW93" s="250"/>
      <c r="AX93" s="251"/>
      <c r="AY93" s="251"/>
    </row>
    <row r="94" spans="2:51" s="239" customFormat="1" x14ac:dyDescent="0.4">
      <c r="B94" s="243">
        <f t="shared" si="18"/>
        <v>39</v>
      </c>
      <c r="C94" s="1"/>
      <c r="D94" s="83"/>
      <c r="E94" s="59"/>
      <c r="F94" s="2"/>
      <c r="G94" s="79"/>
      <c r="H94" s="61"/>
      <c r="I94" s="61"/>
      <c r="J94" s="4"/>
      <c r="K94" s="244" t="s">
        <v>81</v>
      </c>
      <c r="L94" s="244" t="s">
        <v>111</v>
      </c>
      <c r="M94" s="5"/>
      <c r="N94" s="3"/>
      <c r="O94" s="244" t="s">
        <v>111</v>
      </c>
      <c r="P94" s="5"/>
      <c r="Q94" s="3"/>
      <c r="R94" s="245" t="s">
        <v>113</v>
      </c>
      <c r="S94" s="244" t="s">
        <v>114</v>
      </c>
      <c r="T94" s="246">
        <f t="shared" si="27"/>
        <v>0</v>
      </c>
      <c r="U94" s="247" t="s">
        <v>81</v>
      </c>
      <c r="V94" s="6" t="str">
        <f t="shared" si="19"/>
        <v/>
      </c>
      <c r="W94" s="247" t="s">
        <v>81</v>
      </c>
      <c r="X94" s="6"/>
      <c r="Y94" s="247" t="s">
        <v>81</v>
      </c>
      <c r="Z94" s="6" t="str" cm="1">
        <f t="array" ref="Z94">IF($T94=0,"",ROUNDDOWN(_xlfn.IFS($I94="課税",$T94*0.1/1.1,$I94="軽減",$T94*0.08/1.08,$I94="一部非課税",$AB94,I94="非課税",0),0))</f>
        <v/>
      </c>
      <c r="AA94" s="247" t="s">
        <v>81</v>
      </c>
      <c r="AB94" s="6"/>
      <c r="AC94" s="248" t="s">
        <v>81</v>
      </c>
      <c r="AD94" s="249"/>
      <c r="AE94" s="237"/>
      <c r="AF94" s="238" t="str">
        <f t="shared" si="20"/>
        <v/>
      </c>
      <c r="AG94" s="238" t="str">
        <f t="shared" si="21"/>
        <v/>
      </c>
      <c r="AI94" s="238" t="str">
        <f t="shared" si="22"/>
        <v/>
      </c>
      <c r="AJ94" s="238" t="str">
        <f t="shared" si="23"/>
        <v/>
      </c>
      <c r="AK94" s="238" t="str" cm="1">
        <f t="array" ref="AK94">IF(IF($T94=0,"",ROUNDDOWN(_xlfn.IFS($I94="課税",$T94*0.1/1.1,$I94="軽減",$T94*0.08/1.08,$I94="一部非課税",$AB94,I94="非課税",0),0))=$Z94,"","×")</f>
        <v/>
      </c>
      <c r="AL94" s="238" t="str">
        <f t="shared" ca="1" si="24"/>
        <v/>
      </c>
      <c r="AM94" s="238" t="str">
        <f t="shared" ca="1" si="25"/>
        <v/>
      </c>
      <c r="AN94" s="238" t="str">
        <f t="shared" si="26"/>
        <v/>
      </c>
      <c r="AO94" s="250"/>
      <c r="AP94" s="251"/>
      <c r="AQ94" s="251"/>
      <c r="AR94" s="250"/>
      <c r="AS94" s="250"/>
      <c r="AT94" s="251"/>
      <c r="AU94" s="251"/>
      <c r="AV94" s="250"/>
      <c r="AW94" s="250"/>
      <c r="AX94" s="251"/>
      <c r="AY94" s="251"/>
    </row>
    <row r="95" spans="2:51" s="239" customFormat="1" x14ac:dyDescent="0.4">
      <c r="B95" s="243">
        <f t="shared" si="18"/>
        <v>40</v>
      </c>
      <c r="C95" s="1"/>
      <c r="D95" s="83"/>
      <c r="E95" s="59"/>
      <c r="F95" s="2"/>
      <c r="G95" s="79"/>
      <c r="H95" s="61"/>
      <c r="I95" s="61"/>
      <c r="J95" s="4"/>
      <c r="K95" s="244" t="s">
        <v>81</v>
      </c>
      <c r="L95" s="244" t="s">
        <v>111</v>
      </c>
      <c r="M95" s="5"/>
      <c r="N95" s="3"/>
      <c r="O95" s="244" t="s">
        <v>111</v>
      </c>
      <c r="P95" s="5"/>
      <c r="Q95" s="3"/>
      <c r="R95" s="245" t="s">
        <v>113</v>
      </c>
      <c r="S95" s="244" t="s">
        <v>114</v>
      </c>
      <c r="T95" s="246">
        <f t="shared" si="27"/>
        <v>0</v>
      </c>
      <c r="U95" s="247" t="s">
        <v>81</v>
      </c>
      <c r="V95" s="6" t="str">
        <f t="shared" si="19"/>
        <v/>
      </c>
      <c r="W95" s="247" t="s">
        <v>81</v>
      </c>
      <c r="X95" s="6"/>
      <c r="Y95" s="247" t="s">
        <v>81</v>
      </c>
      <c r="Z95" s="6" t="str" cm="1">
        <f t="array" ref="Z95">IF($T95=0,"",ROUNDDOWN(_xlfn.IFS($I95="課税",$T95*0.1/1.1,$I95="軽減",$T95*0.08/1.08,$I95="一部非課税",$AB95,I95="非課税",0),0))</f>
        <v/>
      </c>
      <c r="AA95" s="247" t="s">
        <v>81</v>
      </c>
      <c r="AB95" s="6"/>
      <c r="AC95" s="248" t="s">
        <v>81</v>
      </c>
      <c r="AD95" s="249"/>
      <c r="AE95" s="237"/>
      <c r="AF95" s="238" t="str">
        <f t="shared" si="20"/>
        <v/>
      </c>
      <c r="AG95" s="238" t="str">
        <f t="shared" si="21"/>
        <v/>
      </c>
      <c r="AI95" s="238" t="str">
        <f t="shared" si="22"/>
        <v/>
      </c>
      <c r="AJ95" s="238" t="str">
        <f t="shared" si="23"/>
        <v/>
      </c>
      <c r="AK95" s="238" t="str" cm="1">
        <f t="array" ref="AK95">IF(IF($T95=0,"",ROUNDDOWN(_xlfn.IFS($I95="課税",$T95*0.1/1.1,$I95="軽減",$T95*0.08/1.08,$I95="一部非課税",$AB95,I95="非課税",0),0))=$Z95,"","×")</f>
        <v/>
      </c>
      <c r="AL95" s="238" t="str">
        <f t="shared" ca="1" si="24"/>
        <v/>
      </c>
      <c r="AM95" s="238" t="str">
        <f t="shared" ca="1" si="25"/>
        <v/>
      </c>
      <c r="AN95" s="238" t="str">
        <f t="shared" si="26"/>
        <v/>
      </c>
      <c r="AO95" s="250"/>
      <c r="AP95" s="251"/>
      <c r="AQ95" s="251"/>
      <c r="AR95" s="250"/>
      <c r="AS95" s="250"/>
      <c r="AT95" s="251"/>
      <c r="AU95" s="251"/>
      <c r="AV95" s="250"/>
      <c r="AW95" s="250"/>
      <c r="AX95" s="251"/>
      <c r="AY95" s="251"/>
    </row>
    <row r="96" spans="2:51" s="239" customFormat="1" x14ac:dyDescent="0.4">
      <c r="B96" s="243">
        <f t="shared" si="18"/>
        <v>41</v>
      </c>
      <c r="C96" s="1"/>
      <c r="D96" s="83"/>
      <c r="E96" s="59"/>
      <c r="F96" s="2"/>
      <c r="G96" s="79"/>
      <c r="H96" s="61"/>
      <c r="I96" s="61"/>
      <c r="J96" s="4"/>
      <c r="K96" s="244" t="s">
        <v>81</v>
      </c>
      <c r="L96" s="244" t="s">
        <v>111</v>
      </c>
      <c r="M96" s="5"/>
      <c r="N96" s="3"/>
      <c r="O96" s="244" t="s">
        <v>111</v>
      </c>
      <c r="P96" s="5"/>
      <c r="Q96" s="3"/>
      <c r="R96" s="245" t="s">
        <v>113</v>
      </c>
      <c r="S96" s="244" t="s">
        <v>114</v>
      </c>
      <c r="T96" s="246">
        <f t="shared" si="27"/>
        <v>0</v>
      </c>
      <c r="U96" s="247" t="s">
        <v>81</v>
      </c>
      <c r="V96" s="6" t="str">
        <f t="shared" si="19"/>
        <v/>
      </c>
      <c r="W96" s="247" t="s">
        <v>81</v>
      </c>
      <c r="X96" s="6"/>
      <c r="Y96" s="247" t="s">
        <v>81</v>
      </c>
      <c r="Z96" s="6" t="str" cm="1">
        <f t="array" ref="Z96">IF($T96=0,"",ROUNDDOWN(_xlfn.IFS($I96="課税",$T96*0.1/1.1,$I96="軽減",$T96*0.08/1.08,$I96="一部非課税",$AB96,I96="非課税",0),0))</f>
        <v/>
      </c>
      <c r="AA96" s="247" t="s">
        <v>81</v>
      </c>
      <c r="AB96" s="6"/>
      <c r="AC96" s="248" t="s">
        <v>81</v>
      </c>
      <c r="AD96" s="249"/>
      <c r="AE96" s="237"/>
      <c r="AF96" s="238" t="str">
        <f t="shared" si="20"/>
        <v/>
      </c>
      <c r="AG96" s="238" t="str">
        <f t="shared" si="21"/>
        <v/>
      </c>
      <c r="AI96" s="238" t="str">
        <f t="shared" si="22"/>
        <v/>
      </c>
      <c r="AJ96" s="238" t="str">
        <f t="shared" si="23"/>
        <v/>
      </c>
      <c r="AK96" s="238" t="str" cm="1">
        <f t="array" ref="AK96">IF(IF($T96=0,"",ROUNDDOWN(_xlfn.IFS($I96="課税",$T96*0.1/1.1,$I96="軽減",$T96*0.08/1.08,$I96="一部非課税",$AB96,I96="非課税",0),0))=$Z96,"","×")</f>
        <v/>
      </c>
      <c r="AL96" s="238" t="str">
        <f t="shared" ca="1" si="24"/>
        <v/>
      </c>
      <c r="AM96" s="238" t="str">
        <f t="shared" ca="1" si="25"/>
        <v/>
      </c>
      <c r="AN96" s="238" t="str">
        <f t="shared" si="26"/>
        <v/>
      </c>
      <c r="AO96" s="250"/>
      <c r="AP96" s="251"/>
      <c r="AQ96" s="251"/>
      <c r="AR96" s="250"/>
      <c r="AS96" s="250"/>
      <c r="AT96" s="251"/>
      <c r="AU96" s="251"/>
      <c r="AV96" s="250"/>
      <c r="AW96" s="250"/>
      <c r="AX96" s="251"/>
      <c r="AY96" s="251"/>
    </row>
    <row r="97" spans="2:51" s="239" customFormat="1" x14ac:dyDescent="0.4">
      <c r="B97" s="243">
        <f t="shared" si="18"/>
        <v>42</v>
      </c>
      <c r="C97" s="1"/>
      <c r="D97" s="83"/>
      <c r="E97" s="59"/>
      <c r="F97" s="2"/>
      <c r="G97" s="79"/>
      <c r="H97" s="61"/>
      <c r="I97" s="61"/>
      <c r="J97" s="4"/>
      <c r="K97" s="244" t="s">
        <v>81</v>
      </c>
      <c r="L97" s="244" t="s">
        <v>111</v>
      </c>
      <c r="M97" s="5"/>
      <c r="N97" s="3"/>
      <c r="O97" s="244" t="s">
        <v>111</v>
      </c>
      <c r="P97" s="5"/>
      <c r="Q97" s="3"/>
      <c r="R97" s="245" t="s">
        <v>113</v>
      </c>
      <c r="S97" s="244" t="s">
        <v>114</v>
      </c>
      <c r="T97" s="246">
        <f t="shared" si="27"/>
        <v>0</v>
      </c>
      <c r="U97" s="247" t="s">
        <v>81</v>
      </c>
      <c r="V97" s="6" t="str">
        <f t="shared" si="19"/>
        <v/>
      </c>
      <c r="W97" s="247" t="s">
        <v>81</v>
      </c>
      <c r="X97" s="6"/>
      <c r="Y97" s="247" t="s">
        <v>81</v>
      </c>
      <c r="Z97" s="6" t="str" cm="1">
        <f t="array" ref="Z97">IF($T97=0,"",ROUNDDOWN(_xlfn.IFS($I97="課税",$T97*0.1/1.1,$I97="軽減",$T97*0.08/1.08,$I97="一部非課税",$AB97,I97="非課税",0),0))</f>
        <v/>
      </c>
      <c r="AA97" s="247" t="s">
        <v>81</v>
      </c>
      <c r="AB97" s="6"/>
      <c r="AC97" s="248" t="s">
        <v>81</v>
      </c>
      <c r="AD97" s="249"/>
      <c r="AE97" s="237"/>
      <c r="AF97" s="238" t="str">
        <f t="shared" si="20"/>
        <v/>
      </c>
      <c r="AG97" s="238" t="str">
        <f t="shared" si="21"/>
        <v/>
      </c>
      <c r="AI97" s="238" t="str">
        <f t="shared" si="22"/>
        <v/>
      </c>
      <c r="AJ97" s="238" t="str">
        <f t="shared" si="23"/>
        <v/>
      </c>
      <c r="AK97" s="238" t="str" cm="1">
        <f t="array" ref="AK97">IF(IF($T97=0,"",ROUNDDOWN(_xlfn.IFS($I97="課税",$T97*0.1/1.1,$I97="軽減",$T97*0.08/1.08,$I97="一部非課税",$AB97,I97="非課税",0),0))=$Z97,"","×")</f>
        <v/>
      </c>
      <c r="AL97" s="238" t="str">
        <f t="shared" ca="1" si="24"/>
        <v/>
      </c>
      <c r="AM97" s="238" t="str">
        <f t="shared" ca="1" si="25"/>
        <v/>
      </c>
      <c r="AN97" s="238" t="str">
        <f t="shared" si="26"/>
        <v/>
      </c>
      <c r="AO97" s="250"/>
      <c r="AP97" s="251"/>
      <c r="AQ97" s="251"/>
      <c r="AR97" s="250"/>
      <c r="AS97" s="250"/>
      <c r="AT97" s="251"/>
      <c r="AU97" s="251"/>
      <c r="AV97" s="250"/>
      <c r="AW97" s="250"/>
      <c r="AX97" s="251"/>
      <c r="AY97" s="251"/>
    </row>
    <row r="98" spans="2:51" s="239" customFormat="1" x14ac:dyDescent="0.4">
      <c r="B98" s="243">
        <f t="shared" si="18"/>
        <v>43</v>
      </c>
      <c r="C98" s="1"/>
      <c r="D98" s="83"/>
      <c r="E98" s="59"/>
      <c r="F98" s="2"/>
      <c r="G98" s="79"/>
      <c r="H98" s="61"/>
      <c r="I98" s="61"/>
      <c r="J98" s="4"/>
      <c r="K98" s="244" t="s">
        <v>81</v>
      </c>
      <c r="L98" s="244" t="s">
        <v>111</v>
      </c>
      <c r="M98" s="5"/>
      <c r="N98" s="3"/>
      <c r="O98" s="244" t="s">
        <v>111</v>
      </c>
      <c r="P98" s="5"/>
      <c r="Q98" s="3"/>
      <c r="R98" s="245" t="s">
        <v>113</v>
      </c>
      <c r="S98" s="244" t="s">
        <v>114</v>
      </c>
      <c r="T98" s="246">
        <f t="shared" si="27"/>
        <v>0</v>
      </c>
      <c r="U98" s="247" t="s">
        <v>81</v>
      </c>
      <c r="V98" s="6" t="str">
        <f t="shared" si="19"/>
        <v/>
      </c>
      <c r="W98" s="247" t="s">
        <v>81</v>
      </c>
      <c r="X98" s="6"/>
      <c r="Y98" s="247" t="s">
        <v>81</v>
      </c>
      <c r="Z98" s="6" t="str" cm="1">
        <f t="array" ref="Z98">IF($T98=0,"",ROUNDDOWN(_xlfn.IFS($I98="課税",$T98*0.1/1.1,$I98="軽減",$T98*0.08/1.08,$I98="一部非課税",$AB98,I98="非課税",0),0))</f>
        <v/>
      </c>
      <c r="AA98" s="247" t="s">
        <v>81</v>
      </c>
      <c r="AB98" s="6"/>
      <c r="AC98" s="248" t="s">
        <v>81</v>
      </c>
      <c r="AD98" s="249"/>
      <c r="AE98" s="237"/>
      <c r="AF98" s="238" t="str">
        <f t="shared" si="20"/>
        <v/>
      </c>
      <c r="AG98" s="238" t="str">
        <f t="shared" si="21"/>
        <v/>
      </c>
      <c r="AI98" s="238" t="str">
        <f t="shared" si="22"/>
        <v/>
      </c>
      <c r="AJ98" s="238" t="str">
        <f t="shared" si="23"/>
        <v/>
      </c>
      <c r="AK98" s="238" t="str" cm="1">
        <f t="array" ref="AK98">IF(IF($T98=0,"",ROUNDDOWN(_xlfn.IFS($I98="課税",$T98*0.1/1.1,$I98="軽減",$T98*0.08/1.08,$I98="一部非課税",$AB98,I98="非課税",0),0))=$Z98,"","×")</f>
        <v/>
      </c>
      <c r="AL98" s="238" t="str">
        <f t="shared" ca="1" si="24"/>
        <v/>
      </c>
      <c r="AM98" s="238" t="str">
        <f t="shared" ca="1" si="25"/>
        <v/>
      </c>
      <c r="AN98" s="238" t="str">
        <f t="shared" si="26"/>
        <v/>
      </c>
      <c r="AO98" s="250"/>
      <c r="AP98" s="251"/>
      <c r="AQ98" s="251"/>
      <c r="AR98" s="250"/>
      <c r="AS98" s="250"/>
      <c r="AT98" s="251"/>
      <c r="AU98" s="251"/>
      <c r="AV98" s="250"/>
      <c r="AW98" s="250"/>
      <c r="AX98" s="251"/>
      <c r="AY98" s="251"/>
    </row>
    <row r="99" spans="2:51" s="239" customFormat="1" x14ac:dyDescent="0.4">
      <c r="B99" s="243">
        <f t="shared" si="18"/>
        <v>44</v>
      </c>
      <c r="C99" s="1"/>
      <c r="D99" s="83"/>
      <c r="E99" s="59"/>
      <c r="F99" s="2"/>
      <c r="G99" s="79"/>
      <c r="H99" s="61"/>
      <c r="I99" s="61"/>
      <c r="J99" s="4"/>
      <c r="K99" s="244" t="s">
        <v>81</v>
      </c>
      <c r="L99" s="244" t="s">
        <v>111</v>
      </c>
      <c r="M99" s="5"/>
      <c r="N99" s="3"/>
      <c r="O99" s="244" t="s">
        <v>111</v>
      </c>
      <c r="P99" s="5"/>
      <c r="Q99" s="3"/>
      <c r="R99" s="245" t="s">
        <v>113</v>
      </c>
      <c r="S99" s="244" t="s">
        <v>114</v>
      </c>
      <c r="T99" s="246">
        <f t="shared" si="27"/>
        <v>0</v>
      </c>
      <c r="U99" s="247" t="s">
        <v>81</v>
      </c>
      <c r="V99" s="6" t="str">
        <f t="shared" si="19"/>
        <v/>
      </c>
      <c r="W99" s="247" t="s">
        <v>81</v>
      </c>
      <c r="X99" s="6"/>
      <c r="Y99" s="247" t="s">
        <v>81</v>
      </c>
      <c r="Z99" s="6" t="str" cm="1">
        <f t="array" ref="Z99">IF($T99=0,"",ROUNDDOWN(_xlfn.IFS($I99="課税",$T99*0.1/1.1,$I99="軽減",$T99*0.08/1.08,$I99="一部非課税",$AB99,I99="非課税",0),0))</f>
        <v/>
      </c>
      <c r="AA99" s="247" t="s">
        <v>81</v>
      </c>
      <c r="AB99" s="6"/>
      <c r="AC99" s="248" t="s">
        <v>81</v>
      </c>
      <c r="AD99" s="249"/>
      <c r="AE99" s="237"/>
      <c r="AF99" s="238" t="str">
        <f t="shared" si="20"/>
        <v/>
      </c>
      <c r="AG99" s="238" t="str">
        <f t="shared" si="21"/>
        <v/>
      </c>
      <c r="AI99" s="238" t="str">
        <f t="shared" si="22"/>
        <v/>
      </c>
      <c r="AJ99" s="238" t="str">
        <f t="shared" si="23"/>
        <v/>
      </c>
      <c r="AK99" s="238" t="str" cm="1">
        <f t="array" ref="AK99">IF(IF($T99=0,"",ROUNDDOWN(_xlfn.IFS($I99="課税",$T99*0.1/1.1,$I99="軽減",$T99*0.08/1.08,$I99="一部非課税",$AB99,I99="非課税",0),0))=$Z99,"","×")</f>
        <v/>
      </c>
      <c r="AL99" s="238" t="str">
        <f t="shared" ca="1" si="24"/>
        <v/>
      </c>
      <c r="AM99" s="238" t="str">
        <f t="shared" ca="1" si="25"/>
        <v/>
      </c>
      <c r="AN99" s="238" t="str">
        <f t="shared" si="26"/>
        <v/>
      </c>
      <c r="AO99" s="250"/>
      <c r="AP99" s="251"/>
      <c r="AQ99" s="251"/>
      <c r="AR99" s="250"/>
      <c r="AS99" s="250"/>
      <c r="AT99" s="251"/>
      <c r="AU99" s="251"/>
      <c r="AV99" s="250"/>
      <c r="AW99" s="250"/>
      <c r="AX99" s="251"/>
      <c r="AY99" s="251"/>
    </row>
    <row r="100" spans="2:51" s="239" customFormat="1" x14ac:dyDescent="0.4">
      <c r="B100" s="243">
        <f t="shared" si="18"/>
        <v>45</v>
      </c>
      <c r="C100" s="1"/>
      <c r="D100" s="83"/>
      <c r="E100" s="59"/>
      <c r="F100" s="2"/>
      <c r="G100" s="79"/>
      <c r="H100" s="61"/>
      <c r="I100" s="61"/>
      <c r="J100" s="4"/>
      <c r="K100" s="244" t="s">
        <v>81</v>
      </c>
      <c r="L100" s="244" t="s">
        <v>111</v>
      </c>
      <c r="M100" s="5"/>
      <c r="N100" s="3"/>
      <c r="O100" s="244" t="s">
        <v>111</v>
      </c>
      <c r="P100" s="5"/>
      <c r="Q100" s="3"/>
      <c r="R100" s="245" t="s">
        <v>113</v>
      </c>
      <c r="S100" s="244" t="s">
        <v>114</v>
      </c>
      <c r="T100" s="246">
        <f t="shared" si="27"/>
        <v>0</v>
      </c>
      <c r="U100" s="247" t="s">
        <v>81</v>
      </c>
      <c r="V100" s="6" t="str">
        <f t="shared" si="19"/>
        <v/>
      </c>
      <c r="W100" s="247" t="s">
        <v>81</v>
      </c>
      <c r="X100" s="6"/>
      <c r="Y100" s="247" t="s">
        <v>81</v>
      </c>
      <c r="Z100" s="6" t="str" cm="1">
        <f t="array" ref="Z100">IF($T100=0,"",ROUNDDOWN(_xlfn.IFS($I100="課税",$T100*0.1/1.1,$I100="軽減",$T100*0.08/1.08,$I100="一部非課税",$AB100,I100="非課税",0),0))</f>
        <v/>
      </c>
      <c r="AA100" s="247" t="s">
        <v>81</v>
      </c>
      <c r="AB100" s="6"/>
      <c r="AC100" s="248" t="s">
        <v>81</v>
      </c>
      <c r="AD100" s="249"/>
      <c r="AE100" s="237"/>
      <c r="AF100" s="238" t="str">
        <f t="shared" si="20"/>
        <v/>
      </c>
      <c r="AG100" s="238" t="str">
        <f t="shared" si="21"/>
        <v/>
      </c>
      <c r="AI100" s="238" t="str">
        <f t="shared" si="22"/>
        <v/>
      </c>
      <c r="AJ100" s="238" t="str">
        <f t="shared" si="23"/>
        <v/>
      </c>
      <c r="AK100" s="238" t="str" cm="1">
        <f t="array" ref="AK100">IF(IF($T100=0,"",ROUNDDOWN(_xlfn.IFS($I100="課税",$T100*0.1/1.1,$I100="軽減",$T100*0.08/1.08,$I100="一部非課税",$AB100,I100="非課税",0),0))=$Z100,"","×")</f>
        <v/>
      </c>
      <c r="AL100" s="238" t="str">
        <f t="shared" ca="1" si="24"/>
        <v/>
      </c>
      <c r="AM100" s="238" t="str">
        <f t="shared" ca="1" si="25"/>
        <v/>
      </c>
      <c r="AN100" s="238" t="str">
        <f t="shared" si="26"/>
        <v/>
      </c>
      <c r="AO100" s="250"/>
      <c r="AP100" s="251"/>
      <c r="AQ100" s="251"/>
      <c r="AR100" s="250"/>
      <c r="AS100" s="250"/>
      <c r="AT100" s="251"/>
      <c r="AU100" s="251"/>
      <c r="AV100" s="250"/>
      <c r="AW100" s="250"/>
      <c r="AX100" s="251"/>
      <c r="AY100" s="251"/>
    </row>
    <row r="101" spans="2:51" s="239" customFormat="1" x14ac:dyDescent="0.4">
      <c r="B101" s="243">
        <f t="shared" si="18"/>
        <v>46</v>
      </c>
      <c r="C101" s="1"/>
      <c r="D101" s="83"/>
      <c r="E101" s="59"/>
      <c r="F101" s="2"/>
      <c r="G101" s="79"/>
      <c r="H101" s="61"/>
      <c r="I101" s="61"/>
      <c r="J101" s="4"/>
      <c r="K101" s="244" t="s">
        <v>81</v>
      </c>
      <c r="L101" s="244" t="s">
        <v>111</v>
      </c>
      <c r="M101" s="5"/>
      <c r="N101" s="3"/>
      <c r="O101" s="244" t="s">
        <v>111</v>
      </c>
      <c r="P101" s="5"/>
      <c r="Q101" s="3"/>
      <c r="R101" s="245" t="s">
        <v>113</v>
      </c>
      <c r="S101" s="244" t="s">
        <v>114</v>
      </c>
      <c r="T101" s="246">
        <f t="shared" si="27"/>
        <v>0</v>
      </c>
      <c r="U101" s="247" t="s">
        <v>81</v>
      </c>
      <c r="V101" s="6" t="str">
        <f t="shared" si="19"/>
        <v/>
      </c>
      <c r="W101" s="247" t="s">
        <v>81</v>
      </c>
      <c r="X101" s="6"/>
      <c r="Y101" s="247" t="s">
        <v>81</v>
      </c>
      <c r="Z101" s="6" t="str" cm="1">
        <f t="array" ref="Z101">IF($T101=0,"",ROUNDDOWN(_xlfn.IFS($I101="課税",$T101*0.1/1.1,$I101="軽減",$T101*0.08/1.08,$I101="一部非課税",$AB101,I101="非課税",0),0))</f>
        <v/>
      </c>
      <c r="AA101" s="247" t="s">
        <v>81</v>
      </c>
      <c r="AB101" s="6"/>
      <c r="AC101" s="248" t="s">
        <v>81</v>
      </c>
      <c r="AD101" s="249"/>
      <c r="AE101" s="237"/>
      <c r="AF101" s="238" t="str">
        <f t="shared" si="20"/>
        <v/>
      </c>
      <c r="AG101" s="238" t="str">
        <f t="shared" si="21"/>
        <v/>
      </c>
      <c r="AI101" s="238" t="str">
        <f t="shared" si="22"/>
        <v/>
      </c>
      <c r="AJ101" s="238" t="str">
        <f t="shared" si="23"/>
        <v/>
      </c>
      <c r="AK101" s="238" t="str" cm="1">
        <f t="array" ref="AK101">IF(IF($T101=0,"",ROUNDDOWN(_xlfn.IFS($I101="課税",$T101*0.1/1.1,$I101="軽減",$T101*0.08/1.08,$I101="一部非課税",$AB101,I101="非課税",0),0))=$Z101,"","×")</f>
        <v/>
      </c>
      <c r="AL101" s="238" t="str">
        <f t="shared" ca="1" si="24"/>
        <v/>
      </c>
      <c r="AM101" s="238" t="str">
        <f t="shared" ca="1" si="25"/>
        <v/>
      </c>
      <c r="AN101" s="238" t="str">
        <f t="shared" si="26"/>
        <v/>
      </c>
      <c r="AO101" s="250"/>
      <c r="AP101" s="251"/>
      <c r="AQ101" s="251"/>
      <c r="AR101" s="250"/>
      <c r="AS101" s="250"/>
      <c r="AT101" s="251"/>
      <c r="AU101" s="251"/>
      <c r="AV101" s="250"/>
      <c r="AW101" s="250"/>
      <c r="AX101" s="251"/>
      <c r="AY101" s="251"/>
    </row>
    <row r="102" spans="2:51" s="239" customFormat="1" x14ac:dyDescent="0.4">
      <c r="B102" s="243">
        <f t="shared" si="18"/>
        <v>47</v>
      </c>
      <c r="C102" s="1"/>
      <c r="D102" s="83"/>
      <c r="E102" s="59"/>
      <c r="F102" s="2"/>
      <c r="G102" s="79"/>
      <c r="H102" s="61"/>
      <c r="I102" s="61"/>
      <c r="J102" s="4"/>
      <c r="K102" s="244" t="s">
        <v>81</v>
      </c>
      <c r="L102" s="244" t="s">
        <v>111</v>
      </c>
      <c r="M102" s="5"/>
      <c r="N102" s="3"/>
      <c r="O102" s="244" t="s">
        <v>111</v>
      </c>
      <c r="P102" s="5"/>
      <c r="Q102" s="3"/>
      <c r="R102" s="245" t="s">
        <v>113</v>
      </c>
      <c r="S102" s="244" t="s">
        <v>114</v>
      </c>
      <c r="T102" s="246">
        <f t="shared" si="27"/>
        <v>0</v>
      </c>
      <c r="U102" s="247" t="s">
        <v>81</v>
      </c>
      <c r="V102" s="6" t="str">
        <f t="shared" si="19"/>
        <v/>
      </c>
      <c r="W102" s="247" t="s">
        <v>81</v>
      </c>
      <c r="X102" s="6"/>
      <c r="Y102" s="247" t="s">
        <v>81</v>
      </c>
      <c r="Z102" s="6" t="str" cm="1">
        <f t="array" ref="Z102">IF($T102=0,"",ROUNDDOWN(_xlfn.IFS($I102="課税",$T102*0.1/1.1,$I102="軽減",$T102*0.08/1.08,$I102="一部非課税",$AB102,I102="非課税",0),0))</f>
        <v/>
      </c>
      <c r="AA102" s="247" t="s">
        <v>81</v>
      </c>
      <c r="AB102" s="6"/>
      <c r="AC102" s="248" t="s">
        <v>81</v>
      </c>
      <c r="AD102" s="249"/>
      <c r="AE102" s="237"/>
      <c r="AF102" s="238" t="str">
        <f t="shared" si="20"/>
        <v/>
      </c>
      <c r="AG102" s="238" t="str">
        <f t="shared" si="21"/>
        <v/>
      </c>
      <c r="AI102" s="238" t="str">
        <f t="shared" si="22"/>
        <v/>
      </c>
      <c r="AJ102" s="238" t="str">
        <f t="shared" si="23"/>
        <v/>
      </c>
      <c r="AK102" s="238" t="str" cm="1">
        <f t="array" ref="AK102">IF(IF($T102=0,"",ROUNDDOWN(_xlfn.IFS($I102="課税",$T102*0.1/1.1,$I102="軽減",$T102*0.08/1.08,$I102="一部非課税",$AB102,I102="非課税",0),0))=$Z102,"","×")</f>
        <v/>
      </c>
      <c r="AL102" s="238" t="str">
        <f t="shared" ca="1" si="24"/>
        <v/>
      </c>
      <c r="AM102" s="238" t="str">
        <f t="shared" ca="1" si="25"/>
        <v/>
      </c>
      <c r="AN102" s="238" t="str">
        <f t="shared" si="26"/>
        <v/>
      </c>
      <c r="AO102" s="250"/>
      <c r="AP102" s="251"/>
      <c r="AQ102" s="251"/>
      <c r="AR102" s="250"/>
      <c r="AS102" s="250"/>
      <c r="AT102" s="251"/>
      <c r="AU102" s="251"/>
      <c r="AV102" s="250"/>
      <c r="AW102" s="250"/>
      <c r="AX102" s="251"/>
      <c r="AY102" s="251"/>
    </row>
    <row r="103" spans="2:51" s="239" customFormat="1" x14ac:dyDescent="0.4">
      <c r="B103" s="243">
        <f t="shared" si="18"/>
        <v>48</v>
      </c>
      <c r="C103" s="1"/>
      <c r="D103" s="83"/>
      <c r="E103" s="59"/>
      <c r="F103" s="2"/>
      <c r="G103" s="79"/>
      <c r="H103" s="61"/>
      <c r="I103" s="61"/>
      <c r="J103" s="4"/>
      <c r="K103" s="244" t="s">
        <v>81</v>
      </c>
      <c r="L103" s="244" t="s">
        <v>111</v>
      </c>
      <c r="M103" s="5"/>
      <c r="N103" s="3"/>
      <c r="O103" s="244" t="s">
        <v>111</v>
      </c>
      <c r="P103" s="5"/>
      <c r="Q103" s="3"/>
      <c r="R103" s="245" t="s">
        <v>113</v>
      </c>
      <c r="S103" s="244" t="s">
        <v>114</v>
      </c>
      <c r="T103" s="246">
        <f t="shared" si="27"/>
        <v>0</v>
      </c>
      <c r="U103" s="247" t="s">
        <v>81</v>
      </c>
      <c r="V103" s="6" t="str">
        <f t="shared" si="19"/>
        <v/>
      </c>
      <c r="W103" s="247" t="s">
        <v>81</v>
      </c>
      <c r="X103" s="6"/>
      <c r="Y103" s="247" t="s">
        <v>81</v>
      </c>
      <c r="Z103" s="6" t="str" cm="1">
        <f t="array" ref="Z103">IF($T103=0,"",ROUNDDOWN(_xlfn.IFS($I103="課税",$T103*0.1/1.1,$I103="軽減",$T103*0.08/1.08,$I103="一部非課税",$AB103,I103="非課税",0),0))</f>
        <v/>
      </c>
      <c r="AA103" s="247" t="s">
        <v>81</v>
      </c>
      <c r="AB103" s="6"/>
      <c r="AC103" s="248" t="s">
        <v>81</v>
      </c>
      <c r="AD103" s="249"/>
      <c r="AE103" s="237"/>
      <c r="AF103" s="238" t="str">
        <f t="shared" si="20"/>
        <v/>
      </c>
      <c r="AG103" s="238" t="str">
        <f t="shared" si="21"/>
        <v/>
      </c>
      <c r="AI103" s="238" t="str">
        <f t="shared" si="22"/>
        <v/>
      </c>
      <c r="AJ103" s="238" t="str">
        <f t="shared" si="23"/>
        <v/>
      </c>
      <c r="AK103" s="238" t="str" cm="1">
        <f t="array" ref="AK103">IF(IF($T103=0,"",ROUNDDOWN(_xlfn.IFS($I103="課税",$T103*0.1/1.1,$I103="軽減",$T103*0.08/1.08,$I103="一部非課税",$AB103,I103="非課税",0),0))=$Z103,"","×")</f>
        <v/>
      </c>
      <c r="AL103" s="238" t="str">
        <f t="shared" ca="1" si="24"/>
        <v/>
      </c>
      <c r="AM103" s="238" t="str">
        <f t="shared" ca="1" si="25"/>
        <v/>
      </c>
      <c r="AN103" s="238" t="str">
        <f t="shared" si="26"/>
        <v/>
      </c>
      <c r="AO103" s="250"/>
      <c r="AP103" s="251"/>
      <c r="AQ103" s="251"/>
      <c r="AR103" s="250"/>
      <c r="AS103" s="250"/>
      <c r="AT103" s="251"/>
      <c r="AU103" s="251"/>
      <c r="AV103" s="250"/>
      <c r="AW103" s="250"/>
      <c r="AX103" s="251"/>
      <c r="AY103" s="251"/>
    </row>
    <row r="104" spans="2:51" s="239" customFormat="1" x14ac:dyDescent="0.4">
      <c r="B104" s="243">
        <f t="shared" si="18"/>
        <v>49</v>
      </c>
      <c r="C104" s="1"/>
      <c r="D104" s="83"/>
      <c r="E104" s="59"/>
      <c r="F104" s="2"/>
      <c r="G104" s="79"/>
      <c r="H104" s="61"/>
      <c r="I104" s="61"/>
      <c r="J104" s="4"/>
      <c r="K104" s="244" t="s">
        <v>81</v>
      </c>
      <c r="L104" s="244" t="s">
        <v>111</v>
      </c>
      <c r="M104" s="5"/>
      <c r="N104" s="3"/>
      <c r="O104" s="244" t="s">
        <v>111</v>
      </c>
      <c r="P104" s="5"/>
      <c r="Q104" s="3"/>
      <c r="R104" s="245" t="s">
        <v>113</v>
      </c>
      <c r="S104" s="244" t="s">
        <v>114</v>
      </c>
      <c r="T104" s="246">
        <f t="shared" si="27"/>
        <v>0</v>
      </c>
      <c r="U104" s="247" t="s">
        <v>81</v>
      </c>
      <c r="V104" s="6" t="str">
        <f t="shared" si="19"/>
        <v/>
      </c>
      <c r="W104" s="247" t="s">
        <v>81</v>
      </c>
      <c r="X104" s="6"/>
      <c r="Y104" s="247" t="s">
        <v>81</v>
      </c>
      <c r="Z104" s="6" t="str" cm="1">
        <f t="array" ref="Z104">IF($T104=0,"",ROUNDDOWN(_xlfn.IFS($I104="課税",$T104*0.1/1.1,$I104="軽減",$T104*0.08/1.08,$I104="一部非課税",$AB104,I104="非課税",0),0))</f>
        <v/>
      </c>
      <c r="AA104" s="247" t="s">
        <v>81</v>
      </c>
      <c r="AB104" s="6"/>
      <c r="AC104" s="248" t="s">
        <v>81</v>
      </c>
      <c r="AD104" s="249"/>
      <c r="AE104" s="237"/>
      <c r="AF104" s="238" t="str">
        <f t="shared" si="20"/>
        <v/>
      </c>
      <c r="AG104" s="238" t="str">
        <f t="shared" si="21"/>
        <v/>
      </c>
      <c r="AI104" s="238" t="str">
        <f t="shared" si="22"/>
        <v/>
      </c>
      <c r="AJ104" s="238" t="str">
        <f t="shared" si="23"/>
        <v/>
      </c>
      <c r="AK104" s="238" t="str" cm="1">
        <f t="array" ref="AK104">IF(IF($T104=0,"",ROUNDDOWN(_xlfn.IFS($I104="課税",$T104*0.1/1.1,$I104="軽減",$T104*0.08/1.08,$I104="一部非課税",$AB104,I104="非課税",0),0))=$Z104,"","×")</f>
        <v/>
      </c>
      <c r="AL104" s="238" t="str">
        <f t="shared" ca="1" si="24"/>
        <v/>
      </c>
      <c r="AM104" s="238" t="str">
        <f t="shared" ca="1" si="25"/>
        <v/>
      </c>
      <c r="AN104" s="238" t="str">
        <f t="shared" si="26"/>
        <v/>
      </c>
      <c r="AO104" s="250"/>
      <c r="AP104" s="251"/>
      <c r="AQ104" s="251"/>
      <c r="AR104" s="250"/>
      <c r="AS104" s="250"/>
      <c r="AT104" s="251"/>
      <c r="AU104" s="251"/>
      <c r="AV104" s="250"/>
      <c r="AW104" s="250"/>
      <c r="AX104" s="251"/>
      <c r="AY104" s="251"/>
    </row>
    <row r="105" spans="2:51" s="239" customFormat="1" x14ac:dyDescent="0.4">
      <c r="B105" s="243">
        <f t="shared" si="18"/>
        <v>50</v>
      </c>
      <c r="C105" s="1"/>
      <c r="D105" s="83"/>
      <c r="E105" s="59"/>
      <c r="F105" s="2"/>
      <c r="G105" s="79"/>
      <c r="H105" s="61"/>
      <c r="I105" s="61"/>
      <c r="J105" s="4"/>
      <c r="K105" s="244" t="s">
        <v>81</v>
      </c>
      <c r="L105" s="244" t="s">
        <v>111</v>
      </c>
      <c r="M105" s="5"/>
      <c r="N105" s="3"/>
      <c r="O105" s="244" t="s">
        <v>111</v>
      </c>
      <c r="P105" s="5"/>
      <c r="Q105" s="3"/>
      <c r="R105" s="245" t="s">
        <v>113</v>
      </c>
      <c r="S105" s="244" t="s">
        <v>114</v>
      </c>
      <c r="T105" s="246">
        <f t="shared" si="27"/>
        <v>0</v>
      </c>
      <c r="U105" s="247" t="s">
        <v>81</v>
      </c>
      <c r="V105" s="6" t="str">
        <f t="shared" si="19"/>
        <v/>
      </c>
      <c r="W105" s="247" t="s">
        <v>81</v>
      </c>
      <c r="X105" s="6"/>
      <c r="Y105" s="247" t="s">
        <v>81</v>
      </c>
      <c r="Z105" s="6" t="str" cm="1">
        <f t="array" ref="Z105">IF($T105=0,"",ROUNDDOWN(_xlfn.IFS($I105="課税",$T105*0.1/1.1,$I105="軽減",$T105*0.08/1.08,$I105="一部非課税",$AB105,I105="非課税",0),0))</f>
        <v/>
      </c>
      <c r="AA105" s="247" t="s">
        <v>81</v>
      </c>
      <c r="AB105" s="6"/>
      <c r="AC105" s="248" t="s">
        <v>81</v>
      </c>
      <c r="AD105" s="249"/>
      <c r="AE105" s="237"/>
      <c r="AF105" s="238" t="str">
        <f t="shared" si="20"/>
        <v/>
      </c>
      <c r="AG105" s="238" t="str">
        <f t="shared" si="21"/>
        <v/>
      </c>
      <c r="AI105" s="238" t="str">
        <f t="shared" si="22"/>
        <v/>
      </c>
      <c r="AJ105" s="238" t="str">
        <f t="shared" si="23"/>
        <v/>
      </c>
      <c r="AK105" s="238" t="str" cm="1">
        <f t="array" ref="AK105">IF(IF($T105=0,"",ROUNDDOWN(_xlfn.IFS($I105="課税",$T105*0.1/1.1,$I105="軽減",$T105*0.08/1.08,$I105="一部非課税",$AB105,I105="非課税",0),0))=$Z105,"","×")</f>
        <v/>
      </c>
      <c r="AL105" s="238" t="str">
        <f t="shared" ca="1" si="24"/>
        <v/>
      </c>
      <c r="AM105" s="238" t="str">
        <f t="shared" ca="1" si="25"/>
        <v/>
      </c>
      <c r="AN105" s="238" t="str">
        <f t="shared" si="26"/>
        <v/>
      </c>
      <c r="AO105" s="250"/>
      <c r="AP105" s="251"/>
      <c r="AQ105" s="251"/>
      <c r="AR105" s="250"/>
      <c r="AS105" s="250"/>
      <c r="AT105" s="251"/>
      <c r="AU105" s="251"/>
      <c r="AV105" s="250"/>
      <c r="AW105" s="250"/>
      <c r="AX105" s="251"/>
      <c r="AY105" s="251"/>
    </row>
    <row r="106" spans="2:51" s="239" customFormat="1" x14ac:dyDescent="0.4">
      <c r="B106" s="243">
        <f t="shared" si="18"/>
        <v>51</v>
      </c>
      <c r="C106" s="1"/>
      <c r="D106" s="83"/>
      <c r="E106" s="59"/>
      <c r="F106" s="2"/>
      <c r="G106" s="79"/>
      <c r="H106" s="61"/>
      <c r="I106" s="61"/>
      <c r="J106" s="4"/>
      <c r="K106" s="244" t="s">
        <v>81</v>
      </c>
      <c r="L106" s="244" t="s">
        <v>111</v>
      </c>
      <c r="M106" s="5"/>
      <c r="N106" s="3"/>
      <c r="O106" s="244" t="s">
        <v>111</v>
      </c>
      <c r="P106" s="5"/>
      <c r="Q106" s="3"/>
      <c r="R106" s="245" t="s">
        <v>113</v>
      </c>
      <c r="S106" s="244" t="s">
        <v>114</v>
      </c>
      <c r="T106" s="246">
        <f t="shared" si="27"/>
        <v>0</v>
      </c>
      <c r="U106" s="247" t="s">
        <v>81</v>
      </c>
      <c r="V106" s="6" t="str">
        <f t="shared" si="19"/>
        <v/>
      </c>
      <c r="W106" s="247" t="s">
        <v>81</v>
      </c>
      <c r="X106" s="6"/>
      <c r="Y106" s="247" t="s">
        <v>81</v>
      </c>
      <c r="Z106" s="6" t="str" cm="1">
        <f t="array" ref="Z106">IF($T106=0,"",ROUNDDOWN(_xlfn.IFS($I106="課税",$T106*0.1/1.1,$I106="軽減",$T106*0.08/1.08,$I106="一部非課税",$AB106,I106="非課税",0),0))</f>
        <v/>
      </c>
      <c r="AA106" s="247" t="s">
        <v>81</v>
      </c>
      <c r="AB106" s="6"/>
      <c r="AC106" s="248" t="s">
        <v>81</v>
      </c>
      <c r="AD106" s="249"/>
      <c r="AE106" s="237"/>
      <c r="AF106" s="238" t="str">
        <f t="shared" si="20"/>
        <v/>
      </c>
      <c r="AG106" s="238" t="str">
        <f t="shared" si="21"/>
        <v/>
      </c>
      <c r="AI106" s="238" t="str">
        <f t="shared" si="22"/>
        <v/>
      </c>
      <c r="AJ106" s="238" t="str">
        <f t="shared" si="23"/>
        <v/>
      </c>
      <c r="AK106" s="238" t="str" cm="1">
        <f t="array" ref="AK106">IF(IF($T106=0,"",ROUNDDOWN(_xlfn.IFS($I106="課税",$T106*0.1/1.1,$I106="軽減",$T106*0.08/1.08,$I106="一部非課税",$AB106,I106="非課税",0),0))=$Z106,"","×")</f>
        <v/>
      </c>
      <c r="AL106" s="238" t="str">
        <f t="shared" ca="1" si="24"/>
        <v/>
      </c>
      <c r="AM106" s="238" t="str">
        <f t="shared" ca="1" si="25"/>
        <v/>
      </c>
      <c r="AN106" s="238" t="str">
        <f t="shared" si="26"/>
        <v/>
      </c>
      <c r="AO106" s="250"/>
      <c r="AP106" s="251"/>
      <c r="AQ106" s="251"/>
      <c r="AR106" s="250"/>
      <c r="AS106" s="250"/>
      <c r="AT106" s="251"/>
      <c r="AU106" s="251"/>
      <c r="AV106" s="250"/>
      <c r="AW106" s="250"/>
      <c r="AX106" s="251"/>
      <c r="AY106" s="251"/>
    </row>
    <row r="107" spans="2:51" s="239" customFormat="1" x14ac:dyDescent="0.4">
      <c r="B107" s="243">
        <f t="shared" si="18"/>
        <v>52</v>
      </c>
      <c r="C107" s="1"/>
      <c r="D107" s="83"/>
      <c r="E107" s="59"/>
      <c r="F107" s="2"/>
      <c r="G107" s="79"/>
      <c r="H107" s="61"/>
      <c r="I107" s="61"/>
      <c r="J107" s="4"/>
      <c r="K107" s="244" t="s">
        <v>81</v>
      </c>
      <c r="L107" s="244" t="s">
        <v>111</v>
      </c>
      <c r="M107" s="5"/>
      <c r="N107" s="3"/>
      <c r="O107" s="244" t="s">
        <v>111</v>
      </c>
      <c r="P107" s="5"/>
      <c r="Q107" s="3"/>
      <c r="R107" s="245" t="s">
        <v>113</v>
      </c>
      <c r="S107" s="244" t="s">
        <v>114</v>
      </c>
      <c r="T107" s="246">
        <f t="shared" si="27"/>
        <v>0</v>
      </c>
      <c r="U107" s="247" t="s">
        <v>81</v>
      </c>
      <c r="V107" s="6" t="str">
        <f t="shared" si="19"/>
        <v/>
      </c>
      <c r="W107" s="247" t="s">
        <v>81</v>
      </c>
      <c r="X107" s="6"/>
      <c r="Y107" s="247" t="s">
        <v>81</v>
      </c>
      <c r="Z107" s="6" t="str" cm="1">
        <f t="array" ref="Z107">IF($T107=0,"",ROUNDDOWN(_xlfn.IFS($I107="課税",$T107*0.1/1.1,$I107="軽減",$T107*0.08/1.08,$I107="一部非課税",$AB107,I107="非課税",0),0))</f>
        <v/>
      </c>
      <c r="AA107" s="247" t="s">
        <v>81</v>
      </c>
      <c r="AB107" s="6"/>
      <c r="AC107" s="248" t="s">
        <v>81</v>
      </c>
      <c r="AD107" s="249"/>
      <c r="AE107" s="237"/>
      <c r="AF107" s="238" t="str">
        <f t="shared" si="20"/>
        <v/>
      </c>
      <c r="AG107" s="238" t="str">
        <f t="shared" si="21"/>
        <v/>
      </c>
      <c r="AI107" s="238" t="str">
        <f t="shared" si="22"/>
        <v/>
      </c>
      <c r="AJ107" s="238" t="str">
        <f t="shared" si="23"/>
        <v/>
      </c>
      <c r="AK107" s="238" t="str" cm="1">
        <f t="array" ref="AK107">IF(IF($T107=0,"",ROUNDDOWN(_xlfn.IFS($I107="課税",$T107*0.1/1.1,$I107="軽減",$T107*0.08/1.08,$I107="一部非課税",$AB107,I107="非課税",0),0))=$Z107,"","×")</f>
        <v/>
      </c>
      <c r="AL107" s="238" t="str">
        <f t="shared" ca="1" si="24"/>
        <v/>
      </c>
      <c r="AM107" s="238" t="str">
        <f t="shared" ca="1" si="25"/>
        <v/>
      </c>
      <c r="AN107" s="238" t="str">
        <f t="shared" si="26"/>
        <v/>
      </c>
      <c r="AO107" s="250"/>
      <c r="AP107" s="251"/>
      <c r="AQ107" s="251"/>
      <c r="AR107" s="250"/>
      <c r="AS107" s="250"/>
      <c r="AT107" s="251"/>
      <c r="AU107" s="251"/>
      <c r="AV107" s="250"/>
      <c r="AW107" s="250"/>
      <c r="AX107" s="251"/>
      <c r="AY107" s="251"/>
    </row>
    <row r="108" spans="2:51" s="239" customFormat="1" x14ac:dyDescent="0.4">
      <c r="B108" s="243">
        <f t="shared" si="18"/>
        <v>53</v>
      </c>
      <c r="C108" s="1"/>
      <c r="D108" s="83"/>
      <c r="E108" s="59"/>
      <c r="F108" s="2"/>
      <c r="G108" s="79"/>
      <c r="H108" s="61"/>
      <c r="I108" s="61"/>
      <c r="J108" s="4"/>
      <c r="K108" s="244" t="s">
        <v>81</v>
      </c>
      <c r="L108" s="244" t="s">
        <v>111</v>
      </c>
      <c r="M108" s="5"/>
      <c r="N108" s="3"/>
      <c r="O108" s="244" t="s">
        <v>111</v>
      </c>
      <c r="P108" s="5"/>
      <c r="Q108" s="3"/>
      <c r="R108" s="245" t="s">
        <v>113</v>
      </c>
      <c r="S108" s="244" t="s">
        <v>114</v>
      </c>
      <c r="T108" s="246">
        <f t="shared" si="27"/>
        <v>0</v>
      </c>
      <c r="U108" s="247" t="s">
        <v>81</v>
      </c>
      <c r="V108" s="6" t="str">
        <f t="shared" si="19"/>
        <v/>
      </c>
      <c r="W108" s="247" t="s">
        <v>81</v>
      </c>
      <c r="X108" s="6"/>
      <c r="Y108" s="247" t="s">
        <v>81</v>
      </c>
      <c r="Z108" s="6" t="str" cm="1">
        <f t="array" ref="Z108">IF($T108=0,"",ROUNDDOWN(_xlfn.IFS($I108="課税",$T108*0.1/1.1,$I108="軽減",$T108*0.08/1.08,$I108="一部非課税",$AB108,I108="非課税",0),0))</f>
        <v/>
      </c>
      <c r="AA108" s="247" t="s">
        <v>81</v>
      </c>
      <c r="AB108" s="6"/>
      <c r="AC108" s="248" t="s">
        <v>81</v>
      </c>
      <c r="AD108" s="249"/>
      <c r="AE108" s="237"/>
      <c r="AF108" s="238" t="str">
        <f t="shared" si="20"/>
        <v/>
      </c>
      <c r="AG108" s="238" t="str">
        <f t="shared" si="21"/>
        <v/>
      </c>
      <c r="AI108" s="238" t="str">
        <f t="shared" si="22"/>
        <v/>
      </c>
      <c r="AJ108" s="238" t="str">
        <f t="shared" si="23"/>
        <v/>
      </c>
      <c r="AK108" s="238" t="str" cm="1">
        <f t="array" ref="AK108">IF(IF($T108=0,"",ROUNDDOWN(_xlfn.IFS($I108="課税",$T108*0.1/1.1,$I108="軽減",$T108*0.08/1.08,$I108="一部非課税",$AB108,I108="非課税",0),0))=$Z108,"","×")</f>
        <v/>
      </c>
      <c r="AL108" s="238" t="str">
        <f t="shared" ca="1" si="24"/>
        <v/>
      </c>
      <c r="AM108" s="238" t="str">
        <f t="shared" ca="1" si="25"/>
        <v/>
      </c>
      <c r="AN108" s="238" t="str">
        <f t="shared" si="26"/>
        <v/>
      </c>
      <c r="AO108" s="250"/>
      <c r="AP108" s="251"/>
      <c r="AQ108" s="251"/>
      <c r="AR108" s="250"/>
      <c r="AS108" s="250"/>
      <c r="AT108" s="251"/>
      <c r="AU108" s="251"/>
      <c r="AV108" s="250"/>
      <c r="AW108" s="250"/>
      <c r="AX108" s="251"/>
      <c r="AY108" s="251"/>
    </row>
    <row r="109" spans="2:51" s="239" customFormat="1" x14ac:dyDescent="0.4">
      <c r="B109" s="243">
        <f t="shared" si="18"/>
        <v>54</v>
      </c>
      <c r="C109" s="1"/>
      <c r="D109" s="83"/>
      <c r="E109" s="59"/>
      <c r="F109" s="2"/>
      <c r="G109" s="79"/>
      <c r="H109" s="61"/>
      <c r="I109" s="61"/>
      <c r="J109" s="4"/>
      <c r="K109" s="244" t="s">
        <v>81</v>
      </c>
      <c r="L109" s="244" t="s">
        <v>111</v>
      </c>
      <c r="M109" s="5"/>
      <c r="N109" s="3"/>
      <c r="O109" s="244" t="s">
        <v>111</v>
      </c>
      <c r="P109" s="5"/>
      <c r="Q109" s="3"/>
      <c r="R109" s="245" t="s">
        <v>113</v>
      </c>
      <c r="S109" s="244" t="s">
        <v>114</v>
      </c>
      <c r="T109" s="246">
        <f t="shared" si="27"/>
        <v>0</v>
      </c>
      <c r="U109" s="247" t="s">
        <v>81</v>
      </c>
      <c r="V109" s="6" t="str">
        <f t="shared" si="19"/>
        <v/>
      </c>
      <c r="W109" s="247" t="s">
        <v>81</v>
      </c>
      <c r="X109" s="6"/>
      <c r="Y109" s="247" t="s">
        <v>81</v>
      </c>
      <c r="Z109" s="6" t="str" cm="1">
        <f t="array" ref="Z109">IF($T109=0,"",ROUNDDOWN(_xlfn.IFS($I109="課税",$T109*0.1/1.1,$I109="軽減",$T109*0.08/1.08,$I109="一部非課税",$AB109,I109="非課税",0),0))</f>
        <v/>
      </c>
      <c r="AA109" s="247" t="s">
        <v>81</v>
      </c>
      <c r="AB109" s="6"/>
      <c r="AC109" s="248" t="s">
        <v>81</v>
      </c>
      <c r="AD109" s="249"/>
      <c r="AE109" s="237"/>
      <c r="AF109" s="238" t="str">
        <f t="shared" si="20"/>
        <v/>
      </c>
      <c r="AG109" s="238" t="str">
        <f t="shared" si="21"/>
        <v/>
      </c>
      <c r="AI109" s="238" t="str">
        <f t="shared" si="22"/>
        <v/>
      </c>
      <c r="AJ109" s="238" t="str">
        <f t="shared" si="23"/>
        <v/>
      </c>
      <c r="AK109" s="238" t="str" cm="1">
        <f t="array" ref="AK109">IF(IF($T109=0,"",ROUNDDOWN(_xlfn.IFS($I109="課税",$T109*0.1/1.1,$I109="軽減",$T109*0.08/1.08,$I109="一部非課税",$AB109,I109="非課税",0),0))=$Z109,"","×")</f>
        <v/>
      </c>
      <c r="AL109" s="238" t="str">
        <f t="shared" ca="1" si="24"/>
        <v/>
      </c>
      <c r="AM109" s="238" t="str">
        <f t="shared" ca="1" si="25"/>
        <v/>
      </c>
      <c r="AN109" s="238" t="str">
        <f t="shared" si="26"/>
        <v/>
      </c>
      <c r="AO109" s="250"/>
      <c r="AP109" s="251"/>
      <c r="AQ109" s="251"/>
      <c r="AR109" s="250"/>
      <c r="AS109" s="250"/>
      <c r="AT109" s="251"/>
      <c r="AU109" s="251"/>
      <c r="AV109" s="250"/>
      <c r="AW109" s="250"/>
      <c r="AX109" s="251"/>
      <c r="AY109" s="251"/>
    </row>
    <row r="110" spans="2:51" s="239" customFormat="1" x14ac:dyDescent="0.4">
      <c r="B110" s="243">
        <f t="shared" si="18"/>
        <v>55</v>
      </c>
      <c r="C110" s="1"/>
      <c r="D110" s="83"/>
      <c r="E110" s="59"/>
      <c r="F110" s="2"/>
      <c r="G110" s="79"/>
      <c r="H110" s="61"/>
      <c r="I110" s="61"/>
      <c r="J110" s="4"/>
      <c r="K110" s="244" t="s">
        <v>81</v>
      </c>
      <c r="L110" s="244" t="s">
        <v>111</v>
      </c>
      <c r="M110" s="5"/>
      <c r="N110" s="3"/>
      <c r="O110" s="244" t="s">
        <v>111</v>
      </c>
      <c r="P110" s="5"/>
      <c r="Q110" s="3"/>
      <c r="R110" s="245" t="s">
        <v>113</v>
      </c>
      <c r="S110" s="244" t="s">
        <v>114</v>
      </c>
      <c r="T110" s="246">
        <f t="shared" si="27"/>
        <v>0</v>
      </c>
      <c r="U110" s="247" t="s">
        <v>81</v>
      </c>
      <c r="V110" s="6" t="str">
        <f t="shared" si="19"/>
        <v/>
      </c>
      <c r="W110" s="247" t="s">
        <v>81</v>
      </c>
      <c r="X110" s="6"/>
      <c r="Y110" s="247" t="s">
        <v>81</v>
      </c>
      <c r="Z110" s="6" t="str" cm="1">
        <f t="array" ref="Z110">IF($T110=0,"",ROUNDDOWN(_xlfn.IFS($I110="課税",$T110*0.1/1.1,$I110="軽減",$T110*0.08/1.08,$I110="一部非課税",$AB110,I110="非課税",0),0))</f>
        <v/>
      </c>
      <c r="AA110" s="247" t="s">
        <v>81</v>
      </c>
      <c r="AB110" s="6"/>
      <c r="AC110" s="248" t="s">
        <v>81</v>
      </c>
      <c r="AD110" s="249"/>
      <c r="AE110" s="237"/>
      <c r="AF110" s="238" t="str">
        <f t="shared" si="20"/>
        <v/>
      </c>
      <c r="AG110" s="238" t="str">
        <f t="shared" si="21"/>
        <v/>
      </c>
      <c r="AI110" s="238" t="str">
        <f t="shared" si="22"/>
        <v/>
      </c>
      <c r="AJ110" s="238" t="str">
        <f t="shared" si="23"/>
        <v/>
      </c>
      <c r="AK110" s="238" t="str" cm="1">
        <f t="array" ref="AK110">IF(IF($T110=0,"",ROUNDDOWN(_xlfn.IFS($I110="課税",$T110*0.1/1.1,$I110="軽減",$T110*0.08/1.08,$I110="一部非課税",$AB110,I110="非課税",0),0))=$Z110,"","×")</f>
        <v/>
      </c>
      <c r="AL110" s="238" t="str">
        <f t="shared" ca="1" si="24"/>
        <v/>
      </c>
      <c r="AM110" s="238" t="str">
        <f t="shared" ca="1" si="25"/>
        <v/>
      </c>
      <c r="AN110" s="238" t="str">
        <f t="shared" si="26"/>
        <v/>
      </c>
      <c r="AO110" s="250"/>
      <c r="AP110" s="251"/>
      <c r="AQ110" s="251"/>
      <c r="AR110" s="250"/>
      <c r="AS110" s="250"/>
      <c r="AT110" s="251"/>
      <c r="AU110" s="251"/>
      <c r="AV110" s="250"/>
      <c r="AW110" s="250"/>
      <c r="AX110" s="251"/>
      <c r="AY110" s="251"/>
    </row>
    <row r="111" spans="2:51" s="239" customFormat="1" x14ac:dyDescent="0.4">
      <c r="B111" s="243">
        <f t="shared" si="18"/>
        <v>56</v>
      </c>
      <c r="C111" s="1"/>
      <c r="D111" s="83"/>
      <c r="E111" s="59"/>
      <c r="F111" s="2"/>
      <c r="G111" s="79"/>
      <c r="H111" s="61"/>
      <c r="I111" s="61"/>
      <c r="J111" s="4"/>
      <c r="K111" s="244" t="s">
        <v>81</v>
      </c>
      <c r="L111" s="244" t="s">
        <v>111</v>
      </c>
      <c r="M111" s="5"/>
      <c r="N111" s="3"/>
      <c r="O111" s="244" t="s">
        <v>111</v>
      </c>
      <c r="P111" s="5"/>
      <c r="Q111" s="3"/>
      <c r="R111" s="245" t="s">
        <v>113</v>
      </c>
      <c r="S111" s="244" t="s">
        <v>114</v>
      </c>
      <c r="T111" s="246">
        <f t="shared" si="27"/>
        <v>0</v>
      </c>
      <c r="U111" s="247" t="s">
        <v>81</v>
      </c>
      <c r="V111" s="6" t="str">
        <f t="shared" si="19"/>
        <v/>
      </c>
      <c r="W111" s="247" t="s">
        <v>81</v>
      </c>
      <c r="X111" s="6"/>
      <c r="Y111" s="247" t="s">
        <v>81</v>
      </c>
      <c r="Z111" s="6" t="str" cm="1">
        <f t="array" ref="Z111">IF($T111=0,"",ROUNDDOWN(_xlfn.IFS($I111="課税",$T111*0.1/1.1,$I111="軽減",$T111*0.08/1.08,$I111="一部非課税",$AB111,I111="非課税",0),0))</f>
        <v/>
      </c>
      <c r="AA111" s="247" t="s">
        <v>81</v>
      </c>
      <c r="AB111" s="6"/>
      <c r="AC111" s="248" t="s">
        <v>81</v>
      </c>
      <c r="AD111" s="249"/>
      <c r="AE111" s="237"/>
      <c r="AF111" s="238" t="str">
        <f t="shared" si="20"/>
        <v/>
      </c>
      <c r="AG111" s="238" t="str">
        <f t="shared" si="21"/>
        <v/>
      </c>
      <c r="AI111" s="238" t="str">
        <f t="shared" si="22"/>
        <v/>
      </c>
      <c r="AJ111" s="238" t="str">
        <f t="shared" si="23"/>
        <v/>
      </c>
      <c r="AK111" s="238" t="str" cm="1">
        <f t="array" ref="AK111">IF(IF($T111=0,"",ROUNDDOWN(_xlfn.IFS($I111="課税",$T111*0.1/1.1,$I111="軽減",$T111*0.08/1.08,$I111="一部非課税",$AB111,I111="非課税",0),0))=$Z111,"","×")</f>
        <v/>
      </c>
      <c r="AL111" s="238" t="str">
        <f t="shared" ca="1" si="24"/>
        <v/>
      </c>
      <c r="AM111" s="238" t="str">
        <f t="shared" ca="1" si="25"/>
        <v/>
      </c>
      <c r="AN111" s="238" t="str">
        <f t="shared" si="26"/>
        <v/>
      </c>
      <c r="AO111" s="250"/>
      <c r="AP111" s="251"/>
      <c r="AQ111" s="251"/>
      <c r="AR111" s="250"/>
      <c r="AS111" s="250"/>
      <c r="AT111" s="251"/>
      <c r="AU111" s="251"/>
      <c r="AV111" s="250"/>
      <c r="AW111" s="250"/>
      <c r="AX111" s="251"/>
      <c r="AY111" s="251"/>
    </row>
    <row r="112" spans="2:51" s="239" customFormat="1" x14ac:dyDescent="0.4">
      <c r="B112" s="243">
        <f t="shared" si="18"/>
        <v>57</v>
      </c>
      <c r="C112" s="1"/>
      <c r="D112" s="83"/>
      <c r="E112" s="59"/>
      <c r="F112" s="2"/>
      <c r="G112" s="79"/>
      <c r="H112" s="61"/>
      <c r="I112" s="61"/>
      <c r="J112" s="4"/>
      <c r="K112" s="244" t="s">
        <v>81</v>
      </c>
      <c r="L112" s="244" t="s">
        <v>111</v>
      </c>
      <c r="M112" s="5"/>
      <c r="N112" s="3"/>
      <c r="O112" s="244" t="s">
        <v>111</v>
      </c>
      <c r="P112" s="5"/>
      <c r="Q112" s="3"/>
      <c r="R112" s="245" t="s">
        <v>113</v>
      </c>
      <c r="S112" s="244" t="s">
        <v>114</v>
      </c>
      <c r="T112" s="246">
        <f t="shared" si="27"/>
        <v>0</v>
      </c>
      <c r="U112" s="247" t="s">
        <v>81</v>
      </c>
      <c r="V112" s="6" t="str">
        <f t="shared" si="19"/>
        <v/>
      </c>
      <c r="W112" s="247" t="s">
        <v>81</v>
      </c>
      <c r="X112" s="6"/>
      <c r="Y112" s="247" t="s">
        <v>81</v>
      </c>
      <c r="Z112" s="6" t="str" cm="1">
        <f t="array" ref="Z112">IF($T112=0,"",ROUNDDOWN(_xlfn.IFS($I112="課税",$T112*0.1/1.1,$I112="軽減",$T112*0.08/1.08,$I112="一部非課税",$AB112,I112="非課税",0),0))</f>
        <v/>
      </c>
      <c r="AA112" s="247" t="s">
        <v>81</v>
      </c>
      <c r="AB112" s="6"/>
      <c r="AC112" s="248" t="s">
        <v>81</v>
      </c>
      <c r="AD112" s="249"/>
      <c r="AE112" s="237"/>
      <c r="AF112" s="238" t="str">
        <f t="shared" si="20"/>
        <v/>
      </c>
      <c r="AG112" s="238" t="str">
        <f t="shared" si="21"/>
        <v/>
      </c>
      <c r="AI112" s="238" t="str">
        <f t="shared" si="22"/>
        <v/>
      </c>
      <c r="AJ112" s="238" t="str">
        <f t="shared" si="23"/>
        <v/>
      </c>
      <c r="AK112" s="238" t="str" cm="1">
        <f t="array" ref="AK112">IF(IF($T112=0,"",ROUNDDOWN(_xlfn.IFS($I112="課税",$T112*0.1/1.1,$I112="軽減",$T112*0.08/1.08,$I112="一部非課税",$AB112,I112="非課税",0),0))=$Z112,"","×")</f>
        <v/>
      </c>
      <c r="AL112" s="238" t="str">
        <f t="shared" ca="1" si="24"/>
        <v/>
      </c>
      <c r="AM112" s="238" t="str">
        <f t="shared" ca="1" si="25"/>
        <v/>
      </c>
      <c r="AN112" s="238" t="str">
        <f t="shared" si="26"/>
        <v/>
      </c>
      <c r="AO112" s="250"/>
      <c r="AP112" s="251"/>
      <c r="AQ112" s="251"/>
      <c r="AR112" s="250"/>
      <c r="AS112" s="250"/>
      <c r="AT112" s="251"/>
      <c r="AU112" s="251"/>
      <c r="AV112" s="250"/>
      <c r="AW112" s="250"/>
      <c r="AX112" s="251"/>
      <c r="AY112" s="251"/>
    </row>
    <row r="113" spans="2:51" s="239" customFormat="1" x14ac:dyDescent="0.4">
      <c r="B113" s="243">
        <f t="shared" si="18"/>
        <v>58</v>
      </c>
      <c r="C113" s="1"/>
      <c r="D113" s="83"/>
      <c r="E113" s="59"/>
      <c r="F113" s="2"/>
      <c r="G113" s="79"/>
      <c r="H113" s="61"/>
      <c r="I113" s="61"/>
      <c r="J113" s="4"/>
      <c r="K113" s="244" t="s">
        <v>81</v>
      </c>
      <c r="L113" s="244" t="s">
        <v>111</v>
      </c>
      <c r="M113" s="5"/>
      <c r="N113" s="3"/>
      <c r="O113" s="244" t="s">
        <v>111</v>
      </c>
      <c r="P113" s="5"/>
      <c r="Q113" s="3"/>
      <c r="R113" s="245" t="s">
        <v>113</v>
      </c>
      <c r="S113" s="244" t="s">
        <v>114</v>
      </c>
      <c r="T113" s="246">
        <f t="shared" si="27"/>
        <v>0</v>
      </c>
      <c r="U113" s="247" t="s">
        <v>81</v>
      </c>
      <c r="V113" s="6" t="str">
        <f t="shared" si="19"/>
        <v/>
      </c>
      <c r="W113" s="247" t="s">
        <v>81</v>
      </c>
      <c r="X113" s="6"/>
      <c r="Y113" s="247" t="s">
        <v>81</v>
      </c>
      <c r="Z113" s="6" t="str" cm="1">
        <f t="array" ref="Z113">IF($T113=0,"",ROUNDDOWN(_xlfn.IFS($I113="課税",$T113*0.1/1.1,$I113="軽減",$T113*0.08/1.08,$I113="一部非課税",$AB113,I113="非課税",0),0))</f>
        <v/>
      </c>
      <c r="AA113" s="247" t="s">
        <v>81</v>
      </c>
      <c r="AB113" s="6"/>
      <c r="AC113" s="248" t="s">
        <v>81</v>
      </c>
      <c r="AD113" s="249"/>
      <c r="AE113" s="237"/>
      <c r="AF113" s="238" t="str">
        <f t="shared" si="20"/>
        <v/>
      </c>
      <c r="AG113" s="238" t="str">
        <f t="shared" si="21"/>
        <v/>
      </c>
      <c r="AI113" s="238" t="str">
        <f t="shared" si="22"/>
        <v/>
      </c>
      <c r="AJ113" s="238" t="str">
        <f t="shared" si="23"/>
        <v/>
      </c>
      <c r="AK113" s="238" t="str" cm="1">
        <f t="array" ref="AK113">IF(IF($T113=0,"",ROUNDDOWN(_xlfn.IFS($I113="課税",$T113*0.1/1.1,$I113="軽減",$T113*0.08/1.08,$I113="一部非課税",$AB113,I113="非課税",0),0))=$Z113,"","×")</f>
        <v/>
      </c>
      <c r="AL113" s="238" t="str">
        <f t="shared" ca="1" si="24"/>
        <v/>
      </c>
      <c r="AM113" s="238" t="str">
        <f t="shared" ca="1" si="25"/>
        <v/>
      </c>
      <c r="AN113" s="238" t="str">
        <f t="shared" si="26"/>
        <v/>
      </c>
      <c r="AO113" s="250"/>
      <c r="AP113" s="251"/>
      <c r="AQ113" s="251"/>
      <c r="AR113" s="250"/>
      <c r="AS113" s="250"/>
      <c r="AT113" s="251"/>
      <c r="AU113" s="251"/>
      <c r="AV113" s="250"/>
      <c r="AW113" s="250"/>
      <c r="AX113" s="251"/>
      <c r="AY113" s="251"/>
    </row>
    <row r="114" spans="2:51" s="239" customFormat="1" x14ac:dyDescent="0.4">
      <c r="B114" s="243">
        <f t="shared" si="18"/>
        <v>59</v>
      </c>
      <c r="C114" s="1"/>
      <c r="D114" s="83"/>
      <c r="E114" s="59"/>
      <c r="F114" s="2"/>
      <c r="G114" s="79"/>
      <c r="H114" s="61"/>
      <c r="I114" s="61"/>
      <c r="J114" s="4"/>
      <c r="K114" s="244" t="s">
        <v>81</v>
      </c>
      <c r="L114" s="244" t="s">
        <v>111</v>
      </c>
      <c r="M114" s="5"/>
      <c r="N114" s="3"/>
      <c r="O114" s="244" t="s">
        <v>111</v>
      </c>
      <c r="P114" s="5"/>
      <c r="Q114" s="3"/>
      <c r="R114" s="245" t="s">
        <v>113</v>
      </c>
      <c r="S114" s="244" t="s">
        <v>114</v>
      </c>
      <c r="T114" s="246">
        <f t="shared" si="27"/>
        <v>0</v>
      </c>
      <c r="U114" s="247" t="s">
        <v>81</v>
      </c>
      <c r="V114" s="6" t="str">
        <f t="shared" si="19"/>
        <v/>
      </c>
      <c r="W114" s="247" t="s">
        <v>81</v>
      </c>
      <c r="X114" s="6"/>
      <c r="Y114" s="247" t="s">
        <v>81</v>
      </c>
      <c r="Z114" s="6" t="str" cm="1">
        <f t="array" ref="Z114">IF($T114=0,"",ROUNDDOWN(_xlfn.IFS($I114="課税",$T114*0.1/1.1,$I114="軽減",$T114*0.08/1.08,$I114="一部非課税",$AB114,I114="非課税",0),0))</f>
        <v/>
      </c>
      <c r="AA114" s="247" t="s">
        <v>81</v>
      </c>
      <c r="AB114" s="6"/>
      <c r="AC114" s="248" t="s">
        <v>81</v>
      </c>
      <c r="AD114" s="249"/>
      <c r="AE114" s="237"/>
      <c r="AF114" s="238" t="str">
        <f t="shared" si="20"/>
        <v/>
      </c>
      <c r="AG114" s="238" t="str">
        <f t="shared" si="21"/>
        <v/>
      </c>
      <c r="AI114" s="238" t="str">
        <f t="shared" si="22"/>
        <v/>
      </c>
      <c r="AJ114" s="238" t="str">
        <f t="shared" si="23"/>
        <v/>
      </c>
      <c r="AK114" s="238" t="str" cm="1">
        <f t="array" ref="AK114">IF(IF($T114=0,"",ROUNDDOWN(_xlfn.IFS($I114="課税",$T114*0.1/1.1,$I114="軽減",$T114*0.08/1.08,$I114="一部非課税",$AB114,I114="非課税",0),0))=$Z114,"","×")</f>
        <v/>
      </c>
      <c r="AL114" s="238" t="str">
        <f t="shared" ca="1" si="24"/>
        <v/>
      </c>
      <c r="AM114" s="238" t="str">
        <f t="shared" ca="1" si="25"/>
        <v/>
      </c>
      <c r="AN114" s="238" t="str">
        <f t="shared" si="26"/>
        <v/>
      </c>
      <c r="AO114" s="250"/>
      <c r="AP114" s="251"/>
      <c r="AQ114" s="251"/>
      <c r="AR114" s="250"/>
      <c r="AS114" s="250"/>
      <c r="AT114" s="251"/>
      <c r="AU114" s="251"/>
      <c r="AV114" s="250"/>
      <c r="AW114" s="250"/>
      <c r="AX114" s="251"/>
      <c r="AY114" s="251"/>
    </row>
    <row r="115" spans="2:51" s="239" customFormat="1" x14ac:dyDescent="0.4">
      <c r="B115" s="243">
        <f t="shared" si="18"/>
        <v>60</v>
      </c>
      <c r="C115" s="1"/>
      <c r="D115" s="83"/>
      <c r="E115" s="59"/>
      <c r="F115" s="2"/>
      <c r="G115" s="79"/>
      <c r="H115" s="61"/>
      <c r="I115" s="61"/>
      <c r="J115" s="4"/>
      <c r="K115" s="244" t="s">
        <v>81</v>
      </c>
      <c r="L115" s="244" t="s">
        <v>111</v>
      </c>
      <c r="M115" s="5"/>
      <c r="N115" s="3"/>
      <c r="O115" s="244" t="s">
        <v>111</v>
      </c>
      <c r="P115" s="5"/>
      <c r="Q115" s="3"/>
      <c r="R115" s="245" t="s">
        <v>113</v>
      </c>
      <c r="S115" s="244" t="s">
        <v>114</v>
      </c>
      <c r="T115" s="246">
        <f t="shared" si="27"/>
        <v>0</v>
      </c>
      <c r="U115" s="247" t="s">
        <v>81</v>
      </c>
      <c r="V115" s="6" t="str">
        <f t="shared" si="19"/>
        <v/>
      </c>
      <c r="W115" s="247" t="s">
        <v>81</v>
      </c>
      <c r="X115" s="6"/>
      <c r="Y115" s="247" t="s">
        <v>81</v>
      </c>
      <c r="Z115" s="6" t="str" cm="1">
        <f t="array" ref="Z115">IF($T115=0,"",ROUNDDOWN(_xlfn.IFS($I115="課税",$T115*0.1/1.1,$I115="軽減",$T115*0.08/1.08,$I115="一部非課税",$AB115,I115="非課税",0),0))</f>
        <v/>
      </c>
      <c r="AA115" s="247" t="s">
        <v>81</v>
      </c>
      <c r="AB115" s="6"/>
      <c r="AC115" s="248" t="s">
        <v>81</v>
      </c>
      <c r="AD115" s="249"/>
      <c r="AE115" s="237"/>
      <c r="AF115" s="238" t="str">
        <f t="shared" si="20"/>
        <v/>
      </c>
      <c r="AG115" s="238" t="str">
        <f t="shared" si="21"/>
        <v/>
      </c>
      <c r="AI115" s="238" t="str">
        <f t="shared" si="22"/>
        <v/>
      </c>
      <c r="AJ115" s="238" t="str">
        <f t="shared" si="23"/>
        <v/>
      </c>
      <c r="AK115" s="238" t="str" cm="1">
        <f t="array" ref="AK115">IF(IF($T115=0,"",ROUNDDOWN(_xlfn.IFS($I115="課税",$T115*0.1/1.1,$I115="軽減",$T115*0.08/1.08,$I115="一部非課税",$AB115,I115="非課税",0),0))=$Z115,"","×")</f>
        <v/>
      </c>
      <c r="AL115" s="238" t="str">
        <f t="shared" ca="1" si="24"/>
        <v/>
      </c>
      <c r="AM115" s="238" t="str">
        <f t="shared" ca="1" si="25"/>
        <v/>
      </c>
      <c r="AN115" s="238" t="str">
        <f t="shared" si="26"/>
        <v/>
      </c>
      <c r="AO115" s="250"/>
      <c r="AP115" s="251"/>
      <c r="AQ115" s="251"/>
      <c r="AR115" s="250"/>
      <c r="AS115" s="250"/>
      <c r="AT115" s="251"/>
      <c r="AU115" s="251"/>
      <c r="AV115" s="250"/>
      <c r="AW115" s="250"/>
      <c r="AX115" s="251"/>
      <c r="AY115" s="251"/>
    </row>
    <row r="116" spans="2:51" s="239" customFormat="1" x14ac:dyDescent="0.4">
      <c r="B116" s="243">
        <f t="shared" si="18"/>
        <v>61</v>
      </c>
      <c r="C116" s="1"/>
      <c r="D116" s="83"/>
      <c r="E116" s="59"/>
      <c r="F116" s="2"/>
      <c r="G116" s="79"/>
      <c r="H116" s="61"/>
      <c r="I116" s="61"/>
      <c r="J116" s="4"/>
      <c r="K116" s="244" t="s">
        <v>81</v>
      </c>
      <c r="L116" s="244" t="s">
        <v>111</v>
      </c>
      <c r="M116" s="5"/>
      <c r="N116" s="3"/>
      <c r="O116" s="244" t="s">
        <v>111</v>
      </c>
      <c r="P116" s="5"/>
      <c r="Q116" s="3"/>
      <c r="R116" s="245" t="s">
        <v>113</v>
      </c>
      <c r="S116" s="244" t="s">
        <v>114</v>
      </c>
      <c r="T116" s="246">
        <f t="shared" si="27"/>
        <v>0</v>
      </c>
      <c r="U116" s="247" t="s">
        <v>81</v>
      </c>
      <c r="V116" s="6" t="str">
        <f t="shared" si="19"/>
        <v/>
      </c>
      <c r="W116" s="247" t="s">
        <v>81</v>
      </c>
      <c r="X116" s="6"/>
      <c r="Y116" s="247" t="s">
        <v>81</v>
      </c>
      <c r="Z116" s="6" t="str" cm="1">
        <f t="array" ref="Z116">IF($T116=0,"",ROUNDDOWN(_xlfn.IFS($I116="課税",$T116*0.1/1.1,$I116="軽減",$T116*0.08/1.08,$I116="一部非課税",$AB116,I116="非課税",0),0))</f>
        <v/>
      </c>
      <c r="AA116" s="247" t="s">
        <v>81</v>
      </c>
      <c r="AB116" s="6"/>
      <c r="AC116" s="248" t="s">
        <v>81</v>
      </c>
      <c r="AD116" s="249"/>
      <c r="AE116" s="237"/>
      <c r="AF116" s="238" t="str">
        <f t="shared" si="20"/>
        <v/>
      </c>
      <c r="AG116" s="238" t="str">
        <f t="shared" si="21"/>
        <v/>
      </c>
      <c r="AI116" s="238" t="str">
        <f t="shared" si="22"/>
        <v/>
      </c>
      <c r="AJ116" s="238" t="str">
        <f t="shared" si="23"/>
        <v/>
      </c>
      <c r="AK116" s="238" t="str" cm="1">
        <f t="array" ref="AK116">IF(IF($T116=0,"",ROUNDDOWN(_xlfn.IFS($I116="課税",$T116*0.1/1.1,$I116="軽減",$T116*0.08/1.08,$I116="一部非課税",$AB116,I116="非課税",0),0))=$Z116,"","×")</f>
        <v/>
      </c>
      <c r="AL116" s="238" t="str">
        <f t="shared" ca="1" si="24"/>
        <v/>
      </c>
      <c r="AM116" s="238" t="str">
        <f t="shared" ca="1" si="25"/>
        <v/>
      </c>
      <c r="AN116" s="238" t="str">
        <f t="shared" si="26"/>
        <v/>
      </c>
      <c r="AO116" s="250"/>
      <c r="AP116" s="251"/>
      <c r="AQ116" s="251"/>
      <c r="AR116" s="250"/>
      <c r="AS116" s="250"/>
      <c r="AT116" s="251"/>
      <c r="AU116" s="251"/>
      <c r="AV116" s="250"/>
      <c r="AW116" s="250"/>
      <c r="AX116" s="251"/>
      <c r="AY116" s="251"/>
    </row>
    <row r="117" spans="2:51" s="239" customFormat="1" x14ac:dyDescent="0.4">
      <c r="B117" s="243">
        <f t="shared" si="18"/>
        <v>62</v>
      </c>
      <c r="C117" s="1"/>
      <c r="D117" s="83"/>
      <c r="E117" s="59"/>
      <c r="F117" s="2"/>
      <c r="G117" s="79"/>
      <c r="H117" s="61"/>
      <c r="I117" s="61"/>
      <c r="J117" s="4"/>
      <c r="K117" s="244" t="s">
        <v>81</v>
      </c>
      <c r="L117" s="244" t="s">
        <v>111</v>
      </c>
      <c r="M117" s="5"/>
      <c r="N117" s="3"/>
      <c r="O117" s="244" t="s">
        <v>111</v>
      </c>
      <c r="P117" s="5"/>
      <c r="Q117" s="3"/>
      <c r="R117" s="245" t="s">
        <v>113</v>
      </c>
      <c r="S117" s="244" t="s">
        <v>114</v>
      </c>
      <c r="T117" s="246">
        <f t="shared" si="27"/>
        <v>0</v>
      </c>
      <c r="U117" s="247" t="s">
        <v>81</v>
      </c>
      <c r="V117" s="6" t="str">
        <f t="shared" si="19"/>
        <v/>
      </c>
      <c r="W117" s="247" t="s">
        <v>81</v>
      </c>
      <c r="X117" s="6"/>
      <c r="Y117" s="247" t="s">
        <v>81</v>
      </c>
      <c r="Z117" s="6" t="str" cm="1">
        <f t="array" ref="Z117">IF($T117=0,"",ROUNDDOWN(_xlfn.IFS($I117="課税",$T117*0.1/1.1,$I117="軽減",$T117*0.08/1.08,$I117="一部非課税",$AB117,I117="非課税",0),0))</f>
        <v/>
      </c>
      <c r="AA117" s="247" t="s">
        <v>81</v>
      </c>
      <c r="AB117" s="6"/>
      <c r="AC117" s="248" t="s">
        <v>81</v>
      </c>
      <c r="AD117" s="249"/>
      <c r="AE117" s="237"/>
      <c r="AF117" s="238" t="str">
        <f t="shared" si="20"/>
        <v/>
      </c>
      <c r="AG117" s="238" t="str">
        <f t="shared" si="21"/>
        <v/>
      </c>
      <c r="AI117" s="238" t="str">
        <f t="shared" si="22"/>
        <v/>
      </c>
      <c r="AJ117" s="238" t="str">
        <f t="shared" si="23"/>
        <v/>
      </c>
      <c r="AK117" s="238" t="str" cm="1">
        <f t="array" ref="AK117">IF(IF($T117=0,"",ROUNDDOWN(_xlfn.IFS($I117="課税",$T117*0.1/1.1,$I117="軽減",$T117*0.08/1.08,$I117="一部非課税",$AB117,I117="非課税",0),0))=$Z117,"","×")</f>
        <v/>
      </c>
      <c r="AL117" s="238" t="str">
        <f t="shared" ca="1" si="24"/>
        <v/>
      </c>
      <c r="AM117" s="238" t="str">
        <f t="shared" ca="1" si="25"/>
        <v/>
      </c>
      <c r="AN117" s="238" t="str">
        <f t="shared" si="26"/>
        <v/>
      </c>
      <c r="AO117" s="250"/>
      <c r="AP117" s="251"/>
      <c r="AQ117" s="251"/>
      <c r="AR117" s="250"/>
      <c r="AS117" s="250"/>
      <c r="AT117" s="251"/>
      <c r="AU117" s="251"/>
      <c r="AV117" s="250"/>
      <c r="AW117" s="250"/>
      <c r="AX117" s="251"/>
      <c r="AY117" s="251"/>
    </row>
    <row r="118" spans="2:51" s="239" customFormat="1" x14ac:dyDescent="0.4">
      <c r="B118" s="243">
        <f t="shared" si="18"/>
        <v>63</v>
      </c>
      <c r="C118" s="1"/>
      <c r="D118" s="83"/>
      <c r="E118" s="59"/>
      <c r="F118" s="2"/>
      <c r="G118" s="79"/>
      <c r="H118" s="61"/>
      <c r="I118" s="61"/>
      <c r="J118" s="4"/>
      <c r="K118" s="244" t="s">
        <v>81</v>
      </c>
      <c r="L118" s="244" t="s">
        <v>111</v>
      </c>
      <c r="M118" s="5"/>
      <c r="N118" s="3"/>
      <c r="O118" s="244" t="s">
        <v>111</v>
      </c>
      <c r="P118" s="5"/>
      <c r="Q118" s="3"/>
      <c r="R118" s="245" t="s">
        <v>113</v>
      </c>
      <c r="S118" s="244" t="s">
        <v>114</v>
      </c>
      <c r="T118" s="246">
        <f t="shared" si="27"/>
        <v>0</v>
      </c>
      <c r="U118" s="247" t="s">
        <v>81</v>
      </c>
      <c r="V118" s="6" t="str">
        <f t="shared" si="19"/>
        <v/>
      </c>
      <c r="W118" s="247" t="s">
        <v>81</v>
      </c>
      <c r="X118" s="6"/>
      <c r="Y118" s="247" t="s">
        <v>81</v>
      </c>
      <c r="Z118" s="6" t="str" cm="1">
        <f t="array" ref="Z118">IF($T118=0,"",ROUNDDOWN(_xlfn.IFS($I118="課税",$T118*0.1/1.1,$I118="軽減",$T118*0.08/1.08,$I118="一部非課税",$AB118,I118="非課税",0),0))</f>
        <v/>
      </c>
      <c r="AA118" s="247" t="s">
        <v>81</v>
      </c>
      <c r="AB118" s="6"/>
      <c r="AC118" s="248" t="s">
        <v>81</v>
      </c>
      <c r="AD118" s="249"/>
      <c r="AE118" s="237"/>
      <c r="AF118" s="238" t="str">
        <f t="shared" si="20"/>
        <v/>
      </c>
      <c r="AG118" s="238" t="str">
        <f t="shared" si="21"/>
        <v/>
      </c>
      <c r="AI118" s="238" t="str">
        <f t="shared" si="22"/>
        <v/>
      </c>
      <c r="AJ118" s="238" t="str">
        <f t="shared" si="23"/>
        <v/>
      </c>
      <c r="AK118" s="238" t="str" cm="1">
        <f t="array" ref="AK118">IF(IF($T118=0,"",ROUNDDOWN(_xlfn.IFS($I118="課税",$T118*0.1/1.1,$I118="軽減",$T118*0.08/1.08,$I118="一部非課税",$AB118,I118="非課税",0),0))=$Z118,"","×")</f>
        <v/>
      </c>
      <c r="AL118" s="238" t="str">
        <f t="shared" ca="1" si="24"/>
        <v/>
      </c>
      <c r="AM118" s="238" t="str">
        <f t="shared" ca="1" si="25"/>
        <v/>
      </c>
      <c r="AN118" s="238" t="str">
        <f t="shared" si="26"/>
        <v/>
      </c>
      <c r="AO118" s="250"/>
      <c r="AP118" s="251"/>
      <c r="AQ118" s="251"/>
      <c r="AR118" s="250"/>
      <c r="AS118" s="250"/>
      <c r="AT118" s="251"/>
      <c r="AU118" s="251"/>
      <c r="AV118" s="250"/>
      <c r="AW118" s="250"/>
      <c r="AX118" s="251"/>
      <c r="AY118" s="251"/>
    </row>
    <row r="119" spans="2:51" s="239" customFormat="1" x14ac:dyDescent="0.4">
      <c r="B119" s="243">
        <f t="shared" si="18"/>
        <v>64</v>
      </c>
      <c r="C119" s="1"/>
      <c r="D119" s="83"/>
      <c r="E119" s="59"/>
      <c r="F119" s="2"/>
      <c r="G119" s="79"/>
      <c r="H119" s="61"/>
      <c r="I119" s="61"/>
      <c r="J119" s="4"/>
      <c r="K119" s="244" t="s">
        <v>81</v>
      </c>
      <c r="L119" s="244" t="s">
        <v>111</v>
      </c>
      <c r="M119" s="5"/>
      <c r="N119" s="3"/>
      <c r="O119" s="244" t="s">
        <v>111</v>
      </c>
      <c r="P119" s="5"/>
      <c r="Q119" s="3"/>
      <c r="R119" s="245" t="s">
        <v>113</v>
      </c>
      <c r="S119" s="244" t="s">
        <v>114</v>
      </c>
      <c r="T119" s="246">
        <f t="shared" si="27"/>
        <v>0</v>
      </c>
      <c r="U119" s="247" t="s">
        <v>81</v>
      </c>
      <c r="V119" s="6" t="str">
        <f t="shared" si="19"/>
        <v/>
      </c>
      <c r="W119" s="247" t="s">
        <v>81</v>
      </c>
      <c r="X119" s="6"/>
      <c r="Y119" s="247" t="s">
        <v>81</v>
      </c>
      <c r="Z119" s="6" t="str" cm="1">
        <f t="array" ref="Z119">IF($T119=0,"",ROUNDDOWN(_xlfn.IFS($I119="課税",$T119*0.1/1.1,$I119="軽減",$T119*0.08/1.08,$I119="一部非課税",$AB119,I119="非課税",0),0))</f>
        <v/>
      </c>
      <c r="AA119" s="247" t="s">
        <v>81</v>
      </c>
      <c r="AB119" s="6"/>
      <c r="AC119" s="248" t="s">
        <v>81</v>
      </c>
      <c r="AD119" s="249"/>
      <c r="AE119" s="237"/>
      <c r="AF119" s="238" t="str">
        <f t="shared" si="20"/>
        <v/>
      </c>
      <c r="AG119" s="238" t="str">
        <f t="shared" si="21"/>
        <v/>
      </c>
      <c r="AI119" s="238" t="str">
        <f t="shared" si="22"/>
        <v/>
      </c>
      <c r="AJ119" s="238" t="str">
        <f t="shared" si="23"/>
        <v/>
      </c>
      <c r="AK119" s="238" t="str" cm="1">
        <f t="array" ref="AK119">IF(IF($T119=0,"",ROUNDDOWN(_xlfn.IFS($I119="課税",$T119*0.1/1.1,$I119="軽減",$T119*0.08/1.08,$I119="一部非課税",$AB119,I119="非課税",0),0))=$Z119,"","×")</f>
        <v/>
      </c>
      <c r="AL119" s="238" t="str">
        <f t="shared" ca="1" si="24"/>
        <v/>
      </c>
      <c r="AM119" s="238" t="str">
        <f t="shared" ca="1" si="25"/>
        <v/>
      </c>
      <c r="AN119" s="238" t="str">
        <f t="shared" si="26"/>
        <v/>
      </c>
      <c r="AO119" s="250"/>
      <c r="AP119" s="251"/>
      <c r="AQ119" s="251"/>
      <c r="AR119" s="250"/>
      <c r="AS119" s="250"/>
      <c r="AT119" s="251"/>
      <c r="AU119" s="251"/>
      <c r="AV119" s="250"/>
      <c r="AW119" s="250"/>
      <c r="AX119" s="251"/>
      <c r="AY119" s="251"/>
    </row>
    <row r="120" spans="2:51" s="239" customFormat="1" x14ac:dyDescent="0.4">
      <c r="B120" s="243">
        <f t="shared" si="18"/>
        <v>65</v>
      </c>
      <c r="C120" s="1"/>
      <c r="D120" s="83"/>
      <c r="E120" s="59"/>
      <c r="F120" s="2"/>
      <c r="G120" s="79"/>
      <c r="H120" s="61"/>
      <c r="I120" s="61"/>
      <c r="J120" s="4"/>
      <c r="K120" s="244" t="s">
        <v>81</v>
      </c>
      <c r="L120" s="244" t="s">
        <v>111</v>
      </c>
      <c r="M120" s="5"/>
      <c r="N120" s="3"/>
      <c r="O120" s="244" t="s">
        <v>111</v>
      </c>
      <c r="P120" s="5"/>
      <c r="Q120" s="3"/>
      <c r="R120" s="245" t="s">
        <v>113</v>
      </c>
      <c r="S120" s="244" t="s">
        <v>114</v>
      </c>
      <c r="T120" s="246">
        <f t="shared" si="27"/>
        <v>0</v>
      </c>
      <c r="U120" s="247" t="s">
        <v>81</v>
      </c>
      <c r="V120" s="6" t="str">
        <f t="shared" si="19"/>
        <v/>
      </c>
      <c r="W120" s="247" t="s">
        <v>81</v>
      </c>
      <c r="X120" s="6"/>
      <c r="Y120" s="247" t="s">
        <v>81</v>
      </c>
      <c r="Z120" s="6" t="str" cm="1">
        <f t="array" ref="Z120">IF($T120=0,"",ROUNDDOWN(_xlfn.IFS($I120="課税",$T120*0.1/1.1,$I120="軽減",$T120*0.08/1.08,$I120="一部非課税",$AB120,I120="非課税",0),0))</f>
        <v/>
      </c>
      <c r="AA120" s="247" t="s">
        <v>81</v>
      </c>
      <c r="AB120" s="6"/>
      <c r="AC120" s="248" t="s">
        <v>81</v>
      </c>
      <c r="AD120" s="249"/>
      <c r="AE120" s="237"/>
      <c r="AF120" s="238" t="str">
        <f t="shared" si="20"/>
        <v/>
      </c>
      <c r="AG120" s="238" t="str">
        <f t="shared" si="21"/>
        <v/>
      </c>
      <c r="AI120" s="238" t="str">
        <f t="shared" si="22"/>
        <v/>
      </c>
      <c r="AJ120" s="238" t="str">
        <f t="shared" si="23"/>
        <v/>
      </c>
      <c r="AK120" s="238" t="str" cm="1">
        <f t="array" ref="AK120">IF(IF($T120=0,"",ROUNDDOWN(_xlfn.IFS($I120="課税",$T120*0.1/1.1,$I120="軽減",$T120*0.08/1.08,$I120="一部非課税",$AB120,I120="非課税",0),0))=$Z120,"","×")</f>
        <v/>
      </c>
      <c r="AL120" s="238" t="str">
        <f t="shared" ca="1" si="24"/>
        <v/>
      </c>
      <c r="AM120" s="238" t="str">
        <f t="shared" ca="1" si="25"/>
        <v/>
      </c>
      <c r="AN120" s="238" t="str">
        <f t="shared" si="26"/>
        <v/>
      </c>
      <c r="AO120" s="250"/>
      <c r="AP120" s="251"/>
      <c r="AQ120" s="251"/>
      <c r="AR120" s="250"/>
      <c r="AS120" s="250"/>
      <c r="AT120" s="251"/>
      <c r="AU120" s="251"/>
      <c r="AV120" s="250"/>
      <c r="AW120" s="250"/>
      <c r="AX120" s="251"/>
      <c r="AY120" s="251"/>
    </row>
    <row r="121" spans="2:51" s="239" customFormat="1" x14ac:dyDescent="0.4">
      <c r="B121" s="243">
        <f t="shared" ref="B121:B155" si="28">ROW(B121)-55</f>
        <v>66</v>
      </c>
      <c r="C121" s="1"/>
      <c r="D121" s="83"/>
      <c r="E121" s="59"/>
      <c r="F121" s="2"/>
      <c r="G121" s="79"/>
      <c r="H121" s="61"/>
      <c r="I121" s="61"/>
      <c r="J121" s="4"/>
      <c r="K121" s="244" t="s">
        <v>81</v>
      </c>
      <c r="L121" s="244" t="s">
        <v>111</v>
      </c>
      <c r="M121" s="5"/>
      <c r="N121" s="3"/>
      <c r="O121" s="244" t="s">
        <v>111</v>
      </c>
      <c r="P121" s="5"/>
      <c r="Q121" s="3"/>
      <c r="R121" s="245" t="s">
        <v>113</v>
      </c>
      <c r="S121" s="244" t="s">
        <v>114</v>
      </c>
      <c r="T121" s="246">
        <f t="shared" si="27"/>
        <v>0</v>
      </c>
      <c r="U121" s="247" t="s">
        <v>81</v>
      </c>
      <c r="V121" s="6" t="str">
        <f t="shared" ref="V121:V155" si="29">IF(E121="","",T121-X121)</f>
        <v/>
      </c>
      <c r="W121" s="247" t="s">
        <v>81</v>
      </c>
      <c r="X121" s="6"/>
      <c r="Y121" s="247" t="s">
        <v>81</v>
      </c>
      <c r="Z121" s="6" t="str" cm="1">
        <f t="array" ref="Z121">IF($T121=0,"",ROUNDDOWN(_xlfn.IFS($I121="課税",$T121*0.1/1.1,$I121="軽減",$T121*0.08/1.08,$I121="一部非課税",$AB121,I121="非課税",0),0))</f>
        <v/>
      </c>
      <c r="AA121" s="247" t="s">
        <v>81</v>
      </c>
      <c r="AB121" s="6"/>
      <c r="AC121" s="248" t="s">
        <v>81</v>
      </c>
      <c r="AD121" s="249"/>
      <c r="AE121" s="237"/>
      <c r="AF121" s="238" t="str">
        <f t="shared" ref="AF121:AF155" si="30">IF(AND($H121="一部自己負担金",$X121=""),"×","")</f>
        <v/>
      </c>
      <c r="AG121" s="238" t="str">
        <f t="shared" ref="AG121:AG155" si="31">IF(AND($I121="一部非課税",$AB121=""),"×","")</f>
        <v/>
      </c>
      <c r="AI121" s="238" t="str">
        <f t="shared" ref="AI121:AI155" si="32">IF(PRODUCT($J121,$M121,$P121)=T121,"","×")</f>
        <v/>
      </c>
      <c r="AJ121" s="238" t="str">
        <f t="shared" ref="AJ121:AJ155" si="33">IF(IF($E121="","",$T121-$X121)=$V121,"","×")</f>
        <v/>
      </c>
      <c r="AK121" s="238" t="str" cm="1">
        <f t="array" ref="AK121">IF(IF($T121=0,"",ROUNDDOWN(_xlfn.IFS($I121="課税",$T121*0.1/1.1,$I121="軽減",$T121*0.08/1.08,$I121="一部非課税",$AB121,I121="非課税",0),0))=$Z121,"","×")</f>
        <v/>
      </c>
      <c r="AL121" s="238" t="str">
        <f t="shared" ref="AL121:AL155" ca="1" si="34">IF(COUNTIF($AN$12:$AN$26,"×")&gt;0,"×","")</f>
        <v/>
      </c>
      <c r="AM121" s="238" t="str">
        <f t="shared" ref="AM121:AM155" ca="1" si="35">IF(COUNTIF($AP$31:$AP$51,"×")&gt;0,"×","")</f>
        <v/>
      </c>
      <c r="AN121" s="238" t="str">
        <f t="shared" si="26"/>
        <v/>
      </c>
      <c r="AO121" s="250"/>
      <c r="AP121" s="251"/>
      <c r="AQ121" s="251"/>
      <c r="AR121" s="250"/>
      <c r="AS121" s="250"/>
      <c r="AT121" s="251"/>
      <c r="AU121" s="251"/>
      <c r="AV121" s="250"/>
      <c r="AW121" s="250"/>
      <c r="AX121" s="251"/>
      <c r="AY121" s="251"/>
    </row>
    <row r="122" spans="2:51" s="239" customFormat="1" x14ac:dyDescent="0.4">
      <c r="B122" s="243">
        <f t="shared" si="28"/>
        <v>67</v>
      </c>
      <c r="C122" s="1"/>
      <c r="D122" s="83"/>
      <c r="E122" s="59"/>
      <c r="F122" s="2"/>
      <c r="G122" s="79"/>
      <c r="H122" s="61"/>
      <c r="I122" s="61"/>
      <c r="J122" s="4"/>
      <c r="K122" s="244" t="s">
        <v>81</v>
      </c>
      <c r="L122" s="244" t="s">
        <v>111</v>
      </c>
      <c r="M122" s="5"/>
      <c r="N122" s="3"/>
      <c r="O122" s="244" t="s">
        <v>111</v>
      </c>
      <c r="P122" s="5"/>
      <c r="Q122" s="3"/>
      <c r="R122" s="245" t="s">
        <v>113</v>
      </c>
      <c r="S122" s="244" t="s">
        <v>114</v>
      </c>
      <c r="T122" s="246">
        <f t="shared" si="27"/>
        <v>0</v>
      </c>
      <c r="U122" s="247" t="s">
        <v>81</v>
      </c>
      <c r="V122" s="6" t="str">
        <f t="shared" si="29"/>
        <v/>
      </c>
      <c r="W122" s="247" t="s">
        <v>81</v>
      </c>
      <c r="X122" s="6"/>
      <c r="Y122" s="247" t="s">
        <v>81</v>
      </c>
      <c r="Z122" s="6" t="str" cm="1">
        <f t="array" ref="Z122">IF($T122=0,"",ROUNDDOWN(_xlfn.IFS($I122="課税",$T122*0.1/1.1,$I122="軽減",$T122*0.08/1.08,$I122="一部非課税",$AB122,I122="非課税",0),0))</f>
        <v/>
      </c>
      <c r="AA122" s="247" t="s">
        <v>81</v>
      </c>
      <c r="AB122" s="6"/>
      <c r="AC122" s="248" t="s">
        <v>81</v>
      </c>
      <c r="AD122" s="249"/>
      <c r="AE122" s="237"/>
      <c r="AF122" s="238" t="str">
        <f t="shared" si="30"/>
        <v/>
      </c>
      <c r="AG122" s="238" t="str">
        <f t="shared" si="31"/>
        <v/>
      </c>
      <c r="AI122" s="238" t="str">
        <f t="shared" si="32"/>
        <v/>
      </c>
      <c r="AJ122" s="238" t="str">
        <f t="shared" si="33"/>
        <v/>
      </c>
      <c r="AK122" s="238" t="str" cm="1">
        <f t="array" ref="AK122">IF(IF($T122=0,"",ROUNDDOWN(_xlfn.IFS($I122="課税",$T122*0.1/1.1,$I122="軽減",$T122*0.08/1.08,$I122="一部非課税",$AB122,I122="非課税",0),0))=$Z122,"","×")</f>
        <v/>
      </c>
      <c r="AL122" s="238" t="str">
        <f t="shared" ca="1" si="34"/>
        <v/>
      </c>
      <c r="AM122" s="238" t="str">
        <f t="shared" ca="1" si="35"/>
        <v/>
      </c>
      <c r="AN122" s="238" t="str">
        <f t="shared" ref="AN122:AN155" si="36">IF(AND(AO122=AP122,AP122=AQ122),"","×")</f>
        <v/>
      </c>
      <c r="AO122" s="250"/>
      <c r="AP122" s="251"/>
      <c r="AQ122" s="251"/>
      <c r="AR122" s="250"/>
      <c r="AS122" s="250"/>
      <c r="AT122" s="251"/>
      <c r="AU122" s="251"/>
      <c r="AV122" s="250"/>
      <c r="AW122" s="250"/>
      <c r="AX122" s="251"/>
      <c r="AY122" s="251"/>
    </row>
    <row r="123" spans="2:51" s="239" customFormat="1" x14ac:dyDescent="0.4">
      <c r="B123" s="243">
        <f t="shared" si="28"/>
        <v>68</v>
      </c>
      <c r="C123" s="1"/>
      <c r="D123" s="83"/>
      <c r="E123" s="59"/>
      <c r="F123" s="2"/>
      <c r="G123" s="79"/>
      <c r="H123" s="61"/>
      <c r="I123" s="61"/>
      <c r="J123" s="4"/>
      <c r="K123" s="244" t="s">
        <v>81</v>
      </c>
      <c r="L123" s="244" t="s">
        <v>111</v>
      </c>
      <c r="M123" s="5"/>
      <c r="N123" s="3"/>
      <c r="O123" s="244" t="s">
        <v>111</v>
      </c>
      <c r="P123" s="5"/>
      <c r="Q123" s="3"/>
      <c r="R123" s="245" t="s">
        <v>113</v>
      </c>
      <c r="S123" s="244" t="s">
        <v>114</v>
      </c>
      <c r="T123" s="246">
        <f t="shared" si="27"/>
        <v>0</v>
      </c>
      <c r="U123" s="247" t="s">
        <v>81</v>
      </c>
      <c r="V123" s="6" t="str">
        <f t="shared" si="29"/>
        <v/>
      </c>
      <c r="W123" s="247" t="s">
        <v>81</v>
      </c>
      <c r="X123" s="6"/>
      <c r="Y123" s="247" t="s">
        <v>81</v>
      </c>
      <c r="Z123" s="6" t="str" cm="1">
        <f t="array" ref="Z123">IF($T123=0,"",ROUNDDOWN(_xlfn.IFS($I123="課税",$T123*0.1/1.1,$I123="軽減",$T123*0.08/1.08,$I123="一部非課税",$AB123,I123="非課税",0),0))</f>
        <v/>
      </c>
      <c r="AA123" s="247" t="s">
        <v>81</v>
      </c>
      <c r="AB123" s="6"/>
      <c r="AC123" s="248" t="s">
        <v>81</v>
      </c>
      <c r="AD123" s="249"/>
      <c r="AE123" s="237"/>
      <c r="AF123" s="238" t="str">
        <f t="shared" si="30"/>
        <v/>
      </c>
      <c r="AG123" s="238" t="str">
        <f t="shared" si="31"/>
        <v/>
      </c>
      <c r="AI123" s="238" t="str">
        <f t="shared" si="32"/>
        <v/>
      </c>
      <c r="AJ123" s="238" t="str">
        <f t="shared" si="33"/>
        <v/>
      </c>
      <c r="AK123" s="238" t="str" cm="1">
        <f t="array" ref="AK123">IF(IF($T123=0,"",ROUNDDOWN(_xlfn.IFS($I123="課税",$T123*0.1/1.1,$I123="軽減",$T123*0.08/1.08,$I123="一部非課税",$AB123,I123="非課税",0),0))=$Z123,"","×")</f>
        <v/>
      </c>
      <c r="AL123" s="238" t="str">
        <f t="shared" ca="1" si="34"/>
        <v/>
      </c>
      <c r="AM123" s="238" t="str">
        <f t="shared" ca="1" si="35"/>
        <v/>
      </c>
      <c r="AN123" s="238" t="str">
        <f t="shared" si="36"/>
        <v/>
      </c>
      <c r="AO123" s="250"/>
      <c r="AP123" s="251"/>
      <c r="AQ123" s="251"/>
      <c r="AR123" s="250"/>
      <c r="AS123" s="250"/>
      <c r="AT123" s="251"/>
      <c r="AU123" s="251"/>
      <c r="AV123" s="250"/>
      <c r="AW123" s="250"/>
      <c r="AX123" s="251"/>
      <c r="AY123" s="251"/>
    </row>
    <row r="124" spans="2:51" s="239" customFormat="1" x14ac:dyDescent="0.4">
      <c r="B124" s="243">
        <f t="shared" si="28"/>
        <v>69</v>
      </c>
      <c r="C124" s="1"/>
      <c r="D124" s="83"/>
      <c r="E124" s="59"/>
      <c r="F124" s="2"/>
      <c r="G124" s="79"/>
      <c r="H124" s="61"/>
      <c r="I124" s="61"/>
      <c r="J124" s="4"/>
      <c r="K124" s="244" t="s">
        <v>81</v>
      </c>
      <c r="L124" s="244" t="s">
        <v>111</v>
      </c>
      <c r="M124" s="5"/>
      <c r="N124" s="3"/>
      <c r="O124" s="244" t="s">
        <v>111</v>
      </c>
      <c r="P124" s="5"/>
      <c r="Q124" s="3"/>
      <c r="R124" s="245" t="s">
        <v>113</v>
      </c>
      <c r="S124" s="244" t="s">
        <v>114</v>
      </c>
      <c r="T124" s="246">
        <f t="shared" si="27"/>
        <v>0</v>
      </c>
      <c r="U124" s="247" t="s">
        <v>81</v>
      </c>
      <c r="V124" s="6" t="str">
        <f t="shared" si="29"/>
        <v/>
      </c>
      <c r="W124" s="247" t="s">
        <v>81</v>
      </c>
      <c r="X124" s="6"/>
      <c r="Y124" s="247" t="s">
        <v>81</v>
      </c>
      <c r="Z124" s="6" t="str" cm="1">
        <f t="array" ref="Z124">IF($T124=0,"",ROUNDDOWN(_xlfn.IFS($I124="課税",$T124*0.1/1.1,$I124="軽減",$T124*0.08/1.08,$I124="一部非課税",$AB124,I124="非課税",0),0))</f>
        <v/>
      </c>
      <c r="AA124" s="247" t="s">
        <v>81</v>
      </c>
      <c r="AB124" s="6"/>
      <c r="AC124" s="248" t="s">
        <v>81</v>
      </c>
      <c r="AD124" s="249"/>
      <c r="AE124" s="237"/>
      <c r="AF124" s="238" t="str">
        <f t="shared" si="30"/>
        <v/>
      </c>
      <c r="AG124" s="238" t="str">
        <f t="shared" si="31"/>
        <v/>
      </c>
      <c r="AI124" s="238" t="str">
        <f t="shared" si="32"/>
        <v/>
      </c>
      <c r="AJ124" s="238" t="str">
        <f t="shared" si="33"/>
        <v/>
      </c>
      <c r="AK124" s="238" t="str" cm="1">
        <f t="array" ref="AK124">IF(IF($T124=0,"",ROUNDDOWN(_xlfn.IFS($I124="課税",$T124*0.1/1.1,$I124="軽減",$T124*0.08/1.08,$I124="一部非課税",$AB124,I124="非課税",0),0))=$Z124,"","×")</f>
        <v/>
      </c>
      <c r="AL124" s="238" t="str">
        <f t="shared" ca="1" si="34"/>
        <v/>
      </c>
      <c r="AM124" s="238" t="str">
        <f t="shared" ca="1" si="35"/>
        <v/>
      </c>
      <c r="AN124" s="238" t="str">
        <f t="shared" si="36"/>
        <v/>
      </c>
      <c r="AO124" s="250"/>
      <c r="AP124" s="251"/>
      <c r="AQ124" s="251"/>
      <c r="AR124" s="250"/>
      <c r="AS124" s="250"/>
      <c r="AT124" s="251"/>
      <c r="AU124" s="251"/>
      <c r="AV124" s="250"/>
      <c r="AW124" s="250"/>
      <c r="AX124" s="251"/>
      <c r="AY124" s="251"/>
    </row>
    <row r="125" spans="2:51" s="239" customFormat="1" x14ac:dyDescent="0.4">
      <c r="B125" s="243">
        <f t="shared" si="28"/>
        <v>70</v>
      </c>
      <c r="C125" s="1"/>
      <c r="D125" s="83"/>
      <c r="E125" s="59"/>
      <c r="F125" s="2"/>
      <c r="G125" s="79"/>
      <c r="H125" s="61"/>
      <c r="I125" s="61"/>
      <c r="J125" s="4"/>
      <c r="K125" s="244" t="s">
        <v>81</v>
      </c>
      <c r="L125" s="244" t="s">
        <v>111</v>
      </c>
      <c r="M125" s="5"/>
      <c r="N125" s="3"/>
      <c r="O125" s="244" t="s">
        <v>111</v>
      </c>
      <c r="P125" s="5"/>
      <c r="Q125" s="3"/>
      <c r="R125" s="245" t="s">
        <v>113</v>
      </c>
      <c r="S125" s="244" t="s">
        <v>114</v>
      </c>
      <c r="T125" s="246">
        <f t="shared" si="27"/>
        <v>0</v>
      </c>
      <c r="U125" s="247" t="s">
        <v>81</v>
      </c>
      <c r="V125" s="6" t="str">
        <f t="shared" si="29"/>
        <v/>
      </c>
      <c r="W125" s="247" t="s">
        <v>81</v>
      </c>
      <c r="X125" s="6"/>
      <c r="Y125" s="247" t="s">
        <v>81</v>
      </c>
      <c r="Z125" s="6" t="str" cm="1">
        <f t="array" ref="Z125">IF($T125=0,"",ROUNDDOWN(_xlfn.IFS($I125="課税",$T125*0.1/1.1,$I125="軽減",$T125*0.08/1.08,$I125="一部非課税",$AB125,I125="非課税",0),0))</f>
        <v/>
      </c>
      <c r="AA125" s="247" t="s">
        <v>81</v>
      </c>
      <c r="AB125" s="6"/>
      <c r="AC125" s="248" t="s">
        <v>81</v>
      </c>
      <c r="AD125" s="249"/>
      <c r="AE125" s="237"/>
      <c r="AF125" s="238" t="str">
        <f t="shared" si="30"/>
        <v/>
      </c>
      <c r="AG125" s="238" t="str">
        <f t="shared" si="31"/>
        <v/>
      </c>
      <c r="AI125" s="238" t="str">
        <f t="shared" si="32"/>
        <v/>
      </c>
      <c r="AJ125" s="238" t="str">
        <f t="shared" si="33"/>
        <v/>
      </c>
      <c r="AK125" s="238" t="str" cm="1">
        <f t="array" ref="AK125">IF(IF($T125=0,"",ROUNDDOWN(_xlfn.IFS($I125="課税",$T125*0.1/1.1,$I125="軽減",$T125*0.08/1.08,$I125="一部非課税",$AB125,I125="非課税",0),0))=$Z125,"","×")</f>
        <v/>
      </c>
      <c r="AL125" s="238" t="str">
        <f t="shared" ca="1" si="34"/>
        <v/>
      </c>
      <c r="AM125" s="238" t="str">
        <f t="shared" ca="1" si="35"/>
        <v/>
      </c>
      <c r="AN125" s="238" t="str">
        <f t="shared" si="36"/>
        <v/>
      </c>
      <c r="AO125" s="250"/>
      <c r="AP125" s="251"/>
      <c r="AQ125" s="251"/>
      <c r="AR125" s="250"/>
      <c r="AS125" s="250"/>
      <c r="AT125" s="251"/>
      <c r="AU125" s="251"/>
      <c r="AV125" s="250"/>
      <c r="AW125" s="250"/>
      <c r="AX125" s="251"/>
      <c r="AY125" s="251"/>
    </row>
    <row r="126" spans="2:51" s="239" customFormat="1" x14ac:dyDescent="0.4">
      <c r="B126" s="243">
        <f t="shared" si="28"/>
        <v>71</v>
      </c>
      <c r="C126" s="1"/>
      <c r="D126" s="83"/>
      <c r="E126" s="59"/>
      <c r="F126" s="2"/>
      <c r="G126" s="79"/>
      <c r="H126" s="61"/>
      <c r="I126" s="61"/>
      <c r="J126" s="4"/>
      <c r="K126" s="244" t="s">
        <v>81</v>
      </c>
      <c r="L126" s="244" t="s">
        <v>111</v>
      </c>
      <c r="M126" s="5"/>
      <c r="N126" s="3"/>
      <c r="O126" s="244" t="s">
        <v>111</v>
      </c>
      <c r="P126" s="5"/>
      <c r="Q126" s="3"/>
      <c r="R126" s="245" t="s">
        <v>113</v>
      </c>
      <c r="S126" s="244" t="s">
        <v>114</v>
      </c>
      <c r="T126" s="246">
        <f t="shared" si="27"/>
        <v>0</v>
      </c>
      <c r="U126" s="247" t="s">
        <v>81</v>
      </c>
      <c r="V126" s="6" t="str">
        <f t="shared" si="29"/>
        <v/>
      </c>
      <c r="W126" s="247" t="s">
        <v>81</v>
      </c>
      <c r="X126" s="6"/>
      <c r="Y126" s="247" t="s">
        <v>81</v>
      </c>
      <c r="Z126" s="6" t="str" cm="1">
        <f t="array" ref="Z126">IF($T126=0,"",ROUNDDOWN(_xlfn.IFS($I126="課税",$T126*0.1/1.1,$I126="軽減",$T126*0.08/1.08,$I126="一部非課税",$AB126,I126="非課税",0),0))</f>
        <v/>
      </c>
      <c r="AA126" s="247" t="s">
        <v>81</v>
      </c>
      <c r="AB126" s="6"/>
      <c r="AC126" s="248" t="s">
        <v>81</v>
      </c>
      <c r="AD126" s="249"/>
      <c r="AE126" s="237"/>
      <c r="AF126" s="238" t="str">
        <f t="shared" si="30"/>
        <v/>
      </c>
      <c r="AG126" s="238" t="str">
        <f t="shared" si="31"/>
        <v/>
      </c>
      <c r="AI126" s="238" t="str">
        <f t="shared" si="32"/>
        <v/>
      </c>
      <c r="AJ126" s="238" t="str">
        <f t="shared" si="33"/>
        <v/>
      </c>
      <c r="AK126" s="238" t="str" cm="1">
        <f t="array" ref="AK126">IF(IF($T126=0,"",ROUNDDOWN(_xlfn.IFS($I126="課税",$T126*0.1/1.1,$I126="軽減",$T126*0.08/1.08,$I126="一部非課税",$AB126,I126="非課税",0),0))=$Z126,"","×")</f>
        <v/>
      </c>
      <c r="AL126" s="238" t="str">
        <f t="shared" ca="1" si="34"/>
        <v/>
      </c>
      <c r="AM126" s="238" t="str">
        <f t="shared" ca="1" si="35"/>
        <v/>
      </c>
      <c r="AN126" s="238" t="str">
        <f t="shared" si="36"/>
        <v/>
      </c>
      <c r="AO126" s="250"/>
      <c r="AP126" s="251"/>
      <c r="AQ126" s="251"/>
      <c r="AR126" s="250"/>
      <c r="AS126" s="250"/>
      <c r="AT126" s="251"/>
      <c r="AU126" s="251"/>
      <c r="AV126" s="250"/>
      <c r="AW126" s="250"/>
      <c r="AX126" s="251"/>
      <c r="AY126" s="251"/>
    </row>
    <row r="127" spans="2:51" s="239" customFormat="1" x14ac:dyDescent="0.4">
      <c r="B127" s="243">
        <f t="shared" si="28"/>
        <v>72</v>
      </c>
      <c r="C127" s="1"/>
      <c r="D127" s="83"/>
      <c r="E127" s="59"/>
      <c r="F127" s="2"/>
      <c r="G127" s="79"/>
      <c r="H127" s="61"/>
      <c r="I127" s="61"/>
      <c r="J127" s="4"/>
      <c r="K127" s="244" t="s">
        <v>81</v>
      </c>
      <c r="L127" s="244" t="s">
        <v>111</v>
      </c>
      <c r="M127" s="5"/>
      <c r="N127" s="3"/>
      <c r="O127" s="244" t="s">
        <v>111</v>
      </c>
      <c r="P127" s="5"/>
      <c r="Q127" s="3"/>
      <c r="R127" s="245" t="s">
        <v>113</v>
      </c>
      <c r="S127" s="244" t="s">
        <v>114</v>
      </c>
      <c r="T127" s="246">
        <f t="shared" si="27"/>
        <v>0</v>
      </c>
      <c r="U127" s="247" t="s">
        <v>81</v>
      </c>
      <c r="V127" s="6" t="str">
        <f t="shared" si="29"/>
        <v/>
      </c>
      <c r="W127" s="247" t="s">
        <v>81</v>
      </c>
      <c r="X127" s="6"/>
      <c r="Y127" s="247" t="s">
        <v>81</v>
      </c>
      <c r="Z127" s="6" t="str" cm="1">
        <f t="array" ref="Z127">IF($T127=0,"",ROUNDDOWN(_xlfn.IFS($I127="課税",$T127*0.1/1.1,$I127="軽減",$T127*0.08/1.08,$I127="一部非課税",$AB127,I127="非課税",0),0))</f>
        <v/>
      </c>
      <c r="AA127" s="247" t="s">
        <v>81</v>
      </c>
      <c r="AB127" s="6"/>
      <c r="AC127" s="248" t="s">
        <v>81</v>
      </c>
      <c r="AD127" s="249"/>
      <c r="AE127" s="237"/>
      <c r="AF127" s="238" t="str">
        <f t="shared" si="30"/>
        <v/>
      </c>
      <c r="AG127" s="238" t="str">
        <f t="shared" si="31"/>
        <v/>
      </c>
      <c r="AI127" s="238" t="str">
        <f t="shared" si="32"/>
        <v/>
      </c>
      <c r="AJ127" s="238" t="str">
        <f t="shared" si="33"/>
        <v/>
      </c>
      <c r="AK127" s="238" t="str" cm="1">
        <f t="array" ref="AK127">IF(IF($T127=0,"",ROUNDDOWN(_xlfn.IFS($I127="課税",$T127*0.1/1.1,$I127="軽減",$T127*0.08/1.08,$I127="一部非課税",$AB127,I127="非課税",0),0))=$Z127,"","×")</f>
        <v/>
      </c>
      <c r="AL127" s="238" t="str">
        <f t="shared" ca="1" si="34"/>
        <v/>
      </c>
      <c r="AM127" s="238" t="str">
        <f t="shared" ca="1" si="35"/>
        <v/>
      </c>
      <c r="AN127" s="238" t="str">
        <f t="shared" si="36"/>
        <v/>
      </c>
      <c r="AO127" s="250"/>
      <c r="AP127" s="251"/>
      <c r="AQ127" s="251"/>
      <c r="AR127" s="250"/>
      <c r="AS127" s="250"/>
      <c r="AT127" s="251"/>
      <c r="AU127" s="251"/>
      <c r="AV127" s="250"/>
      <c r="AW127" s="250"/>
      <c r="AX127" s="251"/>
      <c r="AY127" s="251"/>
    </row>
    <row r="128" spans="2:51" s="239" customFormat="1" x14ac:dyDescent="0.4">
      <c r="B128" s="243">
        <f t="shared" si="28"/>
        <v>73</v>
      </c>
      <c r="C128" s="1"/>
      <c r="D128" s="83"/>
      <c r="E128" s="59"/>
      <c r="F128" s="2"/>
      <c r="G128" s="79"/>
      <c r="H128" s="61"/>
      <c r="I128" s="61"/>
      <c r="J128" s="4"/>
      <c r="K128" s="244" t="s">
        <v>81</v>
      </c>
      <c r="L128" s="244" t="s">
        <v>111</v>
      </c>
      <c r="M128" s="5"/>
      <c r="N128" s="3"/>
      <c r="O128" s="244" t="s">
        <v>111</v>
      </c>
      <c r="P128" s="5"/>
      <c r="Q128" s="3"/>
      <c r="R128" s="245" t="s">
        <v>113</v>
      </c>
      <c r="S128" s="244" t="s">
        <v>114</v>
      </c>
      <c r="T128" s="246">
        <f t="shared" si="27"/>
        <v>0</v>
      </c>
      <c r="U128" s="247" t="s">
        <v>81</v>
      </c>
      <c r="V128" s="6" t="str">
        <f t="shared" si="29"/>
        <v/>
      </c>
      <c r="W128" s="247" t="s">
        <v>81</v>
      </c>
      <c r="X128" s="6"/>
      <c r="Y128" s="247" t="s">
        <v>81</v>
      </c>
      <c r="Z128" s="6" t="str" cm="1">
        <f t="array" ref="Z128">IF($T128=0,"",ROUNDDOWN(_xlfn.IFS($I128="課税",$T128*0.1/1.1,$I128="軽減",$T128*0.08/1.08,$I128="一部非課税",$AB128,I128="非課税",0),0))</f>
        <v/>
      </c>
      <c r="AA128" s="247" t="s">
        <v>81</v>
      </c>
      <c r="AB128" s="6"/>
      <c r="AC128" s="248" t="s">
        <v>81</v>
      </c>
      <c r="AD128" s="249"/>
      <c r="AE128" s="237"/>
      <c r="AF128" s="238" t="str">
        <f t="shared" si="30"/>
        <v/>
      </c>
      <c r="AG128" s="238" t="str">
        <f t="shared" si="31"/>
        <v/>
      </c>
      <c r="AI128" s="238" t="str">
        <f t="shared" si="32"/>
        <v/>
      </c>
      <c r="AJ128" s="238" t="str">
        <f t="shared" si="33"/>
        <v/>
      </c>
      <c r="AK128" s="238" t="str" cm="1">
        <f t="array" ref="AK128">IF(IF($T128=0,"",ROUNDDOWN(_xlfn.IFS($I128="課税",$T128*0.1/1.1,$I128="軽減",$T128*0.08/1.08,$I128="一部非課税",$AB128,I128="非課税",0),0))=$Z128,"","×")</f>
        <v/>
      </c>
      <c r="AL128" s="238" t="str">
        <f t="shared" ca="1" si="34"/>
        <v/>
      </c>
      <c r="AM128" s="238" t="str">
        <f t="shared" ca="1" si="35"/>
        <v/>
      </c>
      <c r="AN128" s="238" t="str">
        <f t="shared" si="36"/>
        <v/>
      </c>
      <c r="AO128" s="250"/>
      <c r="AP128" s="251"/>
      <c r="AQ128" s="251"/>
      <c r="AR128" s="250"/>
      <c r="AS128" s="250"/>
      <c r="AT128" s="251"/>
      <c r="AU128" s="251"/>
      <c r="AV128" s="250"/>
      <c r="AW128" s="250"/>
      <c r="AX128" s="251"/>
      <c r="AY128" s="251"/>
    </row>
    <row r="129" spans="2:51" s="239" customFormat="1" x14ac:dyDescent="0.4">
      <c r="B129" s="243">
        <f t="shared" si="28"/>
        <v>74</v>
      </c>
      <c r="C129" s="1"/>
      <c r="D129" s="83"/>
      <c r="E129" s="59"/>
      <c r="F129" s="2"/>
      <c r="G129" s="79"/>
      <c r="H129" s="61"/>
      <c r="I129" s="61"/>
      <c r="J129" s="4"/>
      <c r="K129" s="244" t="s">
        <v>81</v>
      </c>
      <c r="L129" s="244" t="s">
        <v>111</v>
      </c>
      <c r="M129" s="5"/>
      <c r="N129" s="3"/>
      <c r="O129" s="244" t="s">
        <v>111</v>
      </c>
      <c r="P129" s="5"/>
      <c r="Q129" s="3"/>
      <c r="R129" s="245" t="s">
        <v>113</v>
      </c>
      <c r="S129" s="244" t="s">
        <v>114</v>
      </c>
      <c r="T129" s="246">
        <f t="shared" si="27"/>
        <v>0</v>
      </c>
      <c r="U129" s="247" t="s">
        <v>81</v>
      </c>
      <c r="V129" s="6" t="str">
        <f t="shared" si="29"/>
        <v/>
      </c>
      <c r="W129" s="247" t="s">
        <v>81</v>
      </c>
      <c r="X129" s="6"/>
      <c r="Y129" s="247" t="s">
        <v>81</v>
      </c>
      <c r="Z129" s="6" t="str" cm="1">
        <f t="array" ref="Z129">IF($T129=0,"",ROUNDDOWN(_xlfn.IFS($I129="課税",$T129*0.1/1.1,$I129="軽減",$T129*0.08/1.08,$I129="一部非課税",$AB129,I129="非課税",0),0))</f>
        <v/>
      </c>
      <c r="AA129" s="247" t="s">
        <v>81</v>
      </c>
      <c r="AB129" s="6"/>
      <c r="AC129" s="248" t="s">
        <v>81</v>
      </c>
      <c r="AD129" s="249"/>
      <c r="AE129" s="237"/>
      <c r="AF129" s="238" t="str">
        <f t="shared" si="30"/>
        <v/>
      </c>
      <c r="AG129" s="238" t="str">
        <f t="shared" si="31"/>
        <v/>
      </c>
      <c r="AI129" s="238" t="str">
        <f t="shared" si="32"/>
        <v/>
      </c>
      <c r="AJ129" s="238" t="str">
        <f t="shared" si="33"/>
        <v/>
      </c>
      <c r="AK129" s="238" t="str" cm="1">
        <f t="array" ref="AK129">IF(IF($T129=0,"",ROUNDDOWN(_xlfn.IFS($I129="課税",$T129*0.1/1.1,$I129="軽減",$T129*0.08/1.08,$I129="一部非課税",$AB129,I129="非課税",0),0))=$Z129,"","×")</f>
        <v/>
      </c>
      <c r="AL129" s="238" t="str">
        <f t="shared" ca="1" si="34"/>
        <v/>
      </c>
      <c r="AM129" s="238" t="str">
        <f t="shared" ca="1" si="35"/>
        <v/>
      </c>
      <c r="AN129" s="238" t="str">
        <f t="shared" si="36"/>
        <v/>
      </c>
      <c r="AO129" s="250"/>
      <c r="AP129" s="251"/>
      <c r="AQ129" s="251"/>
      <c r="AR129" s="250"/>
      <c r="AS129" s="250"/>
      <c r="AT129" s="251"/>
      <c r="AU129" s="251"/>
      <c r="AV129" s="250"/>
      <c r="AW129" s="250"/>
      <c r="AX129" s="251"/>
      <c r="AY129" s="251"/>
    </row>
    <row r="130" spans="2:51" s="239" customFormat="1" x14ac:dyDescent="0.4">
      <c r="B130" s="243">
        <f t="shared" si="28"/>
        <v>75</v>
      </c>
      <c r="C130" s="1"/>
      <c r="D130" s="83"/>
      <c r="E130" s="59"/>
      <c r="F130" s="2"/>
      <c r="G130" s="79"/>
      <c r="H130" s="61"/>
      <c r="I130" s="61"/>
      <c r="J130" s="4"/>
      <c r="K130" s="244" t="s">
        <v>81</v>
      </c>
      <c r="L130" s="244" t="s">
        <v>111</v>
      </c>
      <c r="M130" s="5"/>
      <c r="N130" s="3"/>
      <c r="O130" s="244" t="s">
        <v>111</v>
      </c>
      <c r="P130" s="5"/>
      <c r="Q130" s="3"/>
      <c r="R130" s="245" t="s">
        <v>113</v>
      </c>
      <c r="S130" s="244" t="s">
        <v>114</v>
      </c>
      <c r="T130" s="246">
        <f t="shared" si="27"/>
        <v>0</v>
      </c>
      <c r="U130" s="247" t="s">
        <v>81</v>
      </c>
      <c r="V130" s="6" t="str">
        <f t="shared" si="29"/>
        <v/>
      </c>
      <c r="W130" s="247" t="s">
        <v>81</v>
      </c>
      <c r="X130" s="6"/>
      <c r="Y130" s="247" t="s">
        <v>81</v>
      </c>
      <c r="Z130" s="6" t="str" cm="1">
        <f t="array" ref="Z130">IF($T130=0,"",ROUNDDOWN(_xlfn.IFS($I130="課税",$T130*0.1/1.1,$I130="軽減",$T130*0.08/1.08,$I130="一部非課税",$AB130,I130="非課税",0),0))</f>
        <v/>
      </c>
      <c r="AA130" s="247" t="s">
        <v>81</v>
      </c>
      <c r="AB130" s="6"/>
      <c r="AC130" s="248" t="s">
        <v>81</v>
      </c>
      <c r="AD130" s="249"/>
      <c r="AE130" s="237"/>
      <c r="AF130" s="238" t="str">
        <f t="shared" si="30"/>
        <v/>
      </c>
      <c r="AG130" s="238" t="str">
        <f t="shared" si="31"/>
        <v/>
      </c>
      <c r="AI130" s="238" t="str">
        <f t="shared" si="32"/>
        <v/>
      </c>
      <c r="AJ130" s="238" t="str">
        <f t="shared" si="33"/>
        <v/>
      </c>
      <c r="AK130" s="238" t="str" cm="1">
        <f t="array" ref="AK130">IF(IF($T130=0,"",ROUNDDOWN(_xlfn.IFS($I130="課税",$T130*0.1/1.1,$I130="軽減",$T130*0.08/1.08,$I130="一部非課税",$AB130,I130="非課税",0),0))=$Z130,"","×")</f>
        <v/>
      </c>
      <c r="AL130" s="238" t="str">
        <f t="shared" ca="1" si="34"/>
        <v/>
      </c>
      <c r="AM130" s="238" t="str">
        <f t="shared" ca="1" si="35"/>
        <v/>
      </c>
      <c r="AN130" s="238" t="str">
        <f t="shared" si="36"/>
        <v/>
      </c>
      <c r="AO130" s="250"/>
      <c r="AP130" s="251"/>
      <c r="AQ130" s="251"/>
      <c r="AR130" s="250"/>
      <c r="AS130" s="250"/>
      <c r="AT130" s="251"/>
      <c r="AU130" s="251"/>
      <c r="AV130" s="250"/>
      <c r="AW130" s="250"/>
      <c r="AX130" s="251"/>
      <c r="AY130" s="251"/>
    </row>
    <row r="131" spans="2:51" s="239" customFormat="1" x14ac:dyDescent="0.4">
      <c r="B131" s="243">
        <f t="shared" si="28"/>
        <v>76</v>
      </c>
      <c r="C131" s="1"/>
      <c r="D131" s="83"/>
      <c r="E131" s="59"/>
      <c r="F131" s="2"/>
      <c r="G131" s="79"/>
      <c r="H131" s="61"/>
      <c r="I131" s="61"/>
      <c r="J131" s="4"/>
      <c r="K131" s="244" t="s">
        <v>81</v>
      </c>
      <c r="L131" s="244" t="s">
        <v>111</v>
      </c>
      <c r="M131" s="5"/>
      <c r="N131" s="3"/>
      <c r="O131" s="244" t="s">
        <v>111</v>
      </c>
      <c r="P131" s="5"/>
      <c r="Q131" s="3"/>
      <c r="R131" s="245" t="s">
        <v>113</v>
      </c>
      <c r="S131" s="244" t="s">
        <v>114</v>
      </c>
      <c r="T131" s="246">
        <f t="shared" si="27"/>
        <v>0</v>
      </c>
      <c r="U131" s="247" t="s">
        <v>81</v>
      </c>
      <c r="V131" s="6" t="str">
        <f t="shared" si="29"/>
        <v/>
      </c>
      <c r="W131" s="247" t="s">
        <v>81</v>
      </c>
      <c r="X131" s="6"/>
      <c r="Y131" s="247" t="s">
        <v>81</v>
      </c>
      <c r="Z131" s="6" t="str" cm="1">
        <f t="array" ref="Z131">IF($T131=0,"",ROUNDDOWN(_xlfn.IFS($I131="課税",$T131*0.1/1.1,$I131="軽減",$T131*0.08/1.08,$I131="一部非課税",$AB131,I131="非課税",0),0))</f>
        <v/>
      </c>
      <c r="AA131" s="247" t="s">
        <v>81</v>
      </c>
      <c r="AB131" s="6"/>
      <c r="AC131" s="248" t="s">
        <v>81</v>
      </c>
      <c r="AD131" s="249"/>
      <c r="AE131" s="237"/>
      <c r="AF131" s="238" t="str">
        <f t="shared" si="30"/>
        <v/>
      </c>
      <c r="AG131" s="238" t="str">
        <f t="shared" si="31"/>
        <v/>
      </c>
      <c r="AI131" s="238" t="str">
        <f t="shared" si="32"/>
        <v/>
      </c>
      <c r="AJ131" s="238" t="str">
        <f t="shared" si="33"/>
        <v/>
      </c>
      <c r="AK131" s="238" t="str" cm="1">
        <f t="array" ref="AK131">IF(IF($T131=0,"",ROUNDDOWN(_xlfn.IFS($I131="課税",$T131*0.1/1.1,$I131="軽減",$T131*0.08/1.08,$I131="一部非課税",$AB131,I131="非課税",0),0))=$Z131,"","×")</f>
        <v/>
      </c>
      <c r="AL131" s="238" t="str">
        <f t="shared" ca="1" si="34"/>
        <v/>
      </c>
      <c r="AM131" s="238" t="str">
        <f t="shared" ca="1" si="35"/>
        <v/>
      </c>
      <c r="AN131" s="238" t="str">
        <f t="shared" si="36"/>
        <v/>
      </c>
      <c r="AO131" s="250"/>
      <c r="AP131" s="251"/>
      <c r="AQ131" s="251"/>
      <c r="AR131" s="250"/>
      <c r="AS131" s="250"/>
      <c r="AT131" s="251"/>
      <c r="AU131" s="251"/>
      <c r="AV131" s="250"/>
      <c r="AW131" s="250"/>
      <c r="AX131" s="251"/>
      <c r="AY131" s="251"/>
    </row>
    <row r="132" spans="2:51" s="239" customFormat="1" x14ac:dyDescent="0.4">
      <c r="B132" s="243">
        <f t="shared" si="28"/>
        <v>77</v>
      </c>
      <c r="C132" s="1"/>
      <c r="D132" s="83"/>
      <c r="E132" s="59"/>
      <c r="F132" s="2"/>
      <c r="G132" s="79"/>
      <c r="H132" s="61"/>
      <c r="I132" s="61"/>
      <c r="J132" s="4"/>
      <c r="K132" s="244" t="s">
        <v>81</v>
      </c>
      <c r="L132" s="244" t="s">
        <v>111</v>
      </c>
      <c r="M132" s="5"/>
      <c r="N132" s="3"/>
      <c r="O132" s="244" t="s">
        <v>111</v>
      </c>
      <c r="P132" s="5"/>
      <c r="Q132" s="3"/>
      <c r="R132" s="245" t="s">
        <v>113</v>
      </c>
      <c r="S132" s="244" t="s">
        <v>114</v>
      </c>
      <c r="T132" s="246">
        <f t="shared" si="27"/>
        <v>0</v>
      </c>
      <c r="U132" s="247" t="s">
        <v>81</v>
      </c>
      <c r="V132" s="6" t="str">
        <f t="shared" si="29"/>
        <v/>
      </c>
      <c r="W132" s="247" t="s">
        <v>81</v>
      </c>
      <c r="X132" s="6"/>
      <c r="Y132" s="247" t="s">
        <v>81</v>
      </c>
      <c r="Z132" s="6" t="str" cm="1">
        <f t="array" ref="Z132">IF($T132=0,"",ROUNDDOWN(_xlfn.IFS($I132="課税",$T132*0.1/1.1,$I132="軽減",$T132*0.08/1.08,$I132="一部非課税",$AB132,I132="非課税",0),0))</f>
        <v/>
      </c>
      <c r="AA132" s="247" t="s">
        <v>81</v>
      </c>
      <c r="AB132" s="6"/>
      <c r="AC132" s="248" t="s">
        <v>81</v>
      </c>
      <c r="AD132" s="249"/>
      <c r="AE132" s="237"/>
      <c r="AF132" s="238" t="str">
        <f t="shared" si="30"/>
        <v/>
      </c>
      <c r="AG132" s="238" t="str">
        <f t="shared" si="31"/>
        <v/>
      </c>
      <c r="AI132" s="238" t="str">
        <f t="shared" si="32"/>
        <v/>
      </c>
      <c r="AJ132" s="238" t="str">
        <f t="shared" si="33"/>
        <v/>
      </c>
      <c r="AK132" s="238" t="str" cm="1">
        <f t="array" ref="AK132">IF(IF($T132=0,"",ROUNDDOWN(_xlfn.IFS($I132="課税",$T132*0.1/1.1,$I132="軽減",$T132*0.08/1.08,$I132="一部非課税",$AB132,I132="非課税",0),0))=$Z132,"","×")</f>
        <v/>
      </c>
      <c r="AL132" s="238" t="str">
        <f t="shared" ca="1" si="34"/>
        <v/>
      </c>
      <c r="AM132" s="238" t="str">
        <f t="shared" ca="1" si="35"/>
        <v/>
      </c>
      <c r="AN132" s="238" t="str">
        <f t="shared" si="36"/>
        <v/>
      </c>
      <c r="AO132" s="250"/>
      <c r="AP132" s="251"/>
      <c r="AQ132" s="251"/>
      <c r="AR132" s="250"/>
      <c r="AS132" s="250"/>
      <c r="AT132" s="251"/>
      <c r="AU132" s="251"/>
      <c r="AV132" s="250"/>
      <c r="AW132" s="250"/>
      <c r="AX132" s="251"/>
      <c r="AY132" s="251"/>
    </row>
    <row r="133" spans="2:51" s="239" customFormat="1" x14ac:dyDescent="0.4">
      <c r="B133" s="243">
        <f t="shared" si="28"/>
        <v>78</v>
      </c>
      <c r="C133" s="1"/>
      <c r="D133" s="83"/>
      <c r="E133" s="59"/>
      <c r="F133" s="2"/>
      <c r="G133" s="79"/>
      <c r="H133" s="61"/>
      <c r="I133" s="61"/>
      <c r="J133" s="4"/>
      <c r="K133" s="244" t="s">
        <v>81</v>
      </c>
      <c r="L133" s="244" t="s">
        <v>111</v>
      </c>
      <c r="M133" s="5"/>
      <c r="N133" s="3"/>
      <c r="O133" s="244" t="s">
        <v>111</v>
      </c>
      <c r="P133" s="5"/>
      <c r="Q133" s="3"/>
      <c r="R133" s="245" t="s">
        <v>113</v>
      </c>
      <c r="S133" s="244" t="s">
        <v>114</v>
      </c>
      <c r="T133" s="246">
        <f t="shared" si="27"/>
        <v>0</v>
      </c>
      <c r="U133" s="247" t="s">
        <v>81</v>
      </c>
      <c r="V133" s="6" t="str">
        <f t="shared" si="29"/>
        <v/>
      </c>
      <c r="W133" s="247" t="s">
        <v>81</v>
      </c>
      <c r="X133" s="6"/>
      <c r="Y133" s="247" t="s">
        <v>81</v>
      </c>
      <c r="Z133" s="6" t="str" cm="1">
        <f t="array" ref="Z133">IF($T133=0,"",ROUNDDOWN(_xlfn.IFS($I133="課税",$T133*0.1/1.1,$I133="軽減",$T133*0.08/1.08,$I133="一部非課税",$AB133,I133="非課税",0),0))</f>
        <v/>
      </c>
      <c r="AA133" s="247" t="s">
        <v>81</v>
      </c>
      <c r="AB133" s="6"/>
      <c r="AC133" s="248" t="s">
        <v>81</v>
      </c>
      <c r="AD133" s="249"/>
      <c r="AE133" s="237"/>
      <c r="AF133" s="238" t="str">
        <f t="shared" si="30"/>
        <v/>
      </c>
      <c r="AG133" s="238" t="str">
        <f t="shared" si="31"/>
        <v/>
      </c>
      <c r="AI133" s="238" t="str">
        <f t="shared" si="32"/>
        <v/>
      </c>
      <c r="AJ133" s="238" t="str">
        <f t="shared" si="33"/>
        <v/>
      </c>
      <c r="AK133" s="238" t="str" cm="1">
        <f t="array" ref="AK133">IF(IF($T133=0,"",ROUNDDOWN(_xlfn.IFS($I133="課税",$T133*0.1/1.1,$I133="軽減",$T133*0.08/1.08,$I133="一部非課税",$AB133,I133="非課税",0),0))=$Z133,"","×")</f>
        <v/>
      </c>
      <c r="AL133" s="238" t="str">
        <f t="shared" ca="1" si="34"/>
        <v/>
      </c>
      <c r="AM133" s="238" t="str">
        <f t="shared" ca="1" si="35"/>
        <v/>
      </c>
      <c r="AN133" s="238" t="str">
        <f t="shared" si="36"/>
        <v/>
      </c>
      <c r="AO133" s="250"/>
      <c r="AP133" s="251"/>
      <c r="AQ133" s="251"/>
      <c r="AR133" s="250"/>
      <c r="AS133" s="250"/>
      <c r="AT133" s="251"/>
      <c r="AU133" s="251"/>
      <c r="AV133" s="250"/>
      <c r="AW133" s="250"/>
      <c r="AX133" s="251"/>
      <c r="AY133" s="251"/>
    </row>
    <row r="134" spans="2:51" s="239" customFormat="1" x14ac:dyDescent="0.4">
      <c r="B134" s="243">
        <f t="shared" si="28"/>
        <v>79</v>
      </c>
      <c r="C134" s="1"/>
      <c r="D134" s="83"/>
      <c r="E134" s="59"/>
      <c r="F134" s="2"/>
      <c r="G134" s="79"/>
      <c r="H134" s="61"/>
      <c r="I134" s="61"/>
      <c r="J134" s="4"/>
      <c r="K134" s="244" t="s">
        <v>81</v>
      </c>
      <c r="L134" s="244" t="s">
        <v>111</v>
      </c>
      <c r="M134" s="5"/>
      <c r="N134" s="3"/>
      <c r="O134" s="244" t="s">
        <v>111</v>
      </c>
      <c r="P134" s="5"/>
      <c r="Q134" s="3"/>
      <c r="R134" s="245" t="s">
        <v>113</v>
      </c>
      <c r="S134" s="244" t="s">
        <v>114</v>
      </c>
      <c r="T134" s="246">
        <f t="shared" si="27"/>
        <v>0</v>
      </c>
      <c r="U134" s="247" t="s">
        <v>81</v>
      </c>
      <c r="V134" s="6" t="str">
        <f t="shared" si="29"/>
        <v/>
      </c>
      <c r="W134" s="247" t="s">
        <v>81</v>
      </c>
      <c r="X134" s="6"/>
      <c r="Y134" s="247" t="s">
        <v>81</v>
      </c>
      <c r="Z134" s="6" t="str" cm="1">
        <f t="array" ref="Z134">IF($T134=0,"",ROUNDDOWN(_xlfn.IFS($I134="課税",$T134*0.1/1.1,$I134="軽減",$T134*0.08/1.08,$I134="一部非課税",$AB134,I134="非課税",0),0))</f>
        <v/>
      </c>
      <c r="AA134" s="247" t="s">
        <v>81</v>
      </c>
      <c r="AB134" s="6"/>
      <c r="AC134" s="248" t="s">
        <v>81</v>
      </c>
      <c r="AD134" s="249"/>
      <c r="AE134" s="237"/>
      <c r="AF134" s="238" t="str">
        <f t="shared" si="30"/>
        <v/>
      </c>
      <c r="AG134" s="238" t="str">
        <f t="shared" si="31"/>
        <v/>
      </c>
      <c r="AI134" s="238" t="str">
        <f t="shared" si="32"/>
        <v/>
      </c>
      <c r="AJ134" s="238" t="str">
        <f t="shared" si="33"/>
        <v/>
      </c>
      <c r="AK134" s="238" t="str" cm="1">
        <f t="array" ref="AK134">IF(IF($T134=0,"",ROUNDDOWN(_xlfn.IFS($I134="課税",$T134*0.1/1.1,$I134="軽減",$T134*0.08/1.08,$I134="一部非課税",$AB134,I134="非課税",0),0))=$Z134,"","×")</f>
        <v/>
      </c>
      <c r="AL134" s="238" t="str">
        <f t="shared" ca="1" si="34"/>
        <v/>
      </c>
      <c r="AM134" s="238" t="str">
        <f t="shared" ca="1" si="35"/>
        <v/>
      </c>
      <c r="AN134" s="238" t="str">
        <f t="shared" si="36"/>
        <v/>
      </c>
      <c r="AO134" s="250"/>
      <c r="AP134" s="251"/>
      <c r="AQ134" s="251"/>
      <c r="AR134" s="250"/>
      <c r="AS134" s="250"/>
      <c r="AT134" s="251"/>
      <c r="AU134" s="251"/>
      <c r="AV134" s="250"/>
      <c r="AW134" s="250"/>
      <c r="AX134" s="251"/>
      <c r="AY134" s="251"/>
    </row>
    <row r="135" spans="2:51" s="239" customFormat="1" x14ac:dyDescent="0.4">
      <c r="B135" s="243">
        <f t="shared" si="28"/>
        <v>80</v>
      </c>
      <c r="C135" s="1"/>
      <c r="D135" s="83"/>
      <c r="E135" s="59"/>
      <c r="F135" s="2"/>
      <c r="G135" s="79"/>
      <c r="H135" s="61"/>
      <c r="I135" s="61"/>
      <c r="J135" s="4"/>
      <c r="K135" s="244" t="s">
        <v>81</v>
      </c>
      <c r="L135" s="244" t="s">
        <v>111</v>
      </c>
      <c r="M135" s="5"/>
      <c r="N135" s="3"/>
      <c r="O135" s="244" t="s">
        <v>111</v>
      </c>
      <c r="P135" s="5"/>
      <c r="Q135" s="3"/>
      <c r="R135" s="245" t="s">
        <v>113</v>
      </c>
      <c r="S135" s="244" t="s">
        <v>114</v>
      </c>
      <c r="T135" s="246">
        <f t="shared" si="27"/>
        <v>0</v>
      </c>
      <c r="U135" s="247" t="s">
        <v>81</v>
      </c>
      <c r="V135" s="6" t="str">
        <f t="shared" si="29"/>
        <v/>
      </c>
      <c r="W135" s="247" t="s">
        <v>81</v>
      </c>
      <c r="X135" s="6"/>
      <c r="Y135" s="247" t="s">
        <v>81</v>
      </c>
      <c r="Z135" s="6" t="str" cm="1">
        <f t="array" ref="Z135">IF($T135=0,"",ROUNDDOWN(_xlfn.IFS($I135="課税",$T135*0.1/1.1,$I135="軽減",$T135*0.08/1.08,$I135="一部非課税",$AB135,I135="非課税",0),0))</f>
        <v/>
      </c>
      <c r="AA135" s="247" t="s">
        <v>81</v>
      </c>
      <c r="AB135" s="6"/>
      <c r="AC135" s="248" t="s">
        <v>81</v>
      </c>
      <c r="AD135" s="249"/>
      <c r="AE135" s="237"/>
      <c r="AF135" s="238" t="str">
        <f t="shared" si="30"/>
        <v/>
      </c>
      <c r="AG135" s="238" t="str">
        <f t="shared" si="31"/>
        <v/>
      </c>
      <c r="AI135" s="238" t="str">
        <f t="shared" si="32"/>
        <v/>
      </c>
      <c r="AJ135" s="238" t="str">
        <f t="shared" si="33"/>
        <v/>
      </c>
      <c r="AK135" s="238" t="str" cm="1">
        <f t="array" ref="AK135">IF(IF($T135=0,"",ROUNDDOWN(_xlfn.IFS($I135="課税",$T135*0.1/1.1,$I135="軽減",$T135*0.08/1.08,$I135="一部非課税",$AB135,I135="非課税",0),0))=$Z135,"","×")</f>
        <v/>
      </c>
      <c r="AL135" s="238" t="str">
        <f t="shared" ca="1" si="34"/>
        <v/>
      </c>
      <c r="AM135" s="238" t="str">
        <f t="shared" ca="1" si="35"/>
        <v/>
      </c>
      <c r="AN135" s="238" t="str">
        <f t="shared" si="36"/>
        <v/>
      </c>
      <c r="AO135" s="250"/>
      <c r="AP135" s="251"/>
      <c r="AQ135" s="251"/>
      <c r="AR135" s="250"/>
      <c r="AS135" s="250"/>
      <c r="AT135" s="251"/>
      <c r="AU135" s="251"/>
      <c r="AV135" s="250"/>
      <c r="AW135" s="250"/>
      <c r="AX135" s="251"/>
      <c r="AY135" s="251"/>
    </row>
    <row r="136" spans="2:51" s="239" customFormat="1" x14ac:dyDescent="0.4">
      <c r="B136" s="243">
        <f t="shared" si="28"/>
        <v>81</v>
      </c>
      <c r="C136" s="1"/>
      <c r="D136" s="83"/>
      <c r="E136" s="59"/>
      <c r="F136" s="2"/>
      <c r="G136" s="79"/>
      <c r="H136" s="61"/>
      <c r="I136" s="61"/>
      <c r="J136" s="4"/>
      <c r="K136" s="244" t="s">
        <v>81</v>
      </c>
      <c r="L136" s="244" t="s">
        <v>111</v>
      </c>
      <c r="M136" s="5"/>
      <c r="N136" s="3"/>
      <c r="O136" s="244" t="s">
        <v>111</v>
      </c>
      <c r="P136" s="5"/>
      <c r="Q136" s="3"/>
      <c r="R136" s="245" t="s">
        <v>113</v>
      </c>
      <c r="S136" s="244" t="s">
        <v>114</v>
      </c>
      <c r="T136" s="246">
        <f t="shared" si="27"/>
        <v>0</v>
      </c>
      <c r="U136" s="247" t="s">
        <v>81</v>
      </c>
      <c r="V136" s="6" t="str">
        <f t="shared" si="29"/>
        <v/>
      </c>
      <c r="W136" s="247" t="s">
        <v>81</v>
      </c>
      <c r="X136" s="6"/>
      <c r="Y136" s="247" t="s">
        <v>81</v>
      </c>
      <c r="Z136" s="6" t="str" cm="1">
        <f t="array" ref="Z136">IF($T136=0,"",ROUNDDOWN(_xlfn.IFS($I136="課税",$T136*0.1/1.1,$I136="軽減",$T136*0.08/1.08,$I136="一部非課税",$AB136,I136="非課税",0),0))</f>
        <v/>
      </c>
      <c r="AA136" s="247" t="s">
        <v>81</v>
      </c>
      <c r="AB136" s="6"/>
      <c r="AC136" s="248" t="s">
        <v>81</v>
      </c>
      <c r="AD136" s="249"/>
      <c r="AE136" s="237"/>
      <c r="AF136" s="238" t="str">
        <f t="shared" si="30"/>
        <v/>
      </c>
      <c r="AG136" s="238" t="str">
        <f t="shared" si="31"/>
        <v/>
      </c>
      <c r="AI136" s="238" t="str">
        <f t="shared" si="32"/>
        <v/>
      </c>
      <c r="AJ136" s="238" t="str">
        <f t="shared" si="33"/>
        <v/>
      </c>
      <c r="AK136" s="238" t="str" cm="1">
        <f t="array" ref="AK136">IF(IF($T136=0,"",ROUNDDOWN(_xlfn.IFS($I136="課税",$T136*0.1/1.1,$I136="軽減",$T136*0.08/1.08,$I136="一部非課税",$AB136,I136="非課税",0),0))=$Z136,"","×")</f>
        <v/>
      </c>
      <c r="AL136" s="238" t="str">
        <f t="shared" ca="1" si="34"/>
        <v/>
      </c>
      <c r="AM136" s="238" t="str">
        <f t="shared" ca="1" si="35"/>
        <v/>
      </c>
      <c r="AN136" s="238" t="str">
        <f t="shared" si="36"/>
        <v/>
      </c>
      <c r="AO136" s="250"/>
      <c r="AP136" s="251"/>
      <c r="AQ136" s="251"/>
      <c r="AR136" s="250"/>
      <c r="AS136" s="250"/>
      <c r="AT136" s="251"/>
      <c r="AU136" s="251"/>
      <c r="AV136" s="250"/>
      <c r="AW136" s="250"/>
      <c r="AX136" s="251"/>
      <c r="AY136" s="251"/>
    </row>
    <row r="137" spans="2:51" s="239" customFormat="1" x14ac:dyDescent="0.4">
      <c r="B137" s="243">
        <f t="shared" si="28"/>
        <v>82</v>
      </c>
      <c r="C137" s="1"/>
      <c r="D137" s="83"/>
      <c r="E137" s="59"/>
      <c r="F137" s="2"/>
      <c r="G137" s="79"/>
      <c r="H137" s="61"/>
      <c r="I137" s="61"/>
      <c r="J137" s="4"/>
      <c r="K137" s="244" t="s">
        <v>81</v>
      </c>
      <c r="L137" s="244" t="s">
        <v>111</v>
      </c>
      <c r="M137" s="5"/>
      <c r="N137" s="3"/>
      <c r="O137" s="244" t="s">
        <v>111</v>
      </c>
      <c r="P137" s="5"/>
      <c r="Q137" s="3"/>
      <c r="R137" s="245" t="s">
        <v>113</v>
      </c>
      <c r="S137" s="244" t="s">
        <v>114</v>
      </c>
      <c r="T137" s="246">
        <f t="shared" si="27"/>
        <v>0</v>
      </c>
      <c r="U137" s="247" t="s">
        <v>81</v>
      </c>
      <c r="V137" s="6" t="str">
        <f t="shared" si="29"/>
        <v/>
      </c>
      <c r="W137" s="247" t="s">
        <v>81</v>
      </c>
      <c r="X137" s="6"/>
      <c r="Y137" s="247" t="s">
        <v>81</v>
      </c>
      <c r="Z137" s="6" t="str" cm="1">
        <f t="array" ref="Z137">IF($T137=0,"",ROUNDDOWN(_xlfn.IFS($I137="課税",$T137*0.1/1.1,$I137="軽減",$T137*0.08/1.08,$I137="一部非課税",$AB137,I137="非課税",0),0))</f>
        <v/>
      </c>
      <c r="AA137" s="247" t="s">
        <v>81</v>
      </c>
      <c r="AB137" s="6"/>
      <c r="AC137" s="248" t="s">
        <v>81</v>
      </c>
      <c r="AD137" s="249"/>
      <c r="AE137" s="237"/>
      <c r="AF137" s="238" t="str">
        <f t="shared" si="30"/>
        <v/>
      </c>
      <c r="AG137" s="238" t="str">
        <f t="shared" si="31"/>
        <v/>
      </c>
      <c r="AI137" s="238" t="str">
        <f t="shared" si="32"/>
        <v/>
      </c>
      <c r="AJ137" s="238" t="str">
        <f t="shared" si="33"/>
        <v/>
      </c>
      <c r="AK137" s="238" t="str" cm="1">
        <f t="array" ref="AK137">IF(IF($T137=0,"",ROUNDDOWN(_xlfn.IFS($I137="課税",$T137*0.1/1.1,$I137="軽減",$T137*0.08/1.08,$I137="一部非課税",$AB137,I137="非課税",0),0))=$Z137,"","×")</f>
        <v/>
      </c>
      <c r="AL137" s="238" t="str">
        <f t="shared" ca="1" si="34"/>
        <v/>
      </c>
      <c r="AM137" s="238" t="str">
        <f t="shared" ca="1" si="35"/>
        <v/>
      </c>
      <c r="AN137" s="238" t="str">
        <f t="shared" si="36"/>
        <v/>
      </c>
      <c r="AO137" s="250"/>
      <c r="AP137" s="251"/>
      <c r="AQ137" s="251"/>
      <c r="AR137" s="250"/>
      <c r="AS137" s="250"/>
      <c r="AT137" s="251"/>
      <c r="AU137" s="251"/>
      <c r="AV137" s="250"/>
      <c r="AW137" s="250"/>
      <c r="AX137" s="251"/>
      <c r="AY137" s="251"/>
    </row>
    <row r="138" spans="2:51" s="239" customFormat="1" x14ac:dyDescent="0.4">
      <c r="B138" s="243">
        <f t="shared" si="28"/>
        <v>83</v>
      </c>
      <c r="C138" s="1"/>
      <c r="D138" s="83"/>
      <c r="E138" s="59"/>
      <c r="F138" s="2"/>
      <c r="G138" s="79"/>
      <c r="H138" s="61"/>
      <c r="I138" s="61"/>
      <c r="J138" s="4"/>
      <c r="K138" s="244" t="s">
        <v>81</v>
      </c>
      <c r="L138" s="244" t="s">
        <v>111</v>
      </c>
      <c r="M138" s="5"/>
      <c r="N138" s="3"/>
      <c r="O138" s="244" t="s">
        <v>111</v>
      </c>
      <c r="P138" s="5"/>
      <c r="Q138" s="3"/>
      <c r="R138" s="245" t="s">
        <v>113</v>
      </c>
      <c r="S138" s="244" t="s">
        <v>114</v>
      </c>
      <c r="T138" s="246">
        <f t="shared" si="27"/>
        <v>0</v>
      </c>
      <c r="U138" s="247" t="s">
        <v>81</v>
      </c>
      <c r="V138" s="6" t="str">
        <f t="shared" si="29"/>
        <v/>
      </c>
      <c r="W138" s="247" t="s">
        <v>81</v>
      </c>
      <c r="X138" s="6"/>
      <c r="Y138" s="247" t="s">
        <v>81</v>
      </c>
      <c r="Z138" s="6" t="str" cm="1">
        <f t="array" ref="Z138">IF($T138=0,"",ROUNDDOWN(_xlfn.IFS($I138="課税",$T138*0.1/1.1,$I138="軽減",$T138*0.08/1.08,$I138="一部非課税",$AB138,I138="非課税",0),0))</f>
        <v/>
      </c>
      <c r="AA138" s="247" t="s">
        <v>81</v>
      </c>
      <c r="AB138" s="6"/>
      <c r="AC138" s="248" t="s">
        <v>81</v>
      </c>
      <c r="AD138" s="249"/>
      <c r="AE138" s="237"/>
      <c r="AF138" s="238" t="str">
        <f t="shared" si="30"/>
        <v/>
      </c>
      <c r="AG138" s="238" t="str">
        <f t="shared" si="31"/>
        <v/>
      </c>
      <c r="AI138" s="238" t="str">
        <f t="shared" si="32"/>
        <v/>
      </c>
      <c r="AJ138" s="238" t="str">
        <f t="shared" si="33"/>
        <v/>
      </c>
      <c r="AK138" s="238" t="str" cm="1">
        <f t="array" ref="AK138">IF(IF($T138=0,"",ROUNDDOWN(_xlfn.IFS($I138="課税",$T138*0.1/1.1,$I138="軽減",$T138*0.08/1.08,$I138="一部非課税",$AB138,I138="非課税",0),0))=$Z138,"","×")</f>
        <v/>
      </c>
      <c r="AL138" s="238" t="str">
        <f t="shared" ca="1" si="34"/>
        <v/>
      </c>
      <c r="AM138" s="238" t="str">
        <f t="shared" ca="1" si="35"/>
        <v/>
      </c>
      <c r="AN138" s="238" t="str">
        <f t="shared" si="36"/>
        <v/>
      </c>
      <c r="AO138" s="250"/>
      <c r="AP138" s="251"/>
      <c r="AQ138" s="251"/>
      <c r="AR138" s="250"/>
      <c r="AS138" s="250"/>
      <c r="AT138" s="251"/>
      <c r="AU138" s="251"/>
      <c r="AV138" s="250"/>
      <c r="AW138" s="250"/>
      <c r="AX138" s="251"/>
      <c r="AY138" s="251"/>
    </row>
    <row r="139" spans="2:51" s="239" customFormat="1" x14ac:dyDescent="0.4">
      <c r="B139" s="243">
        <f t="shared" si="28"/>
        <v>84</v>
      </c>
      <c r="C139" s="1"/>
      <c r="D139" s="83"/>
      <c r="E139" s="59"/>
      <c r="F139" s="2"/>
      <c r="G139" s="79"/>
      <c r="H139" s="61"/>
      <c r="I139" s="61"/>
      <c r="J139" s="4"/>
      <c r="K139" s="244" t="s">
        <v>81</v>
      </c>
      <c r="L139" s="244" t="s">
        <v>111</v>
      </c>
      <c r="M139" s="5"/>
      <c r="N139" s="3"/>
      <c r="O139" s="244" t="s">
        <v>111</v>
      </c>
      <c r="P139" s="5"/>
      <c r="Q139" s="3"/>
      <c r="R139" s="245" t="s">
        <v>113</v>
      </c>
      <c r="S139" s="244" t="s">
        <v>114</v>
      </c>
      <c r="T139" s="246">
        <f t="shared" si="27"/>
        <v>0</v>
      </c>
      <c r="U139" s="247" t="s">
        <v>81</v>
      </c>
      <c r="V139" s="6" t="str">
        <f t="shared" si="29"/>
        <v/>
      </c>
      <c r="W139" s="247" t="s">
        <v>81</v>
      </c>
      <c r="X139" s="6"/>
      <c r="Y139" s="247" t="s">
        <v>81</v>
      </c>
      <c r="Z139" s="6" t="str" cm="1">
        <f t="array" ref="Z139">IF($T139=0,"",ROUNDDOWN(_xlfn.IFS($I139="課税",$T139*0.1/1.1,$I139="軽減",$T139*0.08/1.08,$I139="一部非課税",$AB139,I139="非課税",0),0))</f>
        <v/>
      </c>
      <c r="AA139" s="247" t="s">
        <v>81</v>
      </c>
      <c r="AB139" s="6"/>
      <c r="AC139" s="248" t="s">
        <v>81</v>
      </c>
      <c r="AD139" s="249"/>
      <c r="AE139" s="237"/>
      <c r="AF139" s="238" t="str">
        <f t="shared" si="30"/>
        <v/>
      </c>
      <c r="AG139" s="238" t="str">
        <f t="shared" si="31"/>
        <v/>
      </c>
      <c r="AI139" s="238" t="str">
        <f t="shared" si="32"/>
        <v/>
      </c>
      <c r="AJ139" s="238" t="str">
        <f t="shared" si="33"/>
        <v/>
      </c>
      <c r="AK139" s="238" t="str" cm="1">
        <f t="array" ref="AK139">IF(IF($T139=0,"",ROUNDDOWN(_xlfn.IFS($I139="課税",$T139*0.1/1.1,$I139="軽減",$T139*0.08/1.08,$I139="一部非課税",$AB139,I139="非課税",0),0))=$Z139,"","×")</f>
        <v/>
      </c>
      <c r="AL139" s="238" t="str">
        <f t="shared" ca="1" si="34"/>
        <v/>
      </c>
      <c r="AM139" s="238" t="str">
        <f t="shared" ca="1" si="35"/>
        <v/>
      </c>
      <c r="AN139" s="238" t="str">
        <f t="shared" si="36"/>
        <v/>
      </c>
      <c r="AO139" s="250"/>
      <c r="AP139" s="251"/>
      <c r="AQ139" s="251"/>
      <c r="AR139" s="250"/>
      <c r="AS139" s="250"/>
      <c r="AT139" s="251"/>
      <c r="AU139" s="251"/>
      <c r="AV139" s="250"/>
      <c r="AW139" s="250"/>
      <c r="AX139" s="251"/>
      <c r="AY139" s="251"/>
    </row>
    <row r="140" spans="2:51" s="239" customFormat="1" x14ac:dyDescent="0.4">
      <c r="B140" s="243">
        <f t="shared" si="28"/>
        <v>85</v>
      </c>
      <c r="C140" s="1"/>
      <c r="D140" s="83"/>
      <c r="E140" s="59"/>
      <c r="F140" s="2"/>
      <c r="G140" s="79"/>
      <c r="H140" s="61"/>
      <c r="I140" s="61"/>
      <c r="J140" s="4"/>
      <c r="K140" s="244" t="s">
        <v>81</v>
      </c>
      <c r="L140" s="244" t="s">
        <v>111</v>
      </c>
      <c r="M140" s="5"/>
      <c r="N140" s="3"/>
      <c r="O140" s="244" t="s">
        <v>111</v>
      </c>
      <c r="P140" s="5"/>
      <c r="Q140" s="3"/>
      <c r="R140" s="245" t="s">
        <v>113</v>
      </c>
      <c r="S140" s="244" t="s">
        <v>114</v>
      </c>
      <c r="T140" s="246">
        <f t="shared" si="27"/>
        <v>0</v>
      </c>
      <c r="U140" s="247" t="s">
        <v>81</v>
      </c>
      <c r="V140" s="6" t="str">
        <f t="shared" si="29"/>
        <v/>
      </c>
      <c r="W140" s="247" t="s">
        <v>81</v>
      </c>
      <c r="X140" s="6"/>
      <c r="Y140" s="247" t="s">
        <v>81</v>
      </c>
      <c r="Z140" s="6" t="str" cm="1">
        <f t="array" ref="Z140">IF($T140=0,"",ROUNDDOWN(_xlfn.IFS($I140="課税",$T140*0.1/1.1,$I140="軽減",$T140*0.08/1.08,$I140="一部非課税",$AB140,I140="非課税",0),0))</f>
        <v/>
      </c>
      <c r="AA140" s="247" t="s">
        <v>81</v>
      </c>
      <c r="AB140" s="6"/>
      <c r="AC140" s="248" t="s">
        <v>81</v>
      </c>
      <c r="AD140" s="249"/>
      <c r="AE140" s="237"/>
      <c r="AF140" s="238" t="str">
        <f t="shared" si="30"/>
        <v/>
      </c>
      <c r="AG140" s="238" t="str">
        <f t="shared" si="31"/>
        <v/>
      </c>
      <c r="AI140" s="238" t="str">
        <f t="shared" si="32"/>
        <v/>
      </c>
      <c r="AJ140" s="238" t="str">
        <f t="shared" si="33"/>
        <v/>
      </c>
      <c r="AK140" s="238" t="str" cm="1">
        <f t="array" ref="AK140">IF(IF($T140=0,"",ROUNDDOWN(_xlfn.IFS($I140="課税",$T140*0.1/1.1,$I140="軽減",$T140*0.08/1.08,$I140="一部非課税",$AB140,I140="非課税",0),0))=$Z140,"","×")</f>
        <v/>
      </c>
      <c r="AL140" s="238" t="str">
        <f t="shared" ca="1" si="34"/>
        <v/>
      </c>
      <c r="AM140" s="238" t="str">
        <f t="shared" ca="1" si="35"/>
        <v/>
      </c>
      <c r="AN140" s="238" t="str">
        <f t="shared" si="36"/>
        <v/>
      </c>
      <c r="AO140" s="250"/>
      <c r="AP140" s="251"/>
      <c r="AQ140" s="251"/>
      <c r="AR140" s="250"/>
      <c r="AS140" s="250"/>
      <c r="AT140" s="251"/>
      <c r="AU140" s="251"/>
      <c r="AV140" s="250"/>
      <c r="AW140" s="250"/>
      <c r="AX140" s="251"/>
      <c r="AY140" s="251"/>
    </row>
    <row r="141" spans="2:51" s="239" customFormat="1" x14ac:dyDescent="0.4">
      <c r="B141" s="243">
        <f t="shared" si="28"/>
        <v>86</v>
      </c>
      <c r="C141" s="1"/>
      <c r="D141" s="83"/>
      <c r="E141" s="59"/>
      <c r="F141" s="2"/>
      <c r="G141" s="79"/>
      <c r="H141" s="61"/>
      <c r="I141" s="61"/>
      <c r="J141" s="4"/>
      <c r="K141" s="244" t="s">
        <v>81</v>
      </c>
      <c r="L141" s="244" t="s">
        <v>111</v>
      </c>
      <c r="M141" s="5"/>
      <c r="N141" s="3"/>
      <c r="O141" s="244" t="s">
        <v>111</v>
      </c>
      <c r="P141" s="5"/>
      <c r="Q141" s="3"/>
      <c r="R141" s="245" t="s">
        <v>113</v>
      </c>
      <c r="S141" s="244" t="s">
        <v>114</v>
      </c>
      <c r="T141" s="246">
        <f t="shared" si="27"/>
        <v>0</v>
      </c>
      <c r="U141" s="247" t="s">
        <v>81</v>
      </c>
      <c r="V141" s="6" t="str">
        <f t="shared" si="29"/>
        <v/>
      </c>
      <c r="W141" s="247" t="s">
        <v>81</v>
      </c>
      <c r="X141" s="6"/>
      <c r="Y141" s="247" t="s">
        <v>81</v>
      </c>
      <c r="Z141" s="6" t="str" cm="1">
        <f t="array" ref="Z141">IF($T141=0,"",ROUNDDOWN(_xlfn.IFS($I141="課税",$T141*0.1/1.1,$I141="軽減",$T141*0.08/1.08,$I141="一部非課税",$AB141,I141="非課税",0),0))</f>
        <v/>
      </c>
      <c r="AA141" s="247" t="s">
        <v>81</v>
      </c>
      <c r="AB141" s="6"/>
      <c r="AC141" s="248" t="s">
        <v>81</v>
      </c>
      <c r="AD141" s="249"/>
      <c r="AE141" s="237"/>
      <c r="AF141" s="238" t="str">
        <f t="shared" si="30"/>
        <v/>
      </c>
      <c r="AG141" s="238" t="str">
        <f t="shared" si="31"/>
        <v/>
      </c>
      <c r="AI141" s="238" t="str">
        <f t="shared" si="32"/>
        <v/>
      </c>
      <c r="AJ141" s="238" t="str">
        <f t="shared" si="33"/>
        <v/>
      </c>
      <c r="AK141" s="238" t="str" cm="1">
        <f t="array" ref="AK141">IF(IF($T141=0,"",ROUNDDOWN(_xlfn.IFS($I141="課税",$T141*0.1/1.1,$I141="軽減",$T141*0.08/1.08,$I141="一部非課税",$AB141,I141="非課税",0),0))=$Z141,"","×")</f>
        <v/>
      </c>
      <c r="AL141" s="238" t="str">
        <f t="shared" ca="1" si="34"/>
        <v/>
      </c>
      <c r="AM141" s="238" t="str">
        <f t="shared" ca="1" si="35"/>
        <v/>
      </c>
      <c r="AN141" s="238" t="str">
        <f t="shared" si="36"/>
        <v/>
      </c>
      <c r="AO141" s="250"/>
      <c r="AP141" s="251"/>
      <c r="AQ141" s="251"/>
      <c r="AR141" s="250"/>
      <c r="AS141" s="250"/>
      <c r="AT141" s="251"/>
      <c r="AU141" s="251"/>
      <c r="AV141" s="250"/>
      <c r="AW141" s="250"/>
      <c r="AX141" s="251"/>
      <c r="AY141" s="251"/>
    </row>
    <row r="142" spans="2:51" s="239" customFormat="1" x14ac:dyDescent="0.4">
      <c r="B142" s="243">
        <f t="shared" si="28"/>
        <v>87</v>
      </c>
      <c r="C142" s="1"/>
      <c r="D142" s="83"/>
      <c r="E142" s="59"/>
      <c r="F142" s="2"/>
      <c r="G142" s="79"/>
      <c r="H142" s="61"/>
      <c r="I142" s="61"/>
      <c r="J142" s="4"/>
      <c r="K142" s="244" t="s">
        <v>81</v>
      </c>
      <c r="L142" s="244" t="s">
        <v>111</v>
      </c>
      <c r="M142" s="5"/>
      <c r="N142" s="3"/>
      <c r="O142" s="244" t="s">
        <v>111</v>
      </c>
      <c r="P142" s="5"/>
      <c r="Q142" s="3"/>
      <c r="R142" s="245" t="s">
        <v>113</v>
      </c>
      <c r="S142" s="244" t="s">
        <v>114</v>
      </c>
      <c r="T142" s="246">
        <f t="shared" si="27"/>
        <v>0</v>
      </c>
      <c r="U142" s="247" t="s">
        <v>81</v>
      </c>
      <c r="V142" s="6" t="str">
        <f t="shared" si="29"/>
        <v/>
      </c>
      <c r="W142" s="247" t="s">
        <v>81</v>
      </c>
      <c r="X142" s="6"/>
      <c r="Y142" s="247" t="s">
        <v>81</v>
      </c>
      <c r="Z142" s="6" t="str" cm="1">
        <f t="array" ref="Z142">IF($T142=0,"",ROUNDDOWN(_xlfn.IFS($I142="課税",$T142*0.1/1.1,$I142="軽減",$T142*0.08/1.08,$I142="一部非課税",$AB142,I142="非課税",0),0))</f>
        <v/>
      </c>
      <c r="AA142" s="247" t="s">
        <v>81</v>
      </c>
      <c r="AB142" s="6"/>
      <c r="AC142" s="248" t="s">
        <v>81</v>
      </c>
      <c r="AD142" s="249"/>
      <c r="AE142" s="237"/>
      <c r="AF142" s="238" t="str">
        <f t="shared" si="30"/>
        <v/>
      </c>
      <c r="AG142" s="238" t="str">
        <f t="shared" si="31"/>
        <v/>
      </c>
      <c r="AI142" s="238" t="str">
        <f t="shared" si="32"/>
        <v/>
      </c>
      <c r="AJ142" s="238" t="str">
        <f t="shared" si="33"/>
        <v/>
      </c>
      <c r="AK142" s="238" t="str" cm="1">
        <f t="array" ref="AK142">IF(IF($T142=0,"",ROUNDDOWN(_xlfn.IFS($I142="課税",$T142*0.1/1.1,$I142="軽減",$T142*0.08/1.08,$I142="一部非課税",$AB142,I142="非課税",0),0))=$Z142,"","×")</f>
        <v/>
      </c>
      <c r="AL142" s="238" t="str">
        <f t="shared" ca="1" si="34"/>
        <v/>
      </c>
      <c r="AM142" s="238" t="str">
        <f t="shared" ca="1" si="35"/>
        <v/>
      </c>
      <c r="AN142" s="238" t="str">
        <f t="shared" si="36"/>
        <v/>
      </c>
      <c r="AO142" s="250"/>
      <c r="AP142" s="251"/>
      <c r="AQ142" s="251"/>
      <c r="AR142" s="250"/>
      <c r="AS142" s="250"/>
      <c r="AT142" s="251"/>
      <c r="AU142" s="251"/>
      <c r="AV142" s="250"/>
      <c r="AW142" s="250"/>
      <c r="AX142" s="251"/>
      <c r="AY142" s="251"/>
    </row>
    <row r="143" spans="2:51" s="239" customFormat="1" x14ac:dyDescent="0.4">
      <c r="B143" s="243">
        <f t="shared" si="28"/>
        <v>88</v>
      </c>
      <c r="C143" s="1"/>
      <c r="D143" s="83"/>
      <c r="E143" s="59"/>
      <c r="F143" s="2"/>
      <c r="G143" s="79"/>
      <c r="H143" s="61"/>
      <c r="I143" s="61"/>
      <c r="J143" s="4"/>
      <c r="K143" s="244" t="s">
        <v>81</v>
      </c>
      <c r="L143" s="244" t="s">
        <v>111</v>
      </c>
      <c r="M143" s="5"/>
      <c r="N143" s="3"/>
      <c r="O143" s="244" t="s">
        <v>111</v>
      </c>
      <c r="P143" s="5"/>
      <c r="Q143" s="3"/>
      <c r="R143" s="245" t="s">
        <v>113</v>
      </c>
      <c r="S143" s="244" t="s">
        <v>114</v>
      </c>
      <c r="T143" s="246">
        <f t="shared" si="27"/>
        <v>0</v>
      </c>
      <c r="U143" s="247" t="s">
        <v>81</v>
      </c>
      <c r="V143" s="6" t="str">
        <f t="shared" si="29"/>
        <v/>
      </c>
      <c r="W143" s="247" t="s">
        <v>81</v>
      </c>
      <c r="X143" s="6"/>
      <c r="Y143" s="247" t="s">
        <v>81</v>
      </c>
      <c r="Z143" s="6" t="str" cm="1">
        <f t="array" ref="Z143">IF($T143=0,"",ROUNDDOWN(_xlfn.IFS($I143="課税",$T143*0.1/1.1,$I143="軽減",$T143*0.08/1.08,$I143="一部非課税",$AB143,I143="非課税",0),0))</f>
        <v/>
      </c>
      <c r="AA143" s="247" t="s">
        <v>81</v>
      </c>
      <c r="AB143" s="6"/>
      <c r="AC143" s="248" t="s">
        <v>81</v>
      </c>
      <c r="AD143" s="249"/>
      <c r="AE143" s="237"/>
      <c r="AF143" s="238" t="str">
        <f t="shared" si="30"/>
        <v/>
      </c>
      <c r="AG143" s="238" t="str">
        <f t="shared" si="31"/>
        <v/>
      </c>
      <c r="AI143" s="238" t="str">
        <f t="shared" si="32"/>
        <v/>
      </c>
      <c r="AJ143" s="238" t="str">
        <f t="shared" si="33"/>
        <v/>
      </c>
      <c r="AK143" s="238" t="str" cm="1">
        <f t="array" ref="AK143">IF(IF($T143=0,"",ROUNDDOWN(_xlfn.IFS($I143="課税",$T143*0.1/1.1,$I143="軽減",$T143*0.08/1.08,$I143="一部非課税",$AB143,I143="非課税",0),0))=$Z143,"","×")</f>
        <v/>
      </c>
      <c r="AL143" s="238" t="str">
        <f t="shared" ca="1" si="34"/>
        <v/>
      </c>
      <c r="AM143" s="238" t="str">
        <f t="shared" ca="1" si="35"/>
        <v/>
      </c>
      <c r="AN143" s="238" t="str">
        <f t="shared" si="36"/>
        <v/>
      </c>
      <c r="AO143" s="250"/>
      <c r="AP143" s="251"/>
      <c r="AQ143" s="251"/>
      <c r="AR143" s="250"/>
      <c r="AS143" s="250"/>
      <c r="AT143" s="251"/>
      <c r="AU143" s="251"/>
      <c r="AV143" s="250"/>
      <c r="AW143" s="250"/>
      <c r="AX143" s="251"/>
      <c r="AY143" s="251"/>
    </row>
    <row r="144" spans="2:51" s="239" customFormat="1" x14ac:dyDescent="0.4">
      <c r="B144" s="243">
        <f t="shared" si="28"/>
        <v>89</v>
      </c>
      <c r="C144" s="1"/>
      <c r="D144" s="83"/>
      <c r="E144" s="59"/>
      <c r="F144" s="2"/>
      <c r="G144" s="79"/>
      <c r="H144" s="61"/>
      <c r="I144" s="61"/>
      <c r="J144" s="4"/>
      <c r="K144" s="244" t="s">
        <v>81</v>
      </c>
      <c r="L144" s="244" t="s">
        <v>111</v>
      </c>
      <c r="M144" s="5"/>
      <c r="N144" s="3"/>
      <c r="O144" s="244" t="s">
        <v>111</v>
      </c>
      <c r="P144" s="5"/>
      <c r="Q144" s="3"/>
      <c r="R144" s="245" t="s">
        <v>113</v>
      </c>
      <c r="S144" s="244" t="s">
        <v>114</v>
      </c>
      <c r="T144" s="246">
        <f t="shared" si="27"/>
        <v>0</v>
      </c>
      <c r="U144" s="247" t="s">
        <v>81</v>
      </c>
      <c r="V144" s="6" t="str">
        <f t="shared" si="29"/>
        <v/>
      </c>
      <c r="W144" s="247" t="s">
        <v>81</v>
      </c>
      <c r="X144" s="6"/>
      <c r="Y144" s="247" t="s">
        <v>81</v>
      </c>
      <c r="Z144" s="6" t="str" cm="1">
        <f t="array" ref="Z144">IF($T144=0,"",ROUNDDOWN(_xlfn.IFS($I144="課税",$T144*0.1/1.1,$I144="軽減",$T144*0.08/1.08,$I144="一部非課税",$AB144,I144="非課税",0),0))</f>
        <v/>
      </c>
      <c r="AA144" s="247" t="s">
        <v>81</v>
      </c>
      <c r="AB144" s="6"/>
      <c r="AC144" s="248" t="s">
        <v>81</v>
      </c>
      <c r="AD144" s="249"/>
      <c r="AE144" s="237"/>
      <c r="AF144" s="238" t="str">
        <f t="shared" si="30"/>
        <v/>
      </c>
      <c r="AG144" s="238" t="str">
        <f t="shared" si="31"/>
        <v/>
      </c>
      <c r="AI144" s="238" t="str">
        <f t="shared" si="32"/>
        <v/>
      </c>
      <c r="AJ144" s="238" t="str">
        <f t="shared" si="33"/>
        <v/>
      </c>
      <c r="AK144" s="238" t="str" cm="1">
        <f t="array" ref="AK144">IF(IF($T144=0,"",ROUNDDOWN(_xlfn.IFS($I144="課税",$T144*0.1/1.1,$I144="軽減",$T144*0.08/1.08,$I144="一部非課税",$AB144,I144="非課税",0),0))=$Z144,"","×")</f>
        <v/>
      </c>
      <c r="AL144" s="238" t="str">
        <f t="shared" ca="1" si="34"/>
        <v/>
      </c>
      <c r="AM144" s="238" t="str">
        <f t="shared" ca="1" si="35"/>
        <v/>
      </c>
      <c r="AN144" s="238" t="str">
        <f t="shared" si="36"/>
        <v/>
      </c>
      <c r="AO144" s="250"/>
      <c r="AP144" s="251"/>
      <c r="AQ144" s="251"/>
      <c r="AR144" s="250"/>
      <c r="AS144" s="250"/>
      <c r="AT144" s="251"/>
      <c r="AU144" s="251"/>
      <c r="AV144" s="250"/>
      <c r="AW144" s="250"/>
      <c r="AX144" s="251"/>
      <c r="AY144" s="251"/>
    </row>
    <row r="145" spans="2:51" s="239" customFormat="1" x14ac:dyDescent="0.4">
      <c r="B145" s="243">
        <f t="shared" si="28"/>
        <v>90</v>
      </c>
      <c r="C145" s="1"/>
      <c r="D145" s="83"/>
      <c r="E145" s="59"/>
      <c r="F145" s="2"/>
      <c r="G145" s="79"/>
      <c r="H145" s="61"/>
      <c r="I145" s="61"/>
      <c r="J145" s="4"/>
      <c r="K145" s="244" t="s">
        <v>81</v>
      </c>
      <c r="L145" s="244" t="s">
        <v>111</v>
      </c>
      <c r="M145" s="5"/>
      <c r="N145" s="3"/>
      <c r="O145" s="244" t="s">
        <v>111</v>
      </c>
      <c r="P145" s="5"/>
      <c r="Q145" s="3"/>
      <c r="R145" s="245" t="s">
        <v>113</v>
      </c>
      <c r="S145" s="244" t="s">
        <v>114</v>
      </c>
      <c r="T145" s="246">
        <f t="shared" si="27"/>
        <v>0</v>
      </c>
      <c r="U145" s="247" t="s">
        <v>81</v>
      </c>
      <c r="V145" s="6" t="str">
        <f t="shared" si="29"/>
        <v/>
      </c>
      <c r="W145" s="247" t="s">
        <v>81</v>
      </c>
      <c r="X145" s="6"/>
      <c r="Y145" s="247" t="s">
        <v>81</v>
      </c>
      <c r="Z145" s="6" t="str" cm="1">
        <f t="array" ref="Z145">IF($T145=0,"",ROUNDDOWN(_xlfn.IFS($I145="課税",$T145*0.1/1.1,$I145="軽減",$T145*0.08/1.08,$I145="一部非課税",$AB145,I145="非課税",0),0))</f>
        <v/>
      </c>
      <c r="AA145" s="247" t="s">
        <v>81</v>
      </c>
      <c r="AB145" s="6"/>
      <c r="AC145" s="248" t="s">
        <v>81</v>
      </c>
      <c r="AD145" s="249"/>
      <c r="AE145" s="237"/>
      <c r="AF145" s="238" t="str">
        <f t="shared" si="30"/>
        <v/>
      </c>
      <c r="AG145" s="238" t="str">
        <f t="shared" si="31"/>
        <v/>
      </c>
      <c r="AI145" s="238" t="str">
        <f t="shared" si="32"/>
        <v/>
      </c>
      <c r="AJ145" s="238" t="str">
        <f t="shared" si="33"/>
        <v/>
      </c>
      <c r="AK145" s="238" t="str" cm="1">
        <f t="array" ref="AK145">IF(IF($T145=0,"",ROUNDDOWN(_xlfn.IFS($I145="課税",$T145*0.1/1.1,$I145="軽減",$T145*0.08/1.08,$I145="一部非課税",$AB145,I145="非課税",0),0))=$Z145,"","×")</f>
        <v/>
      </c>
      <c r="AL145" s="238" t="str">
        <f t="shared" ca="1" si="34"/>
        <v/>
      </c>
      <c r="AM145" s="238" t="str">
        <f t="shared" ca="1" si="35"/>
        <v/>
      </c>
      <c r="AN145" s="238" t="str">
        <f t="shared" si="36"/>
        <v/>
      </c>
      <c r="AO145" s="250"/>
      <c r="AP145" s="251"/>
      <c r="AQ145" s="251"/>
      <c r="AR145" s="250"/>
      <c r="AS145" s="250"/>
      <c r="AT145" s="251"/>
      <c r="AU145" s="251"/>
      <c r="AV145" s="250"/>
      <c r="AW145" s="250"/>
      <c r="AX145" s="251"/>
      <c r="AY145" s="251"/>
    </row>
    <row r="146" spans="2:51" s="239" customFormat="1" x14ac:dyDescent="0.4">
      <c r="B146" s="243">
        <f t="shared" si="28"/>
        <v>91</v>
      </c>
      <c r="C146" s="1"/>
      <c r="D146" s="83"/>
      <c r="E146" s="59"/>
      <c r="F146" s="2"/>
      <c r="G146" s="79"/>
      <c r="H146" s="61"/>
      <c r="I146" s="61"/>
      <c r="J146" s="4"/>
      <c r="K146" s="244" t="s">
        <v>81</v>
      </c>
      <c r="L146" s="244" t="s">
        <v>111</v>
      </c>
      <c r="M146" s="5"/>
      <c r="N146" s="3"/>
      <c r="O146" s="244" t="s">
        <v>111</v>
      </c>
      <c r="P146" s="5"/>
      <c r="Q146" s="3"/>
      <c r="R146" s="245" t="s">
        <v>113</v>
      </c>
      <c r="S146" s="244" t="s">
        <v>114</v>
      </c>
      <c r="T146" s="246">
        <f t="shared" si="27"/>
        <v>0</v>
      </c>
      <c r="U146" s="247" t="s">
        <v>81</v>
      </c>
      <c r="V146" s="6" t="str">
        <f t="shared" si="29"/>
        <v/>
      </c>
      <c r="W146" s="247" t="s">
        <v>81</v>
      </c>
      <c r="X146" s="6"/>
      <c r="Y146" s="247" t="s">
        <v>81</v>
      </c>
      <c r="Z146" s="6" t="str" cm="1">
        <f t="array" ref="Z146">IF($T146=0,"",ROUNDDOWN(_xlfn.IFS($I146="課税",$T146*0.1/1.1,$I146="軽減",$T146*0.08/1.08,$I146="一部非課税",$AB146,I146="非課税",0),0))</f>
        <v/>
      </c>
      <c r="AA146" s="247" t="s">
        <v>81</v>
      </c>
      <c r="AB146" s="6"/>
      <c r="AC146" s="248" t="s">
        <v>81</v>
      </c>
      <c r="AD146" s="249"/>
      <c r="AE146" s="237"/>
      <c r="AF146" s="238" t="str">
        <f t="shared" si="30"/>
        <v/>
      </c>
      <c r="AG146" s="238" t="str">
        <f t="shared" si="31"/>
        <v/>
      </c>
      <c r="AI146" s="238" t="str">
        <f t="shared" si="32"/>
        <v/>
      </c>
      <c r="AJ146" s="238" t="str">
        <f t="shared" si="33"/>
        <v/>
      </c>
      <c r="AK146" s="238" t="str" cm="1">
        <f t="array" ref="AK146">IF(IF($T146=0,"",ROUNDDOWN(_xlfn.IFS($I146="課税",$T146*0.1/1.1,$I146="軽減",$T146*0.08/1.08,$I146="一部非課税",$AB146,I146="非課税",0),0))=$Z146,"","×")</f>
        <v/>
      </c>
      <c r="AL146" s="238" t="str">
        <f t="shared" ca="1" si="34"/>
        <v/>
      </c>
      <c r="AM146" s="238" t="str">
        <f t="shared" ca="1" si="35"/>
        <v/>
      </c>
      <c r="AN146" s="238" t="str">
        <f t="shared" si="36"/>
        <v/>
      </c>
      <c r="AO146" s="250"/>
      <c r="AP146" s="251"/>
      <c r="AQ146" s="251"/>
      <c r="AR146" s="250"/>
      <c r="AS146" s="250"/>
      <c r="AT146" s="251"/>
      <c r="AU146" s="251"/>
      <c r="AV146" s="250"/>
      <c r="AW146" s="250"/>
      <c r="AX146" s="251"/>
      <c r="AY146" s="251"/>
    </row>
    <row r="147" spans="2:51" s="239" customFormat="1" x14ac:dyDescent="0.4">
      <c r="B147" s="243">
        <f t="shared" si="28"/>
        <v>92</v>
      </c>
      <c r="C147" s="1"/>
      <c r="D147" s="83"/>
      <c r="E147" s="59"/>
      <c r="F147" s="2"/>
      <c r="G147" s="79"/>
      <c r="H147" s="61"/>
      <c r="I147" s="61"/>
      <c r="J147" s="4"/>
      <c r="K147" s="244" t="s">
        <v>81</v>
      </c>
      <c r="L147" s="244" t="s">
        <v>111</v>
      </c>
      <c r="M147" s="5"/>
      <c r="N147" s="3"/>
      <c r="O147" s="244" t="s">
        <v>111</v>
      </c>
      <c r="P147" s="5"/>
      <c r="Q147" s="3"/>
      <c r="R147" s="245" t="s">
        <v>113</v>
      </c>
      <c r="S147" s="244" t="s">
        <v>114</v>
      </c>
      <c r="T147" s="246">
        <f t="shared" si="27"/>
        <v>0</v>
      </c>
      <c r="U147" s="247" t="s">
        <v>81</v>
      </c>
      <c r="V147" s="6" t="str">
        <f t="shared" si="29"/>
        <v/>
      </c>
      <c r="W147" s="247" t="s">
        <v>81</v>
      </c>
      <c r="X147" s="6"/>
      <c r="Y147" s="247" t="s">
        <v>81</v>
      </c>
      <c r="Z147" s="6" t="str" cm="1">
        <f t="array" ref="Z147">IF($T147=0,"",ROUNDDOWN(_xlfn.IFS($I147="課税",$T147*0.1/1.1,$I147="軽減",$T147*0.08/1.08,$I147="一部非課税",$AB147,I147="非課税",0),0))</f>
        <v/>
      </c>
      <c r="AA147" s="247" t="s">
        <v>81</v>
      </c>
      <c r="AB147" s="6"/>
      <c r="AC147" s="248" t="s">
        <v>81</v>
      </c>
      <c r="AD147" s="249"/>
      <c r="AE147" s="237"/>
      <c r="AF147" s="238" t="str">
        <f t="shared" si="30"/>
        <v/>
      </c>
      <c r="AG147" s="238" t="str">
        <f t="shared" si="31"/>
        <v/>
      </c>
      <c r="AI147" s="238" t="str">
        <f t="shared" si="32"/>
        <v/>
      </c>
      <c r="AJ147" s="238" t="str">
        <f t="shared" si="33"/>
        <v/>
      </c>
      <c r="AK147" s="238" t="str" cm="1">
        <f t="array" ref="AK147">IF(IF($T147=0,"",ROUNDDOWN(_xlfn.IFS($I147="課税",$T147*0.1/1.1,$I147="軽減",$T147*0.08/1.08,$I147="一部非課税",$AB147,I147="非課税",0),0))=$Z147,"","×")</f>
        <v/>
      </c>
      <c r="AL147" s="238" t="str">
        <f t="shared" ca="1" si="34"/>
        <v/>
      </c>
      <c r="AM147" s="238" t="str">
        <f t="shared" ca="1" si="35"/>
        <v/>
      </c>
      <c r="AN147" s="238" t="str">
        <f t="shared" si="36"/>
        <v/>
      </c>
      <c r="AO147" s="250"/>
      <c r="AP147" s="251"/>
      <c r="AQ147" s="251"/>
      <c r="AR147" s="250"/>
      <c r="AS147" s="250"/>
      <c r="AT147" s="251"/>
      <c r="AU147" s="251"/>
      <c r="AV147" s="250"/>
      <c r="AW147" s="250"/>
      <c r="AX147" s="251"/>
      <c r="AY147" s="251"/>
    </row>
    <row r="148" spans="2:51" s="239" customFormat="1" x14ac:dyDescent="0.4">
      <c r="B148" s="243">
        <f t="shared" si="28"/>
        <v>93</v>
      </c>
      <c r="C148" s="1"/>
      <c r="D148" s="83"/>
      <c r="E148" s="59"/>
      <c r="F148" s="2"/>
      <c r="G148" s="79"/>
      <c r="H148" s="61"/>
      <c r="I148" s="61"/>
      <c r="J148" s="4"/>
      <c r="K148" s="244" t="s">
        <v>81</v>
      </c>
      <c r="L148" s="244" t="s">
        <v>111</v>
      </c>
      <c r="M148" s="5"/>
      <c r="N148" s="3"/>
      <c r="O148" s="244" t="s">
        <v>111</v>
      </c>
      <c r="P148" s="5"/>
      <c r="Q148" s="3"/>
      <c r="R148" s="245" t="s">
        <v>113</v>
      </c>
      <c r="S148" s="244" t="s">
        <v>114</v>
      </c>
      <c r="T148" s="246">
        <f t="shared" si="27"/>
        <v>0</v>
      </c>
      <c r="U148" s="247" t="s">
        <v>81</v>
      </c>
      <c r="V148" s="6" t="str">
        <f t="shared" si="29"/>
        <v/>
      </c>
      <c r="W148" s="247" t="s">
        <v>81</v>
      </c>
      <c r="X148" s="6"/>
      <c r="Y148" s="247" t="s">
        <v>81</v>
      </c>
      <c r="Z148" s="6" t="str" cm="1">
        <f t="array" ref="Z148">IF($T148=0,"",ROUNDDOWN(_xlfn.IFS($I148="課税",$T148*0.1/1.1,$I148="軽減",$T148*0.08/1.08,$I148="一部非課税",$AB148,I148="非課税",0),0))</f>
        <v/>
      </c>
      <c r="AA148" s="247" t="s">
        <v>81</v>
      </c>
      <c r="AB148" s="6"/>
      <c r="AC148" s="248" t="s">
        <v>81</v>
      </c>
      <c r="AD148" s="249"/>
      <c r="AE148" s="237"/>
      <c r="AF148" s="238" t="str">
        <f t="shared" si="30"/>
        <v/>
      </c>
      <c r="AG148" s="238" t="str">
        <f t="shared" si="31"/>
        <v/>
      </c>
      <c r="AI148" s="238" t="str">
        <f t="shared" si="32"/>
        <v/>
      </c>
      <c r="AJ148" s="238" t="str">
        <f t="shared" si="33"/>
        <v/>
      </c>
      <c r="AK148" s="238" t="str" cm="1">
        <f t="array" ref="AK148">IF(IF($T148=0,"",ROUNDDOWN(_xlfn.IFS($I148="課税",$T148*0.1/1.1,$I148="軽減",$T148*0.08/1.08,$I148="一部非課税",$AB148,I148="非課税",0),0))=$Z148,"","×")</f>
        <v/>
      </c>
      <c r="AL148" s="238" t="str">
        <f t="shared" ca="1" si="34"/>
        <v/>
      </c>
      <c r="AM148" s="238" t="str">
        <f t="shared" ca="1" si="35"/>
        <v/>
      </c>
      <c r="AN148" s="238" t="str">
        <f t="shared" si="36"/>
        <v/>
      </c>
      <c r="AO148" s="250"/>
      <c r="AP148" s="251"/>
      <c r="AQ148" s="251"/>
      <c r="AR148" s="250"/>
      <c r="AS148" s="250"/>
      <c r="AT148" s="251"/>
      <c r="AU148" s="251"/>
      <c r="AV148" s="250"/>
      <c r="AW148" s="250"/>
      <c r="AX148" s="251"/>
      <c r="AY148" s="251"/>
    </row>
    <row r="149" spans="2:51" s="239" customFormat="1" x14ac:dyDescent="0.4">
      <c r="B149" s="243">
        <f t="shared" si="28"/>
        <v>94</v>
      </c>
      <c r="C149" s="1"/>
      <c r="D149" s="83"/>
      <c r="E149" s="59"/>
      <c r="F149" s="2"/>
      <c r="G149" s="79"/>
      <c r="H149" s="61"/>
      <c r="I149" s="61"/>
      <c r="J149" s="4"/>
      <c r="K149" s="244" t="s">
        <v>81</v>
      </c>
      <c r="L149" s="244" t="s">
        <v>111</v>
      </c>
      <c r="M149" s="5"/>
      <c r="N149" s="3"/>
      <c r="O149" s="244" t="s">
        <v>111</v>
      </c>
      <c r="P149" s="5"/>
      <c r="Q149" s="3"/>
      <c r="R149" s="245" t="s">
        <v>113</v>
      </c>
      <c r="S149" s="244" t="s">
        <v>114</v>
      </c>
      <c r="T149" s="246">
        <f t="shared" si="27"/>
        <v>0</v>
      </c>
      <c r="U149" s="247" t="s">
        <v>81</v>
      </c>
      <c r="V149" s="6" t="str">
        <f t="shared" si="29"/>
        <v/>
      </c>
      <c r="W149" s="247" t="s">
        <v>81</v>
      </c>
      <c r="X149" s="6"/>
      <c r="Y149" s="247" t="s">
        <v>81</v>
      </c>
      <c r="Z149" s="6" t="str" cm="1">
        <f t="array" ref="Z149">IF($T149=0,"",ROUNDDOWN(_xlfn.IFS($I149="課税",$T149*0.1/1.1,$I149="軽減",$T149*0.08/1.08,$I149="一部非課税",$AB149,I149="非課税",0),0))</f>
        <v/>
      </c>
      <c r="AA149" s="247" t="s">
        <v>81</v>
      </c>
      <c r="AB149" s="6"/>
      <c r="AC149" s="248" t="s">
        <v>81</v>
      </c>
      <c r="AD149" s="249"/>
      <c r="AE149" s="237"/>
      <c r="AF149" s="238" t="str">
        <f t="shared" si="30"/>
        <v/>
      </c>
      <c r="AG149" s="238" t="str">
        <f t="shared" si="31"/>
        <v/>
      </c>
      <c r="AI149" s="238" t="str">
        <f t="shared" si="32"/>
        <v/>
      </c>
      <c r="AJ149" s="238" t="str">
        <f t="shared" si="33"/>
        <v/>
      </c>
      <c r="AK149" s="238" t="str" cm="1">
        <f t="array" ref="AK149">IF(IF($T149=0,"",ROUNDDOWN(_xlfn.IFS($I149="課税",$T149*0.1/1.1,$I149="軽減",$T149*0.08/1.08,$I149="一部非課税",$AB149,I149="非課税",0),0))=$Z149,"","×")</f>
        <v/>
      </c>
      <c r="AL149" s="238" t="str">
        <f t="shared" ca="1" si="34"/>
        <v/>
      </c>
      <c r="AM149" s="238" t="str">
        <f t="shared" ca="1" si="35"/>
        <v/>
      </c>
      <c r="AN149" s="238" t="str">
        <f t="shared" si="36"/>
        <v/>
      </c>
      <c r="AO149" s="250"/>
      <c r="AP149" s="251"/>
      <c r="AQ149" s="251"/>
      <c r="AR149" s="250"/>
      <c r="AS149" s="250"/>
      <c r="AT149" s="251"/>
      <c r="AU149" s="251"/>
      <c r="AV149" s="250"/>
      <c r="AW149" s="250"/>
      <c r="AX149" s="251"/>
      <c r="AY149" s="251"/>
    </row>
    <row r="150" spans="2:51" s="239" customFormat="1" x14ac:dyDescent="0.4">
      <c r="B150" s="243">
        <f t="shared" si="28"/>
        <v>95</v>
      </c>
      <c r="C150" s="1"/>
      <c r="D150" s="83"/>
      <c r="E150" s="59"/>
      <c r="F150" s="2"/>
      <c r="G150" s="79"/>
      <c r="H150" s="61"/>
      <c r="I150" s="61"/>
      <c r="J150" s="4"/>
      <c r="K150" s="244" t="s">
        <v>81</v>
      </c>
      <c r="L150" s="244" t="s">
        <v>111</v>
      </c>
      <c r="M150" s="5"/>
      <c r="N150" s="3"/>
      <c r="O150" s="244" t="s">
        <v>111</v>
      </c>
      <c r="P150" s="5"/>
      <c r="Q150" s="3"/>
      <c r="R150" s="245" t="s">
        <v>113</v>
      </c>
      <c r="S150" s="244" t="s">
        <v>114</v>
      </c>
      <c r="T150" s="246">
        <f t="shared" si="27"/>
        <v>0</v>
      </c>
      <c r="U150" s="247" t="s">
        <v>81</v>
      </c>
      <c r="V150" s="6" t="str">
        <f t="shared" si="29"/>
        <v/>
      </c>
      <c r="W150" s="247" t="s">
        <v>81</v>
      </c>
      <c r="X150" s="6"/>
      <c r="Y150" s="247" t="s">
        <v>81</v>
      </c>
      <c r="Z150" s="6" t="str" cm="1">
        <f t="array" ref="Z150">IF($T150=0,"",ROUNDDOWN(_xlfn.IFS($I150="課税",$T150*0.1/1.1,$I150="軽減",$T150*0.08/1.08,$I150="一部非課税",$AB150,I150="非課税",0),0))</f>
        <v/>
      </c>
      <c r="AA150" s="247" t="s">
        <v>81</v>
      </c>
      <c r="AB150" s="6"/>
      <c r="AC150" s="248" t="s">
        <v>81</v>
      </c>
      <c r="AD150" s="249"/>
      <c r="AE150" s="237"/>
      <c r="AF150" s="238" t="str">
        <f t="shared" si="30"/>
        <v/>
      </c>
      <c r="AG150" s="238" t="str">
        <f t="shared" si="31"/>
        <v/>
      </c>
      <c r="AI150" s="238" t="str">
        <f t="shared" si="32"/>
        <v/>
      </c>
      <c r="AJ150" s="238" t="str">
        <f t="shared" si="33"/>
        <v/>
      </c>
      <c r="AK150" s="238" t="str" cm="1">
        <f t="array" ref="AK150">IF(IF($T150=0,"",ROUNDDOWN(_xlfn.IFS($I150="課税",$T150*0.1/1.1,$I150="軽減",$T150*0.08/1.08,$I150="一部非課税",$AB150,I150="非課税",0),0))=$Z150,"","×")</f>
        <v/>
      </c>
      <c r="AL150" s="238" t="str">
        <f t="shared" ca="1" si="34"/>
        <v/>
      </c>
      <c r="AM150" s="238" t="str">
        <f t="shared" ca="1" si="35"/>
        <v/>
      </c>
      <c r="AN150" s="238" t="str">
        <f t="shared" si="36"/>
        <v/>
      </c>
      <c r="AO150" s="250"/>
      <c r="AP150" s="251"/>
      <c r="AQ150" s="251"/>
      <c r="AR150" s="250"/>
      <c r="AS150" s="250"/>
      <c r="AT150" s="251"/>
      <c r="AU150" s="251"/>
      <c r="AV150" s="250"/>
      <c r="AW150" s="250"/>
      <c r="AX150" s="251"/>
      <c r="AY150" s="251"/>
    </row>
    <row r="151" spans="2:51" s="239" customFormat="1" x14ac:dyDescent="0.4">
      <c r="B151" s="243">
        <f t="shared" si="28"/>
        <v>96</v>
      </c>
      <c r="C151" s="1"/>
      <c r="D151" s="83"/>
      <c r="E151" s="59"/>
      <c r="F151" s="2"/>
      <c r="G151" s="79"/>
      <c r="H151" s="61"/>
      <c r="I151" s="61"/>
      <c r="J151" s="4"/>
      <c r="K151" s="244" t="s">
        <v>81</v>
      </c>
      <c r="L151" s="244" t="s">
        <v>111</v>
      </c>
      <c r="M151" s="5"/>
      <c r="N151" s="3"/>
      <c r="O151" s="244" t="s">
        <v>111</v>
      </c>
      <c r="P151" s="5"/>
      <c r="Q151" s="3"/>
      <c r="R151" s="245" t="s">
        <v>113</v>
      </c>
      <c r="S151" s="244" t="s">
        <v>114</v>
      </c>
      <c r="T151" s="246">
        <f t="shared" si="27"/>
        <v>0</v>
      </c>
      <c r="U151" s="247" t="s">
        <v>81</v>
      </c>
      <c r="V151" s="6" t="str">
        <f t="shared" si="29"/>
        <v/>
      </c>
      <c r="W151" s="247" t="s">
        <v>81</v>
      </c>
      <c r="X151" s="6"/>
      <c r="Y151" s="247" t="s">
        <v>81</v>
      </c>
      <c r="Z151" s="6" t="str" cm="1">
        <f t="array" ref="Z151">IF($T151=0,"",ROUNDDOWN(_xlfn.IFS($I151="課税",$T151*0.1/1.1,$I151="軽減",$T151*0.08/1.08,$I151="一部非課税",$AB151,I151="非課税",0),0))</f>
        <v/>
      </c>
      <c r="AA151" s="247" t="s">
        <v>81</v>
      </c>
      <c r="AB151" s="6"/>
      <c r="AC151" s="248" t="s">
        <v>81</v>
      </c>
      <c r="AD151" s="249"/>
      <c r="AE151" s="237"/>
      <c r="AF151" s="238" t="str">
        <f t="shared" si="30"/>
        <v/>
      </c>
      <c r="AG151" s="238" t="str">
        <f t="shared" si="31"/>
        <v/>
      </c>
      <c r="AI151" s="238" t="str">
        <f t="shared" si="32"/>
        <v/>
      </c>
      <c r="AJ151" s="238" t="str">
        <f t="shared" si="33"/>
        <v/>
      </c>
      <c r="AK151" s="238" t="str" cm="1">
        <f t="array" ref="AK151">IF(IF($T151=0,"",ROUNDDOWN(_xlfn.IFS($I151="課税",$T151*0.1/1.1,$I151="軽減",$T151*0.08/1.08,$I151="一部非課税",$AB151,I151="非課税",0),0))=$Z151,"","×")</f>
        <v/>
      </c>
      <c r="AL151" s="238" t="str">
        <f t="shared" ca="1" si="34"/>
        <v/>
      </c>
      <c r="AM151" s="238" t="str">
        <f t="shared" ca="1" si="35"/>
        <v/>
      </c>
      <c r="AN151" s="238" t="str">
        <f t="shared" si="36"/>
        <v/>
      </c>
      <c r="AO151" s="250"/>
      <c r="AP151" s="251"/>
      <c r="AQ151" s="251"/>
      <c r="AR151" s="250"/>
      <c r="AS151" s="250"/>
      <c r="AT151" s="251"/>
      <c r="AU151" s="251"/>
      <c r="AV151" s="250"/>
      <c r="AW151" s="250"/>
      <c r="AX151" s="251"/>
      <c r="AY151" s="251"/>
    </row>
    <row r="152" spans="2:51" s="239" customFormat="1" x14ac:dyDescent="0.4">
      <c r="B152" s="243">
        <f t="shared" si="28"/>
        <v>97</v>
      </c>
      <c r="C152" s="1"/>
      <c r="D152" s="83"/>
      <c r="E152" s="59"/>
      <c r="F152" s="2"/>
      <c r="G152" s="79"/>
      <c r="H152" s="61"/>
      <c r="I152" s="61"/>
      <c r="J152" s="4"/>
      <c r="K152" s="244" t="s">
        <v>81</v>
      </c>
      <c r="L152" s="244" t="s">
        <v>111</v>
      </c>
      <c r="M152" s="5"/>
      <c r="N152" s="3"/>
      <c r="O152" s="244" t="s">
        <v>111</v>
      </c>
      <c r="P152" s="5"/>
      <c r="Q152" s="3"/>
      <c r="R152" s="245" t="s">
        <v>113</v>
      </c>
      <c r="S152" s="244" t="s">
        <v>114</v>
      </c>
      <c r="T152" s="246">
        <f t="shared" si="27"/>
        <v>0</v>
      </c>
      <c r="U152" s="247" t="s">
        <v>81</v>
      </c>
      <c r="V152" s="6" t="str">
        <f t="shared" si="29"/>
        <v/>
      </c>
      <c r="W152" s="247" t="s">
        <v>81</v>
      </c>
      <c r="X152" s="6"/>
      <c r="Y152" s="247" t="s">
        <v>81</v>
      </c>
      <c r="Z152" s="6" t="str" cm="1">
        <f t="array" ref="Z152">IF($T152=0,"",ROUNDDOWN(_xlfn.IFS($I152="課税",$T152*0.1/1.1,$I152="軽減",$T152*0.08/1.08,$I152="一部非課税",$AB152,I152="非課税",0),0))</f>
        <v/>
      </c>
      <c r="AA152" s="247" t="s">
        <v>81</v>
      </c>
      <c r="AB152" s="6"/>
      <c r="AC152" s="248" t="s">
        <v>81</v>
      </c>
      <c r="AD152" s="249"/>
      <c r="AE152" s="237"/>
      <c r="AF152" s="238" t="str">
        <f t="shared" si="30"/>
        <v/>
      </c>
      <c r="AG152" s="238" t="str">
        <f t="shared" si="31"/>
        <v/>
      </c>
      <c r="AI152" s="238" t="str">
        <f t="shared" si="32"/>
        <v/>
      </c>
      <c r="AJ152" s="238" t="str">
        <f t="shared" si="33"/>
        <v/>
      </c>
      <c r="AK152" s="238" t="str" cm="1">
        <f t="array" ref="AK152">IF(IF($T152=0,"",ROUNDDOWN(_xlfn.IFS($I152="課税",$T152*0.1/1.1,$I152="軽減",$T152*0.08/1.08,$I152="一部非課税",$AB152,I152="非課税",0),0))=$Z152,"","×")</f>
        <v/>
      </c>
      <c r="AL152" s="238" t="str">
        <f t="shared" ca="1" si="34"/>
        <v/>
      </c>
      <c r="AM152" s="238" t="str">
        <f t="shared" ca="1" si="35"/>
        <v/>
      </c>
      <c r="AN152" s="238" t="str">
        <f t="shared" si="36"/>
        <v/>
      </c>
      <c r="AO152" s="250"/>
      <c r="AP152" s="251"/>
      <c r="AQ152" s="251"/>
      <c r="AR152" s="250"/>
      <c r="AS152" s="250"/>
      <c r="AT152" s="251"/>
      <c r="AU152" s="251"/>
      <c r="AV152" s="250"/>
      <c r="AW152" s="250"/>
      <c r="AX152" s="251"/>
      <c r="AY152" s="251"/>
    </row>
    <row r="153" spans="2:51" s="239" customFormat="1" x14ac:dyDescent="0.4">
      <c r="B153" s="243">
        <f t="shared" si="28"/>
        <v>98</v>
      </c>
      <c r="C153" s="1"/>
      <c r="D153" s="83"/>
      <c r="E153" s="59"/>
      <c r="F153" s="2"/>
      <c r="G153" s="79"/>
      <c r="H153" s="61"/>
      <c r="I153" s="61"/>
      <c r="J153" s="4"/>
      <c r="K153" s="244" t="s">
        <v>81</v>
      </c>
      <c r="L153" s="244" t="s">
        <v>111</v>
      </c>
      <c r="M153" s="5"/>
      <c r="N153" s="3"/>
      <c r="O153" s="244" t="s">
        <v>111</v>
      </c>
      <c r="P153" s="5"/>
      <c r="Q153" s="3"/>
      <c r="R153" s="245" t="s">
        <v>113</v>
      </c>
      <c r="S153" s="244" t="s">
        <v>114</v>
      </c>
      <c r="T153" s="246">
        <f t="shared" si="27"/>
        <v>0</v>
      </c>
      <c r="U153" s="247" t="s">
        <v>81</v>
      </c>
      <c r="V153" s="6" t="str">
        <f t="shared" si="29"/>
        <v/>
      </c>
      <c r="W153" s="247" t="s">
        <v>81</v>
      </c>
      <c r="X153" s="6"/>
      <c r="Y153" s="247" t="s">
        <v>81</v>
      </c>
      <c r="Z153" s="6" t="str" cm="1">
        <f t="array" ref="Z153">IF($T153=0,"",ROUNDDOWN(_xlfn.IFS($I153="課税",$T153*0.1/1.1,$I153="軽減",$T153*0.08/1.08,$I153="一部非課税",$AB153,I153="非課税",0),0))</f>
        <v/>
      </c>
      <c r="AA153" s="247" t="s">
        <v>81</v>
      </c>
      <c r="AB153" s="6"/>
      <c r="AC153" s="248" t="s">
        <v>81</v>
      </c>
      <c r="AD153" s="249"/>
      <c r="AE153" s="237"/>
      <c r="AF153" s="238" t="str">
        <f t="shared" si="30"/>
        <v/>
      </c>
      <c r="AG153" s="238" t="str">
        <f t="shared" si="31"/>
        <v/>
      </c>
      <c r="AI153" s="238" t="str">
        <f t="shared" si="32"/>
        <v/>
      </c>
      <c r="AJ153" s="238" t="str">
        <f t="shared" si="33"/>
        <v/>
      </c>
      <c r="AK153" s="238" t="str" cm="1">
        <f t="array" ref="AK153">IF(IF($T153=0,"",ROUNDDOWN(_xlfn.IFS($I153="課税",$T153*0.1/1.1,$I153="軽減",$T153*0.08/1.08,$I153="一部非課税",$AB153,I153="非課税",0),0))=$Z153,"","×")</f>
        <v/>
      </c>
      <c r="AL153" s="238" t="str">
        <f t="shared" ca="1" si="34"/>
        <v/>
      </c>
      <c r="AM153" s="238" t="str">
        <f t="shared" ca="1" si="35"/>
        <v/>
      </c>
      <c r="AN153" s="238" t="str">
        <f t="shared" si="36"/>
        <v/>
      </c>
      <c r="AO153" s="250"/>
      <c r="AP153" s="251"/>
      <c r="AQ153" s="251"/>
      <c r="AR153" s="250"/>
      <c r="AS153" s="250"/>
      <c r="AT153" s="251"/>
      <c r="AU153" s="251"/>
      <c r="AV153" s="250"/>
      <c r="AW153" s="250"/>
      <c r="AX153" s="251"/>
      <c r="AY153" s="251"/>
    </row>
    <row r="154" spans="2:51" s="239" customFormat="1" x14ac:dyDescent="0.4">
      <c r="B154" s="243">
        <f t="shared" si="28"/>
        <v>99</v>
      </c>
      <c r="C154" s="1"/>
      <c r="D154" s="83"/>
      <c r="E154" s="59"/>
      <c r="F154" s="2"/>
      <c r="G154" s="79"/>
      <c r="H154" s="61"/>
      <c r="I154" s="61"/>
      <c r="J154" s="4"/>
      <c r="K154" s="244" t="s">
        <v>81</v>
      </c>
      <c r="L154" s="244" t="s">
        <v>111</v>
      </c>
      <c r="M154" s="5"/>
      <c r="N154" s="3"/>
      <c r="O154" s="244" t="s">
        <v>111</v>
      </c>
      <c r="P154" s="5"/>
      <c r="Q154" s="3"/>
      <c r="R154" s="245" t="s">
        <v>113</v>
      </c>
      <c r="S154" s="244" t="s">
        <v>114</v>
      </c>
      <c r="T154" s="246">
        <f t="shared" si="27"/>
        <v>0</v>
      </c>
      <c r="U154" s="247" t="s">
        <v>81</v>
      </c>
      <c r="V154" s="6" t="str">
        <f t="shared" si="29"/>
        <v/>
      </c>
      <c r="W154" s="247" t="s">
        <v>81</v>
      </c>
      <c r="X154" s="6"/>
      <c r="Y154" s="247" t="s">
        <v>81</v>
      </c>
      <c r="Z154" s="6" t="str" cm="1">
        <f t="array" ref="Z154">IF($T154=0,"",ROUNDDOWN(_xlfn.IFS($I154="課税",$T154*0.1/1.1,$I154="軽減",$T154*0.08/1.08,$I154="一部非課税",$AB154,I154="非課税",0),0))</f>
        <v/>
      </c>
      <c r="AA154" s="247" t="s">
        <v>81</v>
      </c>
      <c r="AB154" s="6"/>
      <c r="AC154" s="248" t="s">
        <v>81</v>
      </c>
      <c r="AD154" s="249"/>
      <c r="AE154" s="237"/>
      <c r="AF154" s="238" t="str">
        <f t="shared" si="30"/>
        <v/>
      </c>
      <c r="AG154" s="238" t="str">
        <f t="shared" si="31"/>
        <v/>
      </c>
      <c r="AI154" s="238" t="str">
        <f t="shared" si="32"/>
        <v/>
      </c>
      <c r="AJ154" s="238" t="str">
        <f t="shared" si="33"/>
        <v/>
      </c>
      <c r="AK154" s="238" t="str" cm="1">
        <f t="array" ref="AK154">IF(IF($T154=0,"",ROUNDDOWN(_xlfn.IFS($I154="課税",$T154*0.1/1.1,$I154="軽減",$T154*0.08/1.08,$I154="一部非課税",$AB154,I154="非課税",0),0))=$Z154,"","×")</f>
        <v/>
      </c>
      <c r="AL154" s="238" t="str">
        <f t="shared" ca="1" si="34"/>
        <v/>
      </c>
      <c r="AM154" s="238" t="str">
        <f t="shared" ca="1" si="35"/>
        <v/>
      </c>
      <c r="AN154" s="238" t="str">
        <f t="shared" si="36"/>
        <v/>
      </c>
      <c r="AO154" s="250"/>
      <c r="AP154" s="251"/>
      <c r="AQ154" s="251"/>
      <c r="AR154" s="250"/>
      <c r="AS154" s="250"/>
      <c r="AT154" s="251"/>
      <c r="AU154" s="251"/>
      <c r="AV154" s="250"/>
      <c r="AW154" s="250"/>
      <c r="AX154" s="251"/>
      <c r="AY154" s="251"/>
    </row>
    <row r="155" spans="2:51" s="239" customFormat="1" ht="20.25" thickBot="1" x14ac:dyDescent="0.45">
      <c r="B155" s="252">
        <f t="shared" si="28"/>
        <v>100</v>
      </c>
      <c r="C155" s="7"/>
      <c r="D155" s="84"/>
      <c r="E155" s="60"/>
      <c r="F155" s="8"/>
      <c r="G155" s="81"/>
      <c r="H155" s="62"/>
      <c r="I155" s="62"/>
      <c r="J155" s="10"/>
      <c r="K155" s="253" t="s">
        <v>81</v>
      </c>
      <c r="L155" s="253" t="s">
        <v>111</v>
      </c>
      <c r="M155" s="11"/>
      <c r="N155" s="9"/>
      <c r="O155" s="253" t="s">
        <v>111</v>
      </c>
      <c r="P155" s="11"/>
      <c r="Q155" s="9"/>
      <c r="R155" s="254" t="s">
        <v>113</v>
      </c>
      <c r="S155" s="253" t="s">
        <v>114</v>
      </c>
      <c r="T155" s="255">
        <f t="shared" si="27"/>
        <v>0</v>
      </c>
      <c r="U155" s="256" t="s">
        <v>81</v>
      </c>
      <c r="V155" s="12" t="str">
        <f t="shared" si="29"/>
        <v/>
      </c>
      <c r="W155" s="256" t="s">
        <v>81</v>
      </c>
      <c r="X155" s="12"/>
      <c r="Y155" s="256" t="s">
        <v>81</v>
      </c>
      <c r="Z155" s="12" t="str" cm="1">
        <f t="array" ref="Z155">IF($T155=0,"",ROUNDDOWN(_xlfn.IFS($I155="課税",$T155*0.1/1.1,$I155="軽減",$T155*0.08/1.08,$I155="一部非課税",$AB155,I155="非課税",0),0))</f>
        <v/>
      </c>
      <c r="AA155" s="256" t="s">
        <v>81</v>
      </c>
      <c r="AB155" s="12"/>
      <c r="AC155" s="257" t="s">
        <v>81</v>
      </c>
      <c r="AD155" s="258"/>
      <c r="AE155" s="237"/>
      <c r="AF155" s="238" t="str">
        <f t="shared" si="30"/>
        <v/>
      </c>
      <c r="AG155" s="238" t="str">
        <f t="shared" si="31"/>
        <v/>
      </c>
      <c r="AI155" s="238" t="str">
        <f t="shared" si="32"/>
        <v/>
      </c>
      <c r="AJ155" s="238" t="str">
        <f t="shared" si="33"/>
        <v/>
      </c>
      <c r="AK155" s="238" t="str" cm="1">
        <f t="array" ref="AK155">IF(IF($T155=0,"",ROUNDDOWN(_xlfn.IFS($I155="課税",$T155*0.1/1.1,$I155="軽減",$T155*0.08/1.08,$I155="一部非課税",$AB155,I155="非課税",0),0))=$Z155,"","×")</f>
        <v/>
      </c>
      <c r="AL155" s="238" t="str">
        <f t="shared" ca="1" si="34"/>
        <v/>
      </c>
      <c r="AM155" s="238" t="str">
        <f t="shared" ca="1" si="35"/>
        <v/>
      </c>
      <c r="AN155" s="238" t="str">
        <f t="shared" si="36"/>
        <v/>
      </c>
      <c r="AO155" s="250"/>
      <c r="AP155" s="251"/>
      <c r="AQ155" s="251"/>
      <c r="AR155" s="250"/>
      <c r="AS155" s="250"/>
      <c r="AT155" s="251"/>
      <c r="AU155" s="251"/>
      <c r="AV155" s="250"/>
      <c r="AW155" s="250"/>
      <c r="AX155" s="251"/>
      <c r="AY155" s="251"/>
    </row>
    <row r="156" spans="2:51" x14ac:dyDescent="0.4">
      <c r="E156" s="111"/>
      <c r="F156" s="111"/>
      <c r="G156" s="111"/>
      <c r="H156" s="111"/>
      <c r="I156" s="186"/>
      <c r="J156" s="186"/>
      <c r="K156" s="187"/>
      <c r="L156" s="188"/>
      <c r="M156" s="188"/>
      <c r="N156" s="189"/>
      <c r="O156" s="187"/>
      <c r="P156" s="188"/>
      <c r="Q156" s="189"/>
      <c r="R156" s="187"/>
      <c r="S156" s="190"/>
      <c r="T156" s="188"/>
      <c r="U156" s="191"/>
      <c r="V156" s="111"/>
      <c r="W156" s="191"/>
      <c r="X156" s="192" t="str">
        <f t="shared" ref="X156:X219" si="37">IF(T156="","",T156-V156)</f>
        <v/>
      </c>
      <c r="Y156" s="191"/>
      <c r="Z156" s="111"/>
      <c r="AA156" s="191"/>
      <c r="AB156" s="192"/>
      <c r="AC156" s="191"/>
      <c r="AD156" s="111"/>
      <c r="AE156" s="111"/>
      <c r="AF156" s="111"/>
      <c r="AG156" s="111"/>
      <c r="AH156" s="111"/>
      <c r="AI156" s="111"/>
    </row>
    <row r="157" spans="2:51" x14ac:dyDescent="0.4">
      <c r="E157" s="111"/>
      <c r="F157" s="111"/>
      <c r="G157" s="111"/>
      <c r="H157" s="111"/>
      <c r="I157" s="27"/>
      <c r="J157" s="27"/>
      <c r="K157" s="27"/>
      <c r="L157" s="27"/>
      <c r="M157" s="27"/>
      <c r="N157" s="27"/>
      <c r="O157" s="27"/>
      <c r="P157" s="27"/>
      <c r="Q157" s="27"/>
      <c r="R157" s="27"/>
      <c r="S157" s="27"/>
      <c r="T157" s="27"/>
      <c r="U157" s="27"/>
      <c r="V157" s="111"/>
      <c r="W157" s="27"/>
      <c r="X157" s="192" t="str">
        <f t="shared" si="37"/>
        <v/>
      </c>
      <c r="Y157" s="27"/>
      <c r="Z157" s="111"/>
      <c r="AA157" s="27"/>
      <c r="AB157" s="192"/>
      <c r="AC157" s="27"/>
      <c r="AD157" s="111"/>
      <c r="AE157" s="111"/>
      <c r="AF157" s="111"/>
      <c r="AG157" s="111"/>
      <c r="AH157" s="111"/>
      <c r="AI157" s="111"/>
    </row>
    <row r="158" spans="2:51" x14ac:dyDescent="0.4">
      <c r="E158" s="111"/>
      <c r="F158" s="111"/>
      <c r="G158" s="111"/>
      <c r="H158" s="111"/>
      <c r="I158" s="27"/>
      <c r="J158" s="27"/>
      <c r="K158" s="27"/>
      <c r="L158" s="27"/>
      <c r="M158" s="27"/>
      <c r="N158" s="27"/>
      <c r="O158" s="27"/>
      <c r="P158" s="27"/>
      <c r="Q158" s="27"/>
      <c r="R158" s="27"/>
      <c r="S158" s="27"/>
      <c r="T158" s="27"/>
      <c r="U158" s="27"/>
      <c r="V158" s="27"/>
      <c r="W158" s="27"/>
      <c r="X158" s="192" t="str">
        <f t="shared" si="37"/>
        <v/>
      </c>
      <c r="Y158" s="27"/>
      <c r="Z158" s="27"/>
      <c r="AA158" s="27"/>
      <c r="AB158" s="192"/>
      <c r="AC158" s="27"/>
      <c r="AD158" s="27"/>
      <c r="AE158" s="27"/>
      <c r="AF158" s="27"/>
      <c r="AG158" s="27"/>
      <c r="AH158" s="27"/>
    </row>
    <row r="159" spans="2:51" x14ac:dyDescent="0.4">
      <c r="E159" s="111"/>
      <c r="F159" s="111"/>
      <c r="G159" s="111"/>
      <c r="H159" s="111"/>
      <c r="I159" s="27"/>
      <c r="J159" s="27"/>
      <c r="K159" s="27"/>
      <c r="L159" s="27"/>
      <c r="M159" s="27"/>
      <c r="N159" s="27"/>
      <c r="O159" s="27"/>
      <c r="P159" s="27"/>
      <c r="Q159" s="27"/>
      <c r="R159" s="27"/>
      <c r="S159" s="27"/>
      <c r="T159" s="27"/>
      <c r="U159" s="27"/>
      <c r="V159" s="27"/>
      <c r="W159" s="27"/>
      <c r="X159" s="192" t="str">
        <f t="shared" si="37"/>
        <v/>
      </c>
      <c r="Y159" s="27"/>
      <c r="Z159" s="27"/>
      <c r="AA159" s="27"/>
      <c r="AB159" s="192"/>
      <c r="AC159" s="27"/>
      <c r="AD159" s="27"/>
      <c r="AE159" s="27"/>
      <c r="AF159" s="27"/>
      <c r="AG159" s="27"/>
      <c r="AH159" s="27"/>
    </row>
    <row r="160" spans="2:51" x14ac:dyDescent="0.4">
      <c r="E160" s="111"/>
      <c r="F160" s="111"/>
      <c r="G160" s="111"/>
      <c r="H160" s="111"/>
      <c r="I160" s="27"/>
      <c r="J160" s="27"/>
      <c r="K160" s="27"/>
      <c r="L160" s="27"/>
      <c r="M160" s="27"/>
      <c r="N160" s="27"/>
      <c r="O160" s="27"/>
      <c r="P160" s="27"/>
      <c r="Q160" s="27"/>
      <c r="R160" s="27"/>
      <c r="S160" s="27"/>
      <c r="T160" s="27"/>
      <c r="U160" s="27"/>
      <c r="V160" s="27"/>
      <c r="W160" s="27"/>
      <c r="X160" s="192" t="str">
        <f t="shared" si="37"/>
        <v/>
      </c>
      <c r="Y160" s="27"/>
      <c r="Z160" s="27"/>
      <c r="AA160" s="27"/>
      <c r="AB160" s="192"/>
      <c r="AC160" s="27"/>
      <c r="AD160" s="27"/>
      <c r="AE160" s="27"/>
      <c r="AF160" s="27"/>
      <c r="AG160" s="27"/>
      <c r="AH160" s="27"/>
    </row>
    <row r="161" spans="5:34" x14ac:dyDescent="0.4">
      <c r="E161" s="27"/>
      <c r="F161" s="27"/>
      <c r="G161" s="27"/>
      <c r="H161" s="27"/>
      <c r="I161" s="27"/>
      <c r="J161" s="27"/>
      <c r="K161" s="27"/>
      <c r="L161" s="27"/>
      <c r="M161" s="27"/>
      <c r="N161" s="27"/>
      <c r="O161" s="27"/>
      <c r="P161" s="27"/>
      <c r="Q161" s="27"/>
      <c r="R161" s="27"/>
      <c r="S161" s="27"/>
      <c r="T161" s="27"/>
      <c r="U161" s="27"/>
      <c r="V161" s="27"/>
      <c r="W161" s="27"/>
      <c r="X161" s="192" t="str">
        <f t="shared" si="37"/>
        <v/>
      </c>
      <c r="Y161" s="27"/>
      <c r="Z161" s="27"/>
      <c r="AA161" s="27"/>
      <c r="AB161" s="192"/>
      <c r="AC161" s="27"/>
      <c r="AD161" s="27"/>
      <c r="AE161" s="27"/>
      <c r="AF161" s="27"/>
      <c r="AG161" s="27"/>
      <c r="AH161" s="27"/>
    </row>
    <row r="162" spans="5:34" x14ac:dyDescent="0.4">
      <c r="E162" s="27"/>
      <c r="F162" s="27"/>
      <c r="G162" s="27"/>
      <c r="H162" s="27"/>
      <c r="I162" s="27"/>
      <c r="J162" s="27"/>
      <c r="K162" s="27"/>
      <c r="L162" s="27"/>
      <c r="M162" s="27"/>
      <c r="N162" s="27"/>
      <c r="O162" s="27"/>
      <c r="P162" s="27"/>
      <c r="Q162" s="27"/>
      <c r="R162" s="27"/>
      <c r="S162" s="27"/>
      <c r="T162" s="27"/>
      <c r="U162" s="27"/>
      <c r="V162" s="27"/>
      <c r="W162" s="27"/>
      <c r="X162" s="192" t="str">
        <f t="shared" si="37"/>
        <v/>
      </c>
      <c r="Y162" s="27"/>
      <c r="Z162" s="27"/>
      <c r="AA162" s="27"/>
      <c r="AB162" s="192"/>
      <c r="AC162" s="27"/>
      <c r="AD162" s="27"/>
      <c r="AE162" s="27"/>
      <c r="AF162" s="27"/>
      <c r="AG162" s="27"/>
      <c r="AH162" s="27"/>
    </row>
    <row r="163" spans="5:34" x14ac:dyDescent="0.4">
      <c r="E163" s="27"/>
      <c r="F163" s="27"/>
      <c r="G163" s="27"/>
      <c r="H163" s="27"/>
      <c r="I163" s="27"/>
      <c r="J163" s="27"/>
      <c r="K163" s="27"/>
      <c r="L163" s="27"/>
      <c r="M163" s="27"/>
      <c r="N163" s="27"/>
      <c r="O163" s="27"/>
      <c r="P163" s="27"/>
      <c r="Q163" s="27"/>
      <c r="R163" s="27"/>
      <c r="S163" s="27"/>
      <c r="T163" s="27"/>
      <c r="U163" s="27"/>
      <c r="V163" s="27"/>
      <c r="W163" s="27"/>
      <c r="X163" s="192" t="str">
        <f t="shared" si="37"/>
        <v/>
      </c>
      <c r="Y163" s="27"/>
      <c r="Z163" s="27"/>
      <c r="AA163" s="27"/>
      <c r="AB163" s="192"/>
      <c r="AC163" s="27"/>
      <c r="AD163" s="27"/>
      <c r="AE163" s="27"/>
      <c r="AF163" s="27"/>
      <c r="AG163" s="27"/>
      <c r="AH163" s="27"/>
    </row>
    <row r="164" spans="5:34" x14ac:dyDescent="0.4">
      <c r="E164" s="27"/>
      <c r="F164" s="27"/>
      <c r="G164" s="27"/>
      <c r="H164" s="27"/>
      <c r="I164" s="27"/>
      <c r="J164" s="27"/>
      <c r="K164" s="27"/>
      <c r="L164" s="27"/>
      <c r="M164" s="27"/>
      <c r="N164" s="27"/>
      <c r="O164" s="27"/>
      <c r="P164" s="27"/>
      <c r="Q164" s="27"/>
      <c r="R164" s="27"/>
      <c r="S164" s="27"/>
      <c r="T164" s="27"/>
      <c r="U164" s="27"/>
      <c r="V164" s="27"/>
      <c r="W164" s="27"/>
      <c r="X164" s="192" t="str">
        <f t="shared" si="37"/>
        <v/>
      </c>
      <c r="Y164" s="27"/>
      <c r="Z164" s="27"/>
      <c r="AA164" s="27"/>
      <c r="AB164" s="192"/>
      <c r="AC164" s="27"/>
      <c r="AD164" s="27"/>
      <c r="AE164" s="27"/>
      <c r="AF164" s="27"/>
      <c r="AG164" s="27"/>
      <c r="AH164" s="27"/>
    </row>
    <row r="165" spans="5:34" x14ac:dyDescent="0.4">
      <c r="E165" s="27"/>
      <c r="F165" s="27"/>
      <c r="G165" s="27"/>
      <c r="H165" s="27"/>
      <c r="I165" s="27"/>
      <c r="J165" s="27"/>
      <c r="K165" s="27"/>
      <c r="L165" s="27"/>
      <c r="M165" s="27"/>
      <c r="N165" s="27"/>
      <c r="O165" s="27"/>
      <c r="P165" s="27"/>
      <c r="Q165" s="27"/>
      <c r="R165" s="27"/>
      <c r="S165" s="27"/>
      <c r="T165" s="27"/>
      <c r="U165" s="27"/>
      <c r="V165" s="27"/>
      <c r="W165" s="27"/>
      <c r="X165" s="192" t="str">
        <f t="shared" si="37"/>
        <v/>
      </c>
      <c r="Y165" s="27"/>
      <c r="Z165" s="27"/>
      <c r="AA165" s="27"/>
      <c r="AB165" s="192"/>
      <c r="AC165" s="27"/>
      <c r="AD165" s="27"/>
      <c r="AE165" s="27"/>
      <c r="AF165" s="27"/>
      <c r="AG165" s="27"/>
      <c r="AH165" s="27"/>
    </row>
    <row r="166" spans="5:34" x14ac:dyDescent="0.4">
      <c r="E166" s="27"/>
      <c r="F166" s="27"/>
      <c r="G166" s="27"/>
      <c r="H166" s="27"/>
      <c r="I166" s="27"/>
      <c r="J166" s="27"/>
      <c r="K166" s="27"/>
      <c r="L166" s="27"/>
      <c r="M166" s="27"/>
      <c r="N166" s="27"/>
      <c r="O166" s="27"/>
      <c r="P166" s="27"/>
      <c r="Q166" s="27"/>
      <c r="R166" s="27"/>
      <c r="S166" s="27"/>
      <c r="T166" s="27"/>
      <c r="U166" s="27"/>
      <c r="V166" s="27"/>
      <c r="W166" s="27"/>
      <c r="X166" s="192" t="str">
        <f t="shared" si="37"/>
        <v/>
      </c>
      <c r="Y166" s="27"/>
      <c r="Z166" s="27"/>
      <c r="AA166" s="27"/>
      <c r="AB166" s="192"/>
      <c r="AC166" s="27"/>
      <c r="AD166" s="27"/>
      <c r="AE166" s="27"/>
      <c r="AF166" s="27"/>
      <c r="AG166" s="27"/>
      <c r="AH166" s="27"/>
    </row>
    <row r="167" spans="5:34" x14ac:dyDescent="0.4">
      <c r="E167" s="27"/>
      <c r="F167" s="27"/>
      <c r="G167" s="27"/>
      <c r="H167" s="27"/>
      <c r="I167" s="27"/>
      <c r="J167" s="27"/>
      <c r="K167" s="27"/>
      <c r="L167" s="27"/>
      <c r="M167" s="27"/>
      <c r="N167" s="27"/>
      <c r="O167" s="27"/>
      <c r="P167" s="27"/>
      <c r="Q167" s="27"/>
      <c r="R167" s="27"/>
      <c r="S167" s="27"/>
      <c r="T167" s="27"/>
      <c r="U167" s="27"/>
      <c r="V167" s="27"/>
      <c r="W167" s="27"/>
      <c r="X167" s="192" t="str">
        <f t="shared" si="37"/>
        <v/>
      </c>
      <c r="Y167" s="27"/>
      <c r="Z167" s="27"/>
      <c r="AA167" s="27"/>
      <c r="AB167" s="192"/>
      <c r="AC167" s="27"/>
      <c r="AD167" s="27"/>
      <c r="AE167" s="27"/>
      <c r="AF167" s="27"/>
      <c r="AG167" s="27"/>
      <c r="AH167" s="27"/>
    </row>
    <row r="168" spans="5:34" x14ac:dyDescent="0.4">
      <c r="E168" s="27"/>
      <c r="F168" s="27"/>
      <c r="G168" s="27"/>
      <c r="H168" s="27"/>
      <c r="I168" s="27"/>
      <c r="J168" s="27"/>
      <c r="K168" s="27"/>
      <c r="L168" s="27"/>
      <c r="M168" s="27"/>
      <c r="N168" s="27"/>
      <c r="O168" s="27"/>
      <c r="P168" s="27"/>
      <c r="Q168" s="27"/>
      <c r="R168" s="27"/>
      <c r="S168" s="27"/>
      <c r="T168" s="27"/>
      <c r="U168" s="27"/>
      <c r="V168" s="27"/>
      <c r="W168" s="27"/>
      <c r="X168" s="192" t="str">
        <f t="shared" si="37"/>
        <v/>
      </c>
      <c r="Y168" s="27"/>
      <c r="Z168" s="27"/>
      <c r="AA168" s="27"/>
      <c r="AB168" s="192"/>
      <c r="AC168" s="27"/>
      <c r="AD168" s="27"/>
      <c r="AE168" s="27"/>
      <c r="AF168" s="27"/>
      <c r="AG168" s="27"/>
      <c r="AH168" s="27"/>
    </row>
    <row r="169" spans="5:34" x14ac:dyDescent="0.4">
      <c r="E169" s="27"/>
      <c r="F169" s="27"/>
      <c r="G169" s="27"/>
      <c r="H169" s="27"/>
      <c r="I169" s="27"/>
      <c r="J169" s="27"/>
      <c r="K169" s="27"/>
      <c r="L169" s="27"/>
      <c r="M169" s="27"/>
      <c r="N169" s="27"/>
      <c r="O169" s="27"/>
      <c r="P169" s="27"/>
      <c r="Q169" s="27"/>
      <c r="R169" s="27"/>
      <c r="S169" s="27"/>
      <c r="T169" s="27"/>
      <c r="U169" s="27"/>
      <c r="V169" s="27"/>
      <c r="W169" s="27"/>
      <c r="X169" s="192" t="str">
        <f t="shared" si="37"/>
        <v/>
      </c>
      <c r="Y169" s="27"/>
      <c r="Z169" s="27"/>
      <c r="AA169" s="27"/>
      <c r="AB169" s="192"/>
      <c r="AC169" s="27"/>
      <c r="AD169" s="27"/>
      <c r="AE169" s="27"/>
      <c r="AF169" s="27"/>
      <c r="AG169" s="27"/>
      <c r="AH169" s="27"/>
    </row>
    <row r="170" spans="5:34" x14ac:dyDescent="0.4">
      <c r="E170" s="27"/>
      <c r="F170" s="27"/>
      <c r="G170" s="27"/>
      <c r="H170" s="27"/>
      <c r="I170" s="27"/>
      <c r="J170" s="27"/>
      <c r="K170" s="27"/>
      <c r="L170" s="27"/>
      <c r="M170" s="27"/>
      <c r="N170" s="27"/>
      <c r="O170" s="27"/>
      <c r="P170" s="27"/>
      <c r="Q170" s="27"/>
      <c r="R170" s="27"/>
      <c r="S170" s="27"/>
      <c r="T170" s="27"/>
      <c r="U170" s="27"/>
      <c r="V170" s="27"/>
      <c r="W170" s="27"/>
      <c r="X170" s="192" t="str">
        <f t="shared" si="37"/>
        <v/>
      </c>
      <c r="Y170" s="27"/>
      <c r="Z170" s="27"/>
      <c r="AA170" s="27"/>
      <c r="AB170" s="192"/>
      <c r="AC170" s="27"/>
      <c r="AD170" s="27"/>
      <c r="AE170" s="27"/>
      <c r="AF170" s="27"/>
      <c r="AG170" s="27"/>
      <c r="AH170" s="27"/>
    </row>
    <row r="171" spans="5:34" x14ac:dyDescent="0.4">
      <c r="E171" s="193"/>
      <c r="F171" s="193"/>
      <c r="G171" s="193"/>
      <c r="H171" s="194"/>
      <c r="I171" s="194"/>
      <c r="J171" s="194"/>
      <c r="K171" s="194"/>
      <c r="L171" s="194"/>
      <c r="M171" s="194"/>
      <c r="N171" s="194"/>
      <c r="O171" s="194"/>
      <c r="P171" s="194"/>
      <c r="Q171" s="194"/>
      <c r="R171" s="194"/>
      <c r="S171" s="194"/>
      <c r="T171" s="194"/>
      <c r="U171" s="195"/>
      <c r="V171" s="27"/>
      <c r="W171" s="195"/>
      <c r="X171" s="192" t="str">
        <f t="shared" si="37"/>
        <v/>
      </c>
      <c r="Y171" s="195"/>
      <c r="Z171" s="27"/>
      <c r="AA171" s="195"/>
      <c r="AB171" s="192"/>
      <c r="AC171" s="195"/>
      <c r="AD171" s="27"/>
      <c r="AE171" s="27"/>
      <c r="AF171" s="27"/>
      <c r="AG171" s="27"/>
      <c r="AH171" s="27"/>
    </row>
    <row r="172" spans="5:34" x14ac:dyDescent="0.4">
      <c r="X172" s="192" t="str">
        <f t="shared" si="37"/>
        <v/>
      </c>
      <c r="AB172" s="192"/>
    </row>
    <row r="173" spans="5:34" x14ac:dyDescent="0.4">
      <c r="X173" s="192" t="str">
        <f t="shared" si="37"/>
        <v/>
      </c>
      <c r="AB173" s="192"/>
    </row>
    <row r="174" spans="5:34" x14ac:dyDescent="0.4">
      <c r="V174" s="116"/>
      <c r="X174" s="192" t="str">
        <f t="shared" si="37"/>
        <v/>
      </c>
      <c r="Z174" s="196"/>
      <c r="AB174" s="192"/>
      <c r="AD174" s="116"/>
      <c r="AE174" s="196"/>
      <c r="AF174" s="116"/>
      <c r="AG174" s="116"/>
      <c r="AH174" s="116"/>
    </row>
    <row r="175" spans="5:34" x14ac:dyDescent="0.4">
      <c r="V175" s="116"/>
      <c r="X175" s="192" t="str">
        <f t="shared" si="37"/>
        <v/>
      </c>
      <c r="Z175" s="196"/>
      <c r="AB175" s="192"/>
      <c r="AD175" s="116"/>
      <c r="AE175" s="196"/>
      <c r="AF175" s="116"/>
      <c r="AG175" s="116"/>
      <c r="AH175" s="116"/>
    </row>
    <row r="176" spans="5:34" x14ac:dyDescent="0.4">
      <c r="V176" s="116"/>
      <c r="X176" s="192" t="str">
        <f t="shared" si="37"/>
        <v/>
      </c>
      <c r="Z176" s="196"/>
      <c r="AB176" s="192"/>
      <c r="AD176" s="116"/>
      <c r="AE176" s="196"/>
      <c r="AF176" s="116"/>
      <c r="AG176" s="116"/>
      <c r="AH176" s="116"/>
    </row>
    <row r="177" spans="22:34" x14ac:dyDescent="0.4">
      <c r="V177" s="116"/>
      <c r="X177" s="192" t="str">
        <f t="shared" si="37"/>
        <v/>
      </c>
      <c r="Z177" s="196"/>
      <c r="AB177" s="192"/>
      <c r="AD177" s="116"/>
      <c r="AE177" s="196"/>
      <c r="AF177" s="116"/>
      <c r="AG177" s="116"/>
      <c r="AH177" s="116"/>
    </row>
    <row r="178" spans="22:34" x14ac:dyDescent="0.4">
      <c r="V178" s="116"/>
      <c r="X178" s="192" t="str">
        <f t="shared" si="37"/>
        <v/>
      </c>
      <c r="Z178" s="196"/>
      <c r="AB178" s="192"/>
      <c r="AD178" s="116"/>
      <c r="AE178" s="196"/>
      <c r="AF178" s="116"/>
      <c r="AG178" s="116"/>
      <c r="AH178" s="116"/>
    </row>
    <row r="179" spans="22:34" ht="9" customHeight="1" x14ac:dyDescent="0.4">
      <c r="V179" s="116"/>
      <c r="X179" s="192" t="str">
        <f t="shared" si="37"/>
        <v/>
      </c>
      <c r="Z179" s="196"/>
      <c r="AB179" s="192"/>
      <c r="AD179" s="116"/>
      <c r="AE179" s="196"/>
      <c r="AF179" s="116"/>
      <c r="AG179" s="116"/>
      <c r="AH179" s="116"/>
    </row>
    <row r="180" spans="22:34" x14ac:dyDescent="0.4">
      <c r="V180" s="116"/>
      <c r="X180" s="192" t="str">
        <f t="shared" si="37"/>
        <v/>
      </c>
      <c r="Z180" s="196"/>
      <c r="AB180" s="192"/>
      <c r="AD180" s="116"/>
      <c r="AE180" s="196"/>
      <c r="AF180" s="116"/>
      <c r="AG180" s="116"/>
      <c r="AH180" s="116"/>
    </row>
    <row r="181" spans="22:34" x14ac:dyDescent="0.4">
      <c r="V181" s="116"/>
      <c r="X181" s="192" t="str">
        <f t="shared" si="37"/>
        <v/>
      </c>
      <c r="Z181" s="196"/>
      <c r="AB181" s="192"/>
      <c r="AD181" s="116"/>
      <c r="AE181" s="196"/>
      <c r="AF181" s="116"/>
      <c r="AG181" s="116"/>
      <c r="AH181" s="116"/>
    </row>
    <row r="182" spans="22:34" x14ac:dyDescent="0.4">
      <c r="V182" s="116"/>
      <c r="X182" s="192" t="str">
        <f t="shared" si="37"/>
        <v/>
      </c>
      <c r="Z182" s="196"/>
      <c r="AB182" s="192"/>
      <c r="AD182" s="116"/>
      <c r="AE182" s="196"/>
      <c r="AF182" s="116"/>
      <c r="AG182" s="116"/>
      <c r="AH182" s="116"/>
    </row>
    <row r="183" spans="22:34" x14ac:dyDescent="0.4">
      <c r="V183" s="116"/>
      <c r="X183" s="192" t="str">
        <f t="shared" si="37"/>
        <v/>
      </c>
      <c r="AB183" s="192"/>
    </row>
    <row r="184" spans="22:34" x14ac:dyDescent="0.4">
      <c r="V184" s="116"/>
      <c r="X184" s="192" t="str">
        <f t="shared" si="37"/>
        <v/>
      </c>
      <c r="AB184" s="192"/>
    </row>
    <row r="185" spans="22:34" ht="14.45" customHeight="1" x14ac:dyDescent="0.4">
      <c r="X185" s="192" t="str">
        <f t="shared" si="37"/>
        <v/>
      </c>
      <c r="AB185" s="192"/>
    </row>
    <row r="186" spans="22:34" ht="7.35" customHeight="1" x14ac:dyDescent="0.4">
      <c r="X186" s="192" t="str">
        <f t="shared" si="37"/>
        <v/>
      </c>
      <c r="AB186" s="192"/>
    </row>
    <row r="187" spans="22:34" ht="14.45" customHeight="1" x14ac:dyDescent="0.4">
      <c r="X187" s="192" t="str">
        <f t="shared" si="37"/>
        <v/>
      </c>
      <c r="AB187" s="192"/>
    </row>
    <row r="188" spans="22:34" ht="7.9" customHeight="1" x14ac:dyDescent="0.4">
      <c r="X188" s="192" t="str">
        <f t="shared" si="37"/>
        <v/>
      </c>
      <c r="AB188" s="192"/>
      <c r="AD188" s="197"/>
    </row>
    <row r="189" spans="22:34" x14ac:dyDescent="0.4">
      <c r="X189" s="192" t="str">
        <f t="shared" si="37"/>
        <v/>
      </c>
      <c r="AB189" s="192"/>
      <c r="AD189" s="197"/>
    </row>
    <row r="190" spans="22:34" x14ac:dyDescent="0.4">
      <c r="X190" s="192" t="str">
        <f t="shared" si="37"/>
        <v/>
      </c>
      <c r="AB190" s="192"/>
      <c r="AD190" s="197"/>
    </row>
    <row r="191" spans="22:34" x14ac:dyDescent="0.4">
      <c r="X191" s="192" t="str">
        <f t="shared" si="37"/>
        <v/>
      </c>
      <c r="AB191" s="192"/>
      <c r="AD191" s="197"/>
    </row>
    <row r="192" spans="22:34" x14ac:dyDescent="0.4">
      <c r="X192" s="192" t="str">
        <f t="shared" si="37"/>
        <v/>
      </c>
      <c r="AB192" s="192"/>
      <c r="AD192" s="197"/>
    </row>
    <row r="193" spans="5:30" x14ac:dyDescent="0.4">
      <c r="X193" s="192" t="str">
        <f t="shared" si="37"/>
        <v/>
      </c>
      <c r="AB193" s="192"/>
      <c r="AD193" s="197"/>
    </row>
    <row r="194" spans="5:30" x14ac:dyDescent="0.4">
      <c r="X194" s="192" t="str">
        <f t="shared" si="37"/>
        <v/>
      </c>
      <c r="AB194" s="192"/>
      <c r="AD194" s="197"/>
    </row>
    <row r="195" spans="5:30" x14ac:dyDescent="0.4">
      <c r="X195" s="192" t="str">
        <f t="shared" si="37"/>
        <v/>
      </c>
      <c r="AB195" s="192"/>
      <c r="AD195" s="197"/>
    </row>
    <row r="196" spans="5:30" x14ac:dyDescent="0.4">
      <c r="X196" s="192" t="str">
        <f t="shared" si="37"/>
        <v/>
      </c>
      <c r="AB196" s="192"/>
    </row>
    <row r="197" spans="5:30" x14ac:dyDescent="0.4">
      <c r="E197" s="26"/>
      <c r="F197" s="26"/>
      <c r="G197" s="26"/>
      <c r="H197" s="26"/>
      <c r="X197" s="192" t="str">
        <f t="shared" si="37"/>
        <v/>
      </c>
      <c r="AB197" s="192"/>
    </row>
    <row r="198" spans="5:30" x14ac:dyDescent="0.4">
      <c r="E198" s="26"/>
      <c r="F198" s="26"/>
      <c r="G198" s="26"/>
      <c r="H198" s="26"/>
      <c r="X198" s="192" t="str">
        <f t="shared" si="37"/>
        <v/>
      </c>
      <c r="AB198" s="192"/>
    </row>
    <row r="199" spans="5:30" x14ac:dyDescent="0.4">
      <c r="E199" s="26"/>
      <c r="F199" s="26"/>
      <c r="G199" s="26"/>
      <c r="H199" s="26"/>
      <c r="X199" s="192" t="str">
        <f t="shared" si="37"/>
        <v/>
      </c>
      <c r="AB199" s="192"/>
    </row>
    <row r="200" spans="5:30" x14ac:dyDescent="0.4">
      <c r="E200" s="26"/>
      <c r="F200" s="26"/>
      <c r="G200" s="26"/>
      <c r="H200" s="26"/>
      <c r="X200" s="192" t="str">
        <f t="shared" si="37"/>
        <v/>
      </c>
      <c r="AB200" s="192"/>
    </row>
    <row r="201" spans="5:30" x14ac:dyDescent="0.4">
      <c r="X201" s="192" t="str">
        <f t="shared" si="37"/>
        <v/>
      </c>
      <c r="AB201" s="192"/>
    </row>
    <row r="202" spans="5:30" x14ac:dyDescent="0.4">
      <c r="X202" s="192" t="str">
        <f t="shared" si="37"/>
        <v/>
      </c>
      <c r="AB202" s="192"/>
    </row>
    <row r="203" spans="5:30" x14ac:dyDescent="0.4">
      <c r="X203" s="192" t="str">
        <f t="shared" si="37"/>
        <v/>
      </c>
      <c r="AB203" s="192"/>
    </row>
    <row r="204" spans="5:30" x14ac:dyDescent="0.4">
      <c r="X204" s="192" t="str">
        <f t="shared" si="37"/>
        <v/>
      </c>
      <c r="AB204" s="192"/>
    </row>
    <row r="205" spans="5:30" x14ac:dyDescent="0.4">
      <c r="X205" s="192" t="str">
        <f t="shared" si="37"/>
        <v/>
      </c>
      <c r="AB205" s="192"/>
    </row>
    <row r="206" spans="5:30" x14ac:dyDescent="0.4">
      <c r="X206" s="192" t="str">
        <f t="shared" si="37"/>
        <v/>
      </c>
      <c r="AB206" s="192"/>
    </row>
    <row r="207" spans="5:30" x14ac:dyDescent="0.4">
      <c r="X207" s="192" t="str">
        <f t="shared" si="37"/>
        <v/>
      </c>
      <c r="AB207" s="192"/>
    </row>
    <row r="208" spans="5:30" x14ac:dyDescent="0.4">
      <c r="X208" s="192" t="str">
        <f t="shared" si="37"/>
        <v/>
      </c>
      <c r="AB208" s="192"/>
    </row>
    <row r="209" spans="5:43" x14ac:dyDescent="0.4">
      <c r="X209" s="192" t="str">
        <f t="shared" si="37"/>
        <v/>
      </c>
      <c r="AB209" s="192"/>
    </row>
    <row r="210" spans="5:43" x14ac:dyDescent="0.4">
      <c r="X210" s="192" t="str">
        <f t="shared" si="37"/>
        <v/>
      </c>
      <c r="AB210" s="192"/>
    </row>
    <row r="211" spans="5:43" x14ac:dyDescent="0.4">
      <c r="X211" s="192" t="str">
        <f t="shared" si="37"/>
        <v/>
      </c>
      <c r="AB211" s="192"/>
    </row>
    <row r="212" spans="5:43" x14ac:dyDescent="0.4">
      <c r="X212" s="192" t="str">
        <f t="shared" si="37"/>
        <v/>
      </c>
      <c r="AB212" s="192"/>
    </row>
    <row r="213" spans="5:43" x14ac:dyDescent="0.4">
      <c r="X213" s="192" t="str">
        <f t="shared" si="37"/>
        <v/>
      </c>
      <c r="AB213" s="192"/>
    </row>
    <row r="214" spans="5:43" x14ac:dyDescent="0.4">
      <c r="X214" s="192" t="str">
        <f t="shared" si="37"/>
        <v/>
      </c>
      <c r="AB214" s="192"/>
    </row>
    <row r="215" spans="5:43" x14ac:dyDescent="0.4">
      <c r="X215" s="192" t="str">
        <f t="shared" si="37"/>
        <v/>
      </c>
      <c r="AB215" s="192"/>
    </row>
    <row r="216" spans="5:43" s="26" customFormat="1" x14ac:dyDescent="0.4">
      <c r="E216" s="25"/>
      <c r="F216" s="25"/>
      <c r="G216" s="25"/>
      <c r="H216" s="25"/>
      <c r="K216" s="25"/>
      <c r="N216" s="25"/>
      <c r="O216" s="25"/>
      <c r="Q216" s="25"/>
      <c r="R216" s="25"/>
      <c r="U216" s="25"/>
      <c r="V216" s="25"/>
      <c r="W216" s="25"/>
      <c r="X216" s="192" t="str">
        <f t="shared" si="37"/>
        <v/>
      </c>
      <c r="Y216" s="25"/>
      <c r="Z216" s="25"/>
      <c r="AA216" s="25"/>
      <c r="AB216" s="192"/>
      <c r="AC216" s="25"/>
      <c r="AD216" s="25"/>
      <c r="AE216" s="25"/>
      <c r="AF216" s="25"/>
      <c r="AG216" s="25"/>
      <c r="AH216" s="25"/>
      <c r="AI216" s="25"/>
      <c r="AJ216" s="25"/>
      <c r="AK216" s="25"/>
      <c r="AL216" s="25"/>
      <c r="AM216" s="25"/>
      <c r="AN216" s="25"/>
      <c r="AO216" s="25"/>
      <c r="AP216" s="25"/>
      <c r="AQ216" s="25"/>
    </row>
    <row r="217" spans="5:43" s="26" customFormat="1" x14ac:dyDescent="0.4">
      <c r="E217" s="25"/>
      <c r="F217" s="25"/>
      <c r="G217" s="25"/>
      <c r="H217" s="25"/>
      <c r="K217" s="25"/>
      <c r="N217" s="25"/>
      <c r="O217" s="25"/>
      <c r="Q217" s="25"/>
      <c r="R217" s="25"/>
      <c r="U217" s="25"/>
      <c r="V217" s="25"/>
      <c r="W217" s="25"/>
      <c r="X217" s="192" t="str">
        <f t="shared" si="37"/>
        <v/>
      </c>
      <c r="Y217" s="25"/>
      <c r="Z217" s="25"/>
      <c r="AA217" s="25"/>
      <c r="AB217" s="192"/>
      <c r="AC217" s="25"/>
      <c r="AD217" s="25"/>
      <c r="AE217" s="25"/>
      <c r="AF217" s="25"/>
      <c r="AG217" s="25"/>
      <c r="AH217" s="25"/>
      <c r="AI217" s="25"/>
      <c r="AJ217" s="25"/>
      <c r="AK217" s="25"/>
      <c r="AL217" s="25"/>
      <c r="AM217" s="25"/>
      <c r="AN217" s="25"/>
      <c r="AO217" s="25"/>
      <c r="AP217" s="25"/>
      <c r="AQ217" s="25"/>
    </row>
    <row r="218" spans="5:43" s="26" customFormat="1" x14ac:dyDescent="0.4">
      <c r="E218" s="25"/>
      <c r="F218" s="25"/>
      <c r="G218" s="25"/>
      <c r="H218" s="25"/>
      <c r="K218" s="25"/>
      <c r="N218" s="25"/>
      <c r="O218" s="25"/>
      <c r="Q218" s="25"/>
      <c r="R218" s="25"/>
      <c r="U218" s="25"/>
      <c r="V218" s="25"/>
      <c r="W218" s="25"/>
      <c r="X218" s="192" t="str">
        <f t="shared" si="37"/>
        <v/>
      </c>
      <c r="Y218" s="25"/>
      <c r="Z218" s="25"/>
      <c r="AA218" s="25"/>
      <c r="AB218" s="192"/>
      <c r="AC218" s="25"/>
      <c r="AD218" s="25"/>
      <c r="AE218" s="25"/>
      <c r="AF218" s="25"/>
      <c r="AG218" s="25"/>
      <c r="AH218" s="25"/>
      <c r="AI218" s="25"/>
      <c r="AJ218" s="25"/>
      <c r="AK218" s="25"/>
      <c r="AL218" s="25"/>
      <c r="AM218" s="25"/>
      <c r="AN218" s="25"/>
      <c r="AO218" s="25"/>
      <c r="AP218" s="25"/>
      <c r="AQ218" s="25"/>
    </row>
    <row r="219" spans="5:43" s="26" customFormat="1" x14ac:dyDescent="0.4">
      <c r="E219" s="25"/>
      <c r="F219" s="25"/>
      <c r="G219" s="25"/>
      <c r="H219" s="25"/>
      <c r="K219" s="25"/>
      <c r="N219" s="25"/>
      <c r="O219" s="25"/>
      <c r="Q219" s="25"/>
      <c r="R219" s="25"/>
      <c r="U219" s="25"/>
      <c r="V219" s="25"/>
      <c r="W219" s="25"/>
      <c r="X219" s="192" t="str">
        <f t="shared" si="37"/>
        <v/>
      </c>
      <c r="Y219" s="25"/>
      <c r="Z219" s="25"/>
      <c r="AA219" s="25"/>
      <c r="AB219" s="192"/>
      <c r="AC219" s="25"/>
      <c r="AD219" s="25"/>
      <c r="AE219" s="25"/>
      <c r="AF219" s="25"/>
      <c r="AG219" s="25"/>
      <c r="AH219" s="25"/>
      <c r="AI219" s="25"/>
      <c r="AJ219" s="25"/>
      <c r="AK219" s="25"/>
      <c r="AL219" s="25"/>
      <c r="AM219" s="25"/>
      <c r="AN219" s="25"/>
      <c r="AO219" s="25"/>
      <c r="AP219" s="25"/>
      <c r="AQ219" s="25"/>
    </row>
    <row r="220" spans="5:43" x14ac:dyDescent="0.4">
      <c r="X220" s="192" t="str">
        <f t="shared" ref="X220:X283" si="38">IF(T220="","",T220-V220)</f>
        <v/>
      </c>
      <c r="AB220" s="192"/>
    </row>
    <row r="221" spans="5:43" x14ac:dyDescent="0.4">
      <c r="X221" s="192" t="str">
        <f t="shared" si="38"/>
        <v/>
      </c>
      <c r="AB221" s="192"/>
    </row>
    <row r="222" spans="5:43" x14ac:dyDescent="0.4">
      <c r="X222" s="192" t="str">
        <f t="shared" si="38"/>
        <v/>
      </c>
      <c r="AB222" s="192"/>
    </row>
    <row r="223" spans="5:43" x14ac:dyDescent="0.4">
      <c r="X223" s="192" t="str">
        <f t="shared" si="38"/>
        <v/>
      </c>
      <c r="AB223" s="192"/>
    </row>
    <row r="224" spans="5:43" x14ac:dyDescent="0.4">
      <c r="X224" s="192" t="str">
        <f t="shared" si="38"/>
        <v/>
      </c>
      <c r="AB224" s="192"/>
    </row>
    <row r="225" spans="24:28" x14ac:dyDescent="0.4">
      <c r="X225" s="192" t="str">
        <f t="shared" si="38"/>
        <v/>
      </c>
      <c r="AB225" s="192"/>
    </row>
    <row r="226" spans="24:28" x14ac:dyDescent="0.4">
      <c r="X226" s="192" t="str">
        <f t="shared" si="38"/>
        <v/>
      </c>
      <c r="AB226" s="192"/>
    </row>
    <row r="227" spans="24:28" x14ac:dyDescent="0.4">
      <c r="X227" s="192" t="str">
        <f t="shared" si="38"/>
        <v/>
      </c>
      <c r="AB227" s="192"/>
    </row>
    <row r="228" spans="24:28" x14ac:dyDescent="0.4">
      <c r="X228" s="192" t="str">
        <f t="shared" si="38"/>
        <v/>
      </c>
      <c r="AB228" s="192"/>
    </row>
    <row r="229" spans="24:28" x14ac:dyDescent="0.4">
      <c r="X229" s="192" t="str">
        <f t="shared" si="38"/>
        <v/>
      </c>
      <c r="AB229" s="192"/>
    </row>
    <row r="230" spans="24:28" x14ac:dyDescent="0.4">
      <c r="X230" s="192" t="str">
        <f t="shared" si="38"/>
        <v/>
      </c>
      <c r="AB230" s="192"/>
    </row>
    <row r="231" spans="24:28" x14ac:dyDescent="0.4">
      <c r="X231" s="192" t="str">
        <f t="shared" si="38"/>
        <v/>
      </c>
      <c r="AB231" s="192"/>
    </row>
    <row r="232" spans="24:28" x14ac:dyDescent="0.4">
      <c r="X232" s="192" t="str">
        <f t="shared" si="38"/>
        <v/>
      </c>
      <c r="AB232" s="192"/>
    </row>
    <row r="233" spans="24:28" x14ac:dyDescent="0.4">
      <c r="X233" s="192" t="str">
        <f t="shared" si="38"/>
        <v/>
      </c>
      <c r="AB233" s="192"/>
    </row>
    <row r="234" spans="24:28" x14ac:dyDescent="0.4">
      <c r="X234" s="192" t="str">
        <f t="shared" si="38"/>
        <v/>
      </c>
      <c r="AB234" s="192"/>
    </row>
    <row r="235" spans="24:28" x14ac:dyDescent="0.4">
      <c r="X235" s="192" t="str">
        <f t="shared" si="38"/>
        <v/>
      </c>
      <c r="AB235" s="192"/>
    </row>
    <row r="236" spans="24:28" x14ac:dyDescent="0.4">
      <c r="X236" s="192" t="str">
        <f t="shared" si="38"/>
        <v/>
      </c>
      <c r="AB236" s="192"/>
    </row>
    <row r="237" spans="24:28" x14ac:dyDescent="0.4">
      <c r="X237" s="192" t="str">
        <f t="shared" si="38"/>
        <v/>
      </c>
      <c r="AB237" s="192"/>
    </row>
    <row r="238" spans="24:28" x14ac:dyDescent="0.4">
      <c r="X238" s="192" t="str">
        <f t="shared" si="38"/>
        <v/>
      </c>
      <c r="AB238" s="192"/>
    </row>
    <row r="239" spans="24:28" x14ac:dyDescent="0.4">
      <c r="X239" s="192" t="str">
        <f t="shared" si="38"/>
        <v/>
      </c>
      <c r="AB239" s="192"/>
    </row>
    <row r="240" spans="24:28" x14ac:dyDescent="0.4">
      <c r="X240" s="192" t="str">
        <f t="shared" si="38"/>
        <v/>
      </c>
      <c r="AB240" s="192"/>
    </row>
    <row r="241" spans="24:28" x14ac:dyDescent="0.4">
      <c r="X241" s="192" t="str">
        <f t="shared" si="38"/>
        <v/>
      </c>
      <c r="AB241" s="192"/>
    </row>
    <row r="242" spans="24:28" x14ac:dyDescent="0.4">
      <c r="X242" s="192" t="str">
        <f t="shared" si="38"/>
        <v/>
      </c>
      <c r="AB242" s="192"/>
    </row>
    <row r="243" spans="24:28" x14ac:dyDescent="0.4">
      <c r="X243" s="192" t="str">
        <f t="shared" si="38"/>
        <v/>
      </c>
      <c r="AB243" s="192"/>
    </row>
    <row r="244" spans="24:28" x14ac:dyDescent="0.4">
      <c r="X244" s="192" t="str">
        <f t="shared" si="38"/>
        <v/>
      </c>
      <c r="AB244" s="192"/>
    </row>
    <row r="245" spans="24:28" x14ac:dyDescent="0.4">
      <c r="X245" s="192" t="str">
        <f t="shared" si="38"/>
        <v/>
      </c>
      <c r="AB245" s="192"/>
    </row>
    <row r="246" spans="24:28" x14ac:dyDescent="0.4">
      <c r="X246" s="192" t="str">
        <f t="shared" si="38"/>
        <v/>
      </c>
      <c r="AB246" s="192"/>
    </row>
    <row r="247" spans="24:28" x14ac:dyDescent="0.4">
      <c r="X247" s="192" t="str">
        <f t="shared" si="38"/>
        <v/>
      </c>
      <c r="AB247" s="192"/>
    </row>
    <row r="248" spans="24:28" x14ac:dyDescent="0.4">
      <c r="X248" s="192" t="str">
        <f t="shared" si="38"/>
        <v/>
      </c>
      <c r="AB248" s="192"/>
    </row>
    <row r="249" spans="24:28" x14ac:dyDescent="0.4">
      <c r="X249" s="192" t="str">
        <f t="shared" si="38"/>
        <v/>
      </c>
      <c r="AB249" s="192"/>
    </row>
    <row r="250" spans="24:28" x14ac:dyDescent="0.4">
      <c r="X250" s="192" t="str">
        <f t="shared" si="38"/>
        <v/>
      </c>
      <c r="AB250" s="192"/>
    </row>
    <row r="251" spans="24:28" x14ac:dyDescent="0.4">
      <c r="X251" s="192" t="str">
        <f t="shared" si="38"/>
        <v/>
      </c>
      <c r="AB251" s="192"/>
    </row>
    <row r="252" spans="24:28" x14ac:dyDescent="0.4">
      <c r="X252" s="192" t="str">
        <f t="shared" si="38"/>
        <v/>
      </c>
      <c r="AB252" s="192"/>
    </row>
    <row r="253" spans="24:28" x14ac:dyDescent="0.4">
      <c r="X253" s="192" t="str">
        <f t="shared" si="38"/>
        <v/>
      </c>
      <c r="AB253" s="192"/>
    </row>
    <row r="254" spans="24:28" x14ac:dyDescent="0.4">
      <c r="X254" s="192" t="str">
        <f t="shared" si="38"/>
        <v/>
      </c>
      <c r="AB254" s="192"/>
    </row>
    <row r="255" spans="24:28" x14ac:dyDescent="0.4">
      <c r="X255" s="192" t="str">
        <f t="shared" si="38"/>
        <v/>
      </c>
      <c r="AB255" s="192"/>
    </row>
    <row r="256" spans="24:28" x14ac:dyDescent="0.4">
      <c r="X256" s="192" t="str">
        <f t="shared" si="38"/>
        <v/>
      </c>
      <c r="AB256" s="192"/>
    </row>
    <row r="257" spans="24:28" x14ac:dyDescent="0.4">
      <c r="X257" s="192" t="str">
        <f t="shared" si="38"/>
        <v/>
      </c>
      <c r="AB257" s="192"/>
    </row>
    <row r="258" spans="24:28" x14ac:dyDescent="0.4">
      <c r="X258" s="192" t="str">
        <f t="shared" si="38"/>
        <v/>
      </c>
      <c r="AB258" s="192"/>
    </row>
    <row r="259" spans="24:28" x14ac:dyDescent="0.4">
      <c r="X259" s="192" t="str">
        <f t="shared" si="38"/>
        <v/>
      </c>
      <c r="AB259" s="192"/>
    </row>
    <row r="260" spans="24:28" x14ac:dyDescent="0.4">
      <c r="X260" s="192" t="str">
        <f t="shared" si="38"/>
        <v/>
      </c>
      <c r="AB260" s="192"/>
    </row>
    <row r="261" spans="24:28" x14ac:dyDescent="0.4">
      <c r="X261" s="192" t="str">
        <f t="shared" si="38"/>
        <v/>
      </c>
      <c r="AB261" s="192"/>
    </row>
    <row r="262" spans="24:28" x14ac:dyDescent="0.4">
      <c r="X262" s="192" t="str">
        <f t="shared" si="38"/>
        <v/>
      </c>
      <c r="AB262" s="192"/>
    </row>
    <row r="263" spans="24:28" x14ac:dyDescent="0.4">
      <c r="X263" s="192" t="str">
        <f t="shared" si="38"/>
        <v/>
      </c>
      <c r="AB263" s="192"/>
    </row>
    <row r="264" spans="24:28" x14ac:dyDescent="0.4">
      <c r="X264" s="192" t="str">
        <f t="shared" si="38"/>
        <v/>
      </c>
      <c r="AB264" s="192"/>
    </row>
    <row r="265" spans="24:28" x14ac:dyDescent="0.4">
      <c r="X265" s="192" t="str">
        <f t="shared" si="38"/>
        <v/>
      </c>
      <c r="AB265" s="192"/>
    </row>
    <row r="266" spans="24:28" x14ac:dyDescent="0.4">
      <c r="X266" s="192" t="str">
        <f t="shared" si="38"/>
        <v/>
      </c>
      <c r="AB266" s="192"/>
    </row>
    <row r="267" spans="24:28" x14ac:dyDescent="0.4">
      <c r="X267" s="192" t="str">
        <f t="shared" si="38"/>
        <v/>
      </c>
      <c r="AB267" s="192"/>
    </row>
    <row r="268" spans="24:28" x14ac:dyDescent="0.4">
      <c r="X268" s="192" t="str">
        <f t="shared" si="38"/>
        <v/>
      </c>
      <c r="AB268" s="192"/>
    </row>
    <row r="269" spans="24:28" x14ac:dyDescent="0.4">
      <c r="X269" s="192" t="str">
        <f t="shared" si="38"/>
        <v/>
      </c>
      <c r="AB269" s="192"/>
    </row>
    <row r="270" spans="24:28" x14ac:dyDescent="0.4">
      <c r="X270" s="192" t="str">
        <f t="shared" si="38"/>
        <v/>
      </c>
      <c r="AB270" s="192"/>
    </row>
    <row r="271" spans="24:28" x14ac:dyDescent="0.4">
      <c r="X271" s="192" t="str">
        <f t="shared" si="38"/>
        <v/>
      </c>
      <c r="AB271" s="192"/>
    </row>
    <row r="272" spans="24:28" x14ac:dyDescent="0.4">
      <c r="X272" s="192" t="str">
        <f t="shared" si="38"/>
        <v/>
      </c>
      <c r="AB272" s="192"/>
    </row>
    <row r="273" spans="24:28" x14ac:dyDescent="0.4">
      <c r="X273" s="192" t="str">
        <f t="shared" si="38"/>
        <v/>
      </c>
      <c r="AB273" s="192"/>
    </row>
    <row r="274" spans="24:28" x14ac:dyDescent="0.4">
      <c r="X274" s="192" t="str">
        <f t="shared" si="38"/>
        <v/>
      </c>
      <c r="AB274" s="192"/>
    </row>
    <row r="275" spans="24:28" x14ac:dyDescent="0.4">
      <c r="X275" s="192" t="str">
        <f t="shared" si="38"/>
        <v/>
      </c>
      <c r="AB275" s="192"/>
    </row>
    <row r="276" spans="24:28" x14ac:dyDescent="0.4">
      <c r="X276" s="192" t="str">
        <f t="shared" si="38"/>
        <v/>
      </c>
      <c r="AB276" s="192"/>
    </row>
    <row r="277" spans="24:28" x14ac:dyDescent="0.4">
      <c r="X277" s="192" t="str">
        <f t="shared" si="38"/>
        <v/>
      </c>
      <c r="AB277" s="192"/>
    </row>
    <row r="278" spans="24:28" x14ac:dyDescent="0.4">
      <c r="X278" s="192" t="str">
        <f t="shared" si="38"/>
        <v/>
      </c>
      <c r="AB278" s="192"/>
    </row>
    <row r="279" spans="24:28" x14ac:dyDescent="0.4">
      <c r="X279" s="192" t="str">
        <f t="shared" si="38"/>
        <v/>
      </c>
      <c r="AB279" s="192"/>
    </row>
    <row r="280" spans="24:28" x14ac:dyDescent="0.4">
      <c r="X280" s="192" t="str">
        <f t="shared" si="38"/>
        <v/>
      </c>
      <c r="AB280" s="192"/>
    </row>
    <row r="281" spans="24:28" x14ac:dyDescent="0.4">
      <c r="X281" s="192" t="str">
        <f t="shared" si="38"/>
        <v/>
      </c>
      <c r="AB281" s="192"/>
    </row>
    <row r="282" spans="24:28" x14ac:dyDescent="0.4">
      <c r="X282" s="192" t="str">
        <f t="shared" si="38"/>
        <v/>
      </c>
      <c r="AB282" s="192"/>
    </row>
    <row r="283" spans="24:28" x14ac:dyDescent="0.4">
      <c r="X283" s="192" t="str">
        <f t="shared" si="38"/>
        <v/>
      </c>
      <c r="AB283" s="192"/>
    </row>
    <row r="284" spans="24:28" x14ac:dyDescent="0.4">
      <c r="X284" s="192" t="str">
        <f t="shared" ref="X284:X347" si="39">IF(T284="","",T284-V284)</f>
        <v/>
      </c>
      <c r="AB284" s="192"/>
    </row>
    <row r="285" spans="24:28" x14ac:dyDescent="0.4">
      <c r="X285" s="192" t="str">
        <f t="shared" si="39"/>
        <v/>
      </c>
      <c r="AB285" s="192"/>
    </row>
    <row r="286" spans="24:28" x14ac:dyDescent="0.4">
      <c r="X286" s="192" t="str">
        <f t="shared" si="39"/>
        <v/>
      </c>
      <c r="AB286" s="192"/>
    </row>
    <row r="287" spans="24:28" x14ac:dyDescent="0.4">
      <c r="X287" s="192" t="str">
        <f t="shared" si="39"/>
        <v/>
      </c>
      <c r="AB287" s="192"/>
    </row>
    <row r="288" spans="24:28" x14ac:dyDescent="0.4">
      <c r="X288" s="192" t="str">
        <f t="shared" si="39"/>
        <v/>
      </c>
      <c r="AB288" s="192"/>
    </row>
    <row r="289" spans="24:28" x14ac:dyDescent="0.4">
      <c r="X289" s="192" t="str">
        <f t="shared" si="39"/>
        <v/>
      </c>
      <c r="AB289" s="192"/>
    </row>
    <row r="290" spans="24:28" x14ac:dyDescent="0.4">
      <c r="X290" s="192" t="str">
        <f t="shared" si="39"/>
        <v/>
      </c>
      <c r="AB290" s="192"/>
    </row>
    <row r="291" spans="24:28" x14ac:dyDescent="0.4">
      <c r="X291" s="192" t="str">
        <f t="shared" si="39"/>
        <v/>
      </c>
      <c r="AB291" s="192"/>
    </row>
    <row r="292" spans="24:28" x14ac:dyDescent="0.4">
      <c r="X292" s="192" t="str">
        <f t="shared" si="39"/>
        <v/>
      </c>
      <c r="AB292" s="192"/>
    </row>
    <row r="293" spans="24:28" x14ac:dyDescent="0.4">
      <c r="X293" s="192" t="str">
        <f t="shared" si="39"/>
        <v/>
      </c>
      <c r="AB293" s="192"/>
    </row>
    <row r="294" spans="24:28" x14ac:dyDescent="0.4">
      <c r="X294" s="192" t="str">
        <f t="shared" si="39"/>
        <v/>
      </c>
      <c r="AB294" s="192"/>
    </row>
    <row r="295" spans="24:28" x14ac:dyDescent="0.4">
      <c r="X295" s="192" t="str">
        <f t="shared" si="39"/>
        <v/>
      </c>
      <c r="AB295" s="192"/>
    </row>
    <row r="296" spans="24:28" x14ac:dyDescent="0.4">
      <c r="X296" s="192" t="str">
        <f t="shared" si="39"/>
        <v/>
      </c>
      <c r="AB296" s="192"/>
    </row>
    <row r="297" spans="24:28" x14ac:dyDescent="0.4">
      <c r="X297" s="192" t="str">
        <f t="shared" si="39"/>
        <v/>
      </c>
      <c r="AB297" s="192"/>
    </row>
    <row r="298" spans="24:28" x14ac:dyDescent="0.4">
      <c r="X298" s="192" t="str">
        <f t="shared" si="39"/>
        <v/>
      </c>
      <c r="AB298" s="192"/>
    </row>
    <row r="299" spans="24:28" x14ac:dyDescent="0.4">
      <c r="X299" s="192" t="str">
        <f t="shared" si="39"/>
        <v/>
      </c>
      <c r="AB299" s="192"/>
    </row>
    <row r="300" spans="24:28" x14ac:dyDescent="0.4">
      <c r="X300" s="192" t="str">
        <f t="shared" si="39"/>
        <v/>
      </c>
      <c r="AB300" s="192"/>
    </row>
    <row r="301" spans="24:28" x14ac:dyDescent="0.4">
      <c r="X301" s="192" t="str">
        <f t="shared" si="39"/>
        <v/>
      </c>
      <c r="AB301" s="192"/>
    </row>
    <row r="302" spans="24:28" x14ac:dyDescent="0.4">
      <c r="X302" s="192" t="str">
        <f t="shared" si="39"/>
        <v/>
      </c>
      <c r="AB302" s="192"/>
    </row>
    <row r="303" spans="24:28" x14ac:dyDescent="0.4">
      <c r="X303" s="192" t="str">
        <f t="shared" si="39"/>
        <v/>
      </c>
      <c r="AB303" s="192"/>
    </row>
    <row r="304" spans="24:28" x14ac:dyDescent="0.4">
      <c r="X304" s="192" t="str">
        <f t="shared" si="39"/>
        <v/>
      </c>
      <c r="AB304" s="192"/>
    </row>
    <row r="305" spans="24:28" x14ac:dyDescent="0.4">
      <c r="X305" s="192" t="str">
        <f t="shared" si="39"/>
        <v/>
      </c>
      <c r="AB305" s="192"/>
    </row>
    <row r="306" spans="24:28" x14ac:dyDescent="0.4">
      <c r="X306" s="192" t="str">
        <f t="shared" si="39"/>
        <v/>
      </c>
      <c r="AB306" s="192"/>
    </row>
    <row r="307" spans="24:28" x14ac:dyDescent="0.4">
      <c r="X307" s="192" t="str">
        <f t="shared" si="39"/>
        <v/>
      </c>
      <c r="AB307" s="192"/>
    </row>
    <row r="308" spans="24:28" x14ac:dyDescent="0.4">
      <c r="X308" s="192" t="str">
        <f t="shared" si="39"/>
        <v/>
      </c>
      <c r="AB308" s="192"/>
    </row>
    <row r="309" spans="24:28" x14ac:dyDescent="0.4">
      <c r="X309" s="192" t="str">
        <f t="shared" si="39"/>
        <v/>
      </c>
      <c r="AB309" s="192"/>
    </row>
    <row r="310" spans="24:28" x14ac:dyDescent="0.4">
      <c r="X310" s="192" t="str">
        <f t="shared" si="39"/>
        <v/>
      </c>
      <c r="AB310" s="192"/>
    </row>
    <row r="311" spans="24:28" x14ac:dyDescent="0.4">
      <c r="X311" s="192" t="str">
        <f t="shared" si="39"/>
        <v/>
      </c>
      <c r="AB311" s="192"/>
    </row>
    <row r="312" spans="24:28" x14ac:dyDescent="0.4">
      <c r="X312" s="192" t="str">
        <f t="shared" si="39"/>
        <v/>
      </c>
      <c r="AB312" s="192"/>
    </row>
    <row r="313" spans="24:28" x14ac:dyDescent="0.4">
      <c r="X313" s="192" t="str">
        <f t="shared" si="39"/>
        <v/>
      </c>
      <c r="AB313" s="192"/>
    </row>
    <row r="314" spans="24:28" x14ac:dyDescent="0.4">
      <c r="X314" s="192" t="str">
        <f t="shared" si="39"/>
        <v/>
      </c>
      <c r="AB314" s="192"/>
    </row>
    <row r="315" spans="24:28" x14ac:dyDescent="0.4">
      <c r="X315" s="192" t="str">
        <f t="shared" si="39"/>
        <v/>
      </c>
      <c r="AB315" s="192"/>
    </row>
    <row r="316" spans="24:28" x14ac:dyDescent="0.4">
      <c r="X316" s="192" t="str">
        <f t="shared" si="39"/>
        <v/>
      </c>
      <c r="AB316" s="192"/>
    </row>
    <row r="317" spans="24:28" x14ac:dyDescent="0.4">
      <c r="X317" s="192" t="str">
        <f t="shared" si="39"/>
        <v/>
      </c>
      <c r="AB317" s="192"/>
    </row>
    <row r="318" spans="24:28" x14ac:dyDescent="0.4">
      <c r="X318" s="192" t="str">
        <f t="shared" si="39"/>
        <v/>
      </c>
      <c r="AB318" s="192"/>
    </row>
    <row r="319" spans="24:28" x14ac:dyDescent="0.4">
      <c r="X319" s="192" t="str">
        <f t="shared" si="39"/>
        <v/>
      </c>
      <c r="AB319" s="192"/>
    </row>
    <row r="320" spans="24:28" x14ac:dyDescent="0.4">
      <c r="X320" s="192" t="str">
        <f t="shared" si="39"/>
        <v/>
      </c>
      <c r="AB320" s="192"/>
    </row>
    <row r="321" spans="24:28" x14ac:dyDescent="0.4">
      <c r="X321" s="192" t="str">
        <f t="shared" si="39"/>
        <v/>
      </c>
      <c r="AB321" s="192"/>
    </row>
    <row r="322" spans="24:28" x14ac:dyDescent="0.4">
      <c r="X322" s="192" t="str">
        <f t="shared" si="39"/>
        <v/>
      </c>
      <c r="AB322" s="192"/>
    </row>
    <row r="323" spans="24:28" x14ac:dyDescent="0.4">
      <c r="X323" s="192" t="str">
        <f t="shared" si="39"/>
        <v/>
      </c>
      <c r="AB323" s="192"/>
    </row>
    <row r="324" spans="24:28" x14ac:dyDescent="0.4">
      <c r="X324" s="192" t="str">
        <f t="shared" si="39"/>
        <v/>
      </c>
      <c r="AB324" s="192"/>
    </row>
    <row r="325" spans="24:28" x14ac:dyDescent="0.4">
      <c r="X325" s="192" t="str">
        <f t="shared" si="39"/>
        <v/>
      </c>
      <c r="AB325" s="192"/>
    </row>
    <row r="326" spans="24:28" x14ac:dyDescent="0.4">
      <c r="X326" s="192" t="str">
        <f t="shared" si="39"/>
        <v/>
      </c>
      <c r="AB326" s="192"/>
    </row>
    <row r="327" spans="24:28" x14ac:dyDescent="0.4">
      <c r="X327" s="192" t="str">
        <f t="shared" si="39"/>
        <v/>
      </c>
      <c r="AB327" s="192"/>
    </row>
    <row r="328" spans="24:28" x14ac:dyDescent="0.4">
      <c r="X328" s="192" t="str">
        <f t="shared" si="39"/>
        <v/>
      </c>
      <c r="AB328" s="192"/>
    </row>
    <row r="329" spans="24:28" x14ac:dyDescent="0.4">
      <c r="X329" s="192" t="str">
        <f t="shared" si="39"/>
        <v/>
      </c>
      <c r="AB329" s="192"/>
    </row>
    <row r="330" spans="24:28" x14ac:dyDescent="0.4">
      <c r="X330" s="192" t="str">
        <f t="shared" si="39"/>
        <v/>
      </c>
      <c r="AB330" s="192"/>
    </row>
    <row r="331" spans="24:28" x14ac:dyDescent="0.4">
      <c r="X331" s="192" t="str">
        <f t="shared" si="39"/>
        <v/>
      </c>
      <c r="AB331" s="192"/>
    </row>
    <row r="332" spans="24:28" x14ac:dyDescent="0.4">
      <c r="X332" s="192" t="str">
        <f t="shared" si="39"/>
        <v/>
      </c>
      <c r="AB332" s="192"/>
    </row>
    <row r="333" spans="24:28" x14ac:dyDescent="0.4">
      <c r="X333" s="192" t="str">
        <f t="shared" si="39"/>
        <v/>
      </c>
      <c r="AB333" s="192"/>
    </row>
    <row r="334" spans="24:28" x14ac:dyDescent="0.4">
      <c r="X334" s="192" t="str">
        <f t="shared" si="39"/>
        <v/>
      </c>
      <c r="AB334" s="192"/>
    </row>
    <row r="335" spans="24:28" x14ac:dyDescent="0.4">
      <c r="X335" s="192" t="str">
        <f t="shared" si="39"/>
        <v/>
      </c>
      <c r="AB335" s="192"/>
    </row>
    <row r="336" spans="24:28" x14ac:dyDescent="0.4">
      <c r="X336" s="192" t="str">
        <f t="shared" si="39"/>
        <v/>
      </c>
      <c r="AB336" s="192"/>
    </row>
    <row r="337" spans="24:28" x14ac:dyDescent="0.4">
      <c r="X337" s="192" t="str">
        <f t="shared" si="39"/>
        <v/>
      </c>
      <c r="AB337" s="192"/>
    </row>
    <row r="338" spans="24:28" x14ac:dyDescent="0.4">
      <c r="X338" s="192" t="str">
        <f t="shared" si="39"/>
        <v/>
      </c>
      <c r="AB338" s="192"/>
    </row>
    <row r="339" spans="24:28" x14ac:dyDescent="0.4">
      <c r="X339" s="192" t="str">
        <f t="shared" si="39"/>
        <v/>
      </c>
      <c r="AB339" s="192"/>
    </row>
    <row r="340" spans="24:28" x14ac:dyDescent="0.4">
      <c r="X340" s="192" t="str">
        <f t="shared" si="39"/>
        <v/>
      </c>
      <c r="AB340" s="192"/>
    </row>
    <row r="341" spans="24:28" x14ac:dyDescent="0.4">
      <c r="X341" s="192" t="str">
        <f t="shared" si="39"/>
        <v/>
      </c>
      <c r="AB341" s="192"/>
    </row>
    <row r="342" spans="24:28" x14ac:dyDescent="0.4">
      <c r="X342" s="192" t="str">
        <f t="shared" si="39"/>
        <v/>
      </c>
      <c r="AB342" s="192"/>
    </row>
    <row r="343" spans="24:28" x14ac:dyDescent="0.4">
      <c r="X343" s="192" t="str">
        <f t="shared" si="39"/>
        <v/>
      </c>
      <c r="AB343" s="192"/>
    </row>
    <row r="344" spans="24:28" x14ac:dyDescent="0.4">
      <c r="X344" s="192" t="str">
        <f t="shared" si="39"/>
        <v/>
      </c>
      <c r="AB344" s="192"/>
    </row>
    <row r="345" spans="24:28" x14ac:dyDescent="0.4">
      <c r="X345" s="192" t="str">
        <f t="shared" si="39"/>
        <v/>
      </c>
      <c r="AB345" s="192"/>
    </row>
    <row r="346" spans="24:28" x14ac:dyDescent="0.4">
      <c r="X346" s="192" t="str">
        <f t="shared" si="39"/>
        <v/>
      </c>
      <c r="AB346" s="192"/>
    </row>
    <row r="347" spans="24:28" x14ac:dyDescent="0.4">
      <c r="X347" s="192" t="str">
        <f t="shared" si="39"/>
        <v/>
      </c>
      <c r="AB347" s="192"/>
    </row>
    <row r="348" spans="24:28" x14ac:dyDescent="0.4">
      <c r="X348" s="192" t="str">
        <f t="shared" ref="X348:X411" si="40">IF(T348="","",T348-V348)</f>
        <v/>
      </c>
      <c r="AB348" s="192"/>
    </row>
    <row r="349" spans="24:28" x14ac:dyDescent="0.4">
      <c r="X349" s="192" t="str">
        <f t="shared" si="40"/>
        <v/>
      </c>
      <c r="AB349" s="192"/>
    </row>
    <row r="350" spans="24:28" x14ac:dyDescent="0.4">
      <c r="X350" s="192" t="str">
        <f t="shared" si="40"/>
        <v/>
      </c>
      <c r="AB350" s="192"/>
    </row>
    <row r="351" spans="24:28" x14ac:dyDescent="0.4">
      <c r="X351" s="192" t="str">
        <f t="shared" si="40"/>
        <v/>
      </c>
      <c r="AB351" s="192"/>
    </row>
    <row r="352" spans="24:28" x14ac:dyDescent="0.4">
      <c r="X352" s="192" t="str">
        <f t="shared" si="40"/>
        <v/>
      </c>
      <c r="AB352" s="192"/>
    </row>
    <row r="353" spans="24:28" x14ac:dyDescent="0.4">
      <c r="X353" s="192" t="str">
        <f t="shared" si="40"/>
        <v/>
      </c>
      <c r="AB353" s="192"/>
    </row>
    <row r="354" spans="24:28" x14ac:dyDescent="0.4">
      <c r="X354" s="192" t="str">
        <f t="shared" si="40"/>
        <v/>
      </c>
      <c r="AB354" s="192"/>
    </row>
    <row r="355" spans="24:28" x14ac:dyDescent="0.4">
      <c r="X355" s="192" t="str">
        <f t="shared" si="40"/>
        <v/>
      </c>
      <c r="AB355" s="192"/>
    </row>
    <row r="356" spans="24:28" x14ac:dyDescent="0.4">
      <c r="X356" s="192" t="str">
        <f t="shared" si="40"/>
        <v/>
      </c>
      <c r="AB356" s="192"/>
    </row>
    <row r="357" spans="24:28" x14ac:dyDescent="0.4">
      <c r="X357" s="192" t="str">
        <f t="shared" si="40"/>
        <v/>
      </c>
      <c r="AB357" s="192"/>
    </row>
    <row r="358" spans="24:28" x14ac:dyDescent="0.4">
      <c r="X358" s="192" t="str">
        <f t="shared" si="40"/>
        <v/>
      </c>
      <c r="AB358" s="192"/>
    </row>
    <row r="359" spans="24:28" x14ac:dyDescent="0.4">
      <c r="X359" s="192" t="str">
        <f t="shared" si="40"/>
        <v/>
      </c>
      <c r="AB359" s="192"/>
    </row>
    <row r="360" spans="24:28" x14ac:dyDescent="0.4">
      <c r="X360" s="192" t="str">
        <f t="shared" si="40"/>
        <v/>
      </c>
      <c r="AB360" s="192"/>
    </row>
    <row r="361" spans="24:28" x14ac:dyDescent="0.4">
      <c r="X361" s="192" t="str">
        <f t="shared" si="40"/>
        <v/>
      </c>
      <c r="AB361" s="192"/>
    </row>
    <row r="362" spans="24:28" x14ac:dyDescent="0.4">
      <c r="X362" s="192" t="str">
        <f t="shared" si="40"/>
        <v/>
      </c>
      <c r="AB362" s="192"/>
    </row>
    <row r="363" spans="24:28" x14ac:dyDescent="0.4">
      <c r="X363" s="192" t="str">
        <f t="shared" si="40"/>
        <v/>
      </c>
      <c r="AB363" s="192"/>
    </row>
    <row r="364" spans="24:28" x14ac:dyDescent="0.4">
      <c r="X364" s="192" t="str">
        <f t="shared" si="40"/>
        <v/>
      </c>
      <c r="AB364" s="192"/>
    </row>
    <row r="365" spans="24:28" x14ac:dyDescent="0.4">
      <c r="X365" s="192" t="str">
        <f t="shared" si="40"/>
        <v/>
      </c>
      <c r="AB365" s="192"/>
    </row>
    <row r="366" spans="24:28" x14ac:dyDescent="0.4">
      <c r="X366" s="192" t="str">
        <f t="shared" si="40"/>
        <v/>
      </c>
      <c r="AB366" s="192"/>
    </row>
    <row r="367" spans="24:28" x14ac:dyDescent="0.4">
      <c r="X367" s="192" t="str">
        <f t="shared" si="40"/>
        <v/>
      </c>
      <c r="AB367" s="192"/>
    </row>
    <row r="368" spans="24:28" x14ac:dyDescent="0.4">
      <c r="X368" s="192" t="str">
        <f t="shared" si="40"/>
        <v/>
      </c>
      <c r="AB368" s="192"/>
    </row>
    <row r="369" spans="24:28" x14ac:dyDescent="0.4">
      <c r="X369" s="192" t="str">
        <f t="shared" si="40"/>
        <v/>
      </c>
      <c r="AB369" s="192"/>
    </row>
    <row r="370" spans="24:28" x14ac:dyDescent="0.4">
      <c r="X370" s="192" t="str">
        <f t="shared" si="40"/>
        <v/>
      </c>
      <c r="AB370" s="192"/>
    </row>
    <row r="371" spans="24:28" x14ac:dyDescent="0.4">
      <c r="X371" s="192" t="str">
        <f t="shared" si="40"/>
        <v/>
      </c>
      <c r="AB371" s="192"/>
    </row>
    <row r="372" spans="24:28" x14ac:dyDescent="0.4">
      <c r="X372" s="192" t="str">
        <f t="shared" si="40"/>
        <v/>
      </c>
      <c r="AB372" s="192"/>
    </row>
    <row r="373" spans="24:28" x14ac:dyDescent="0.4">
      <c r="X373" s="192" t="str">
        <f t="shared" si="40"/>
        <v/>
      </c>
      <c r="AB373" s="192"/>
    </row>
    <row r="374" spans="24:28" x14ac:dyDescent="0.4">
      <c r="X374" s="192" t="str">
        <f t="shared" si="40"/>
        <v/>
      </c>
      <c r="AB374" s="192"/>
    </row>
    <row r="375" spans="24:28" x14ac:dyDescent="0.4">
      <c r="X375" s="192" t="str">
        <f t="shared" si="40"/>
        <v/>
      </c>
      <c r="AB375" s="192"/>
    </row>
    <row r="376" spans="24:28" x14ac:dyDescent="0.4">
      <c r="X376" s="192" t="str">
        <f t="shared" si="40"/>
        <v/>
      </c>
      <c r="AB376" s="192"/>
    </row>
    <row r="377" spans="24:28" x14ac:dyDescent="0.4">
      <c r="X377" s="192" t="str">
        <f t="shared" si="40"/>
        <v/>
      </c>
      <c r="AB377" s="192"/>
    </row>
    <row r="378" spans="24:28" x14ac:dyDescent="0.4">
      <c r="X378" s="192" t="str">
        <f t="shared" si="40"/>
        <v/>
      </c>
      <c r="AB378" s="192"/>
    </row>
    <row r="379" spans="24:28" x14ac:dyDescent="0.4">
      <c r="X379" s="192" t="str">
        <f t="shared" si="40"/>
        <v/>
      </c>
      <c r="AB379" s="192"/>
    </row>
    <row r="380" spans="24:28" x14ac:dyDescent="0.4">
      <c r="X380" s="192" t="str">
        <f t="shared" si="40"/>
        <v/>
      </c>
      <c r="AB380" s="192"/>
    </row>
    <row r="381" spans="24:28" x14ac:dyDescent="0.4">
      <c r="X381" s="192" t="str">
        <f t="shared" si="40"/>
        <v/>
      </c>
      <c r="AB381" s="192"/>
    </row>
    <row r="382" spans="24:28" x14ac:dyDescent="0.4">
      <c r="X382" s="192" t="str">
        <f t="shared" si="40"/>
        <v/>
      </c>
      <c r="AB382" s="192"/>
    </row>
    <row r="383" spans="24:28" x14ac:dyDescent="0.4">
      <c r="X383" s="192" t="str">
        <f t="shared" si="40"/>
        <v/>
      </c>
      <c r="AB383" s="192"/>
    </row>
    <row r="384" spans="24:28" x14ac:dyDescent="0.4">
      <c r="X384" s="192" t="str">
        <f t="shared" si="40"/>
        <v/>
      </c>
      <c r="AB384" s="192"/>
    </row>
    <row r="385" spans="24:28" x14ac:dyDescent="0.4">
      <c r="X385" s="192" t="str">
        <f t="shared" si="40"/>
        <v/>
      </c>
      <c r="AB385" s="192"/>
    </row>
    <row r="386" spans="24:28" x14ac:dyDescent="0.4">
      <c r="X386" s="192" t="str">
        <f t="shared" si="40"/>
        <v/>
      </c>
      <c r="AB386" s="192"/>
    </row>
    <row r="387" spans="24:28" x14ac:dyDescent="0.4">
      <c r="X387" s="192" t="str">
        <f t="shared" si="40"/>
        <v/>
      </c>
      <c r="AB387" s="192"/>
    </row>
    <row r="388" spans="24:28" x14ac:dyDescent="0.4">
      <c r="X388" s="192" t="str">
        <f t="shared" si="40"/>
        <v/>
      </c>
      <c r="AB388" s="192"/>
    </row>
    <row r="389" spans="24:28" x14ac:dyDescent="0.4">
      <c r="X389" s="192" t="str">
        <f t="shared" si="40"/>
        <v/>
      </c>
      <c r="AB389" s="192"/>
    </row>
    <row r="390" spans="24:28" x14ac:dyDescent="0.4">
      <c r="X390" s="192" t="str">
        <f t="shared" si="40"/>
        <v/>
      </c>
      <c r="AB390" s="192"/>
    </row>
    <row r="391" spans="24:28" x14ac:dyDescent="0.4">
      <c r="X391" s="192" t="str">
        <f t="shared" si="40"/>
        <v/>
      </c>
      <c r="AB391" s="192"/>
    </row>
    <row r="392" spans="24:28" x14ac:dyDescent="0.4">
      <c r="X392" s="192" t="str">
        <f t="shared" si="40"/>
        <v/>
      </c>
      <c r="AB392" s="192"/>
    </row>
    <row r="393" spans="24:28" x14ac:dyDescent="0.4">
      <c r="X393" s="192" t="str">
        <f t="shared" si="40"/>
        <v/>
      </c>
      <c r="AB393" s="192"/>
    </row>
    <row r="394" spans="24:28" x14ac:dyDescent="0.4">
      <c r="X394" s="192" t="str">
        <f t="shared" si="40"/>
        <v/>
      </c>
      <c r="AB394" s="192"/>
    </row>
    <row r="395" spans="24:28" x14ac:dyDescent="0.4">
      <c r="X395" s="192" t="str">
        <f t="shared" si="40"/>
        <v/>
      </c>
      <c r="AB395" s="192"/>
    </row>
    <row r="396" spans="24:28" x14ac:dyDescent="0.4">
      <c r="X396" s="192" t="str">
        <f t="shared" si="40"/>
        <v/>
      </c>
      <c r="AB396" s="192"/>
    </row>
    <row r="397" spans="24:28" x14ac:dyDescent="0.4">
      <c r="X397" s="192" t="str">
        <f t="shared" si="40"/>
        <v/>
      </c>
      <c r="AB397" s="192"/>
    </row>
    <row r="398" spans="24:28" x14ac:dyDescent="0.4">
      <c r="X398" s="192" t="str">
        <f t="shared" si="40"/>
        <v/>
      </c>
      <c r="AB398" s="192"/>
    </row>
    <row r="399" spans="24:28" x14ac:dyDescent="0.4">
      <c r="X399" s="192" t="str">
        <f t="shared" si="40"/>
        <v/>
      </c>
      <c r="AB399" s="192"/>
    </row>
    <row r="400" spans="24:28" x14ac:dyDescent="0.4">
      <c r="X400" s="192" t="str">
        <f t="shared" si="40"/>
        <v/>
      </c>
      <c r="AB400" s="192"/>
    </row>
    <row r="401" spans="24:28" x14ac:dyDescent="0.4">
      <c r="X401" s="192" t="str">
        <f t="shared" si="40"/>
        <v/>
      </c>
      <c r="AB401" s="192"/>
    </row>
    <row r="402" spans="24:28" x14ac:dyDescent="0.4">
      <c r="X402" s="192" t="str">
        <f t="shared" si="40"/>
        <v/>
      </c>
      <c r="AB402" s="192"/>
    </row>
    <row r="403" spans="24:28" x14ac:dyDescent="0.4">
      <c r="X403" s="192" t="str">
        <f t="shared" si="40"/>
        <v/>
      </c>
      <c r="AB403" s="192"/>
    </row>
    <row r="404" spans="24:28" x14ac:dyDescent="0.4">
      <c r="X404" s="192" t="str">
        <f t="shared" si="40"/>
        <v/>
      </c>
      <c r="AB404" s="192"/>
    </row>
    <row r="405" spans="24:28" x14ac:dyDescent="0.4">
      <c r="X405" s="192" t="str">
        <f t="shared" si="40"/>
        <v/>
      </c>
      <c r="AB405" s="192"/>
    </row>
    <row r="406" spans="24:28" x14ac:dyDescent="0.4">
      <c r="X406" s="192" t="str">
        <f t="shared" si="40"/>
        <v/>
      </c>
      <c r="AB406" s="192"/>
    </row>
    <row r="407" spans="24:28" x14ac:dyDescent="0.4">
      <c r="X407" s="192" t="str">
        <f t="shared" si="40"/>
        <v/>
      </c>
      <c r="AB407" s="192"/>
    </row>
    <row r="408" spans="24:28" x14ac:dyDescent="0.4">
      <c r="X408" s="192" t="str">
        <f t="shared" si="40"/>
        <v/>
      </c>
      <c r="AB408" s="192"/>
    </row>
    <row r="409" spans="24:28" x14ac:dyDescent="0.4">
      <c r="X409" s="192" t="str">
        <f t="shared" si="40"/>
        <v/>
      </c>
      <c r="AB409" s="192"/>
    </row>
    <row r="410" spans="24:28" x14ac:dyDescent="0.4">
      <c r="X410" s="192" t="str">
        <f t="shared" si="40"/>
        <v/>
      </c>
      <c r="AB410" s="192"/>
    </row>
    <row r="411" spans="24:28" x14ac:dyDescent="0.4">
      <c r="X411" s="192" t="str">
        <f t="shared" si="40"/>
        <v/>
      </c>
      <c r="AB411" s="192"/>
    </row>
    <row r="412" spans="24:28" x14ac:dyDescent="0.4">
      <c r="X412" s="192" t="str">
        <f t="shared" ref="X412:X475" si="41">IF(T412="","",T412-V412)</f>
        <v/>
      </c>
      <c r="AB412" s="192"/>
    </row>
    <row r="413" spans="24:28" x14ac:dyDescent="0.4">
      <c r="X413" s="192" t="str">
        <f t="shared" si="41"/>
        <v/>
      </c>
      <c r="AB413" s="192"/>
    </row>
    <row r="414" spans="24:28" x14ac:dyDescent="0.4">
      <c r="X414" s="192" t="str">
        <f t="shared" si="41"/>
        <v/>
      </c>
      <c r="AB414" s="192"/>
    </row>
    <row r="415" spans="24:28" x14ac:dyDescent="0.4">
      <c r="X415" s="192" t="str">
        <f t="shared" si="41"/>
        <v/>
      </c>
      <c r="AB415" s="192"/>
    </row>
    <row r="416" spans="24:28" x14ac:dyDescent="0.4">
      <c r="X416" s="192" t="str">
        <f t="shared" si="41"/>
        <v/>
      </c>
      <c r="AB416" s="192"/>
    </row>
    <row r="417" spans="24:28" x14ac:dyDescent="0.4">
      <c r="X417" s="192" t="str">
        <f t="shared" si="41"/>
        <v/>
      </c>
      <c r="AB417" s="192"/>
    </row>
    <row r="418" spans="24:28" x14ac:dyDescent="0.4">
      <c r="X418" s="192" t="str">
        <f t="shared" si="41"/>
        <v/>
      </c>
      <c r="AB418" s="192"/>
    </row>
    <row r="419" spans="24:28" x14ac:dyDescent="0.4">
      <c r="X419" s="192" t="str">
        <f t="shared" si="41"/>
        <v/>
      </c>
      <c r="AB419" s="192"/>
    </row>
    <row r="420" spans="24:28" x14ac:dyDescent="0.4">
      <c r="X420" s="192" t="str">
        <f t="shared" si="41"/>
        <v/>
      </c>
      <c r="AB420" s="192"/>
    </row>
    <row r="421" spans="24:28" x14ac:dyDescent="0.4">
      <c r="X421" s="192" t="str">
        <f t="shared" si="41"/>
        <v/>
      </c>
      <c r="AB421" s="192"/>
    </row>
    <row r="422" spans="24:28" x14ac:dyDescent="0.4">
      <c r="X422" s="192" t="str">
        <f t="shared" si="41"/>
        <v/>
      </c>
      <c r="AB422" s="192"/>
    </row>
    <row r="423" spans="24:28" x14ac:dyDescent="0.4">
      <c r="X423" s="192" t="str">
        <f t="shared" si="41"/>
        <v/>
      </c>
      <c r="AB423" s="192"/>
    </row>
    <row r="424" spans="24:28" x14ac:dyDescent="0.4">
      <c r="X424" s="192" t="str">
        <f t="shared" si="41"/>
        <v/>
      </c>
      <c r="AB424" s="192"/>
    </row>
    <row r="425" spans="24:28" x14ac:dyDescent="0.4">
      <c r="X425" s="192" t="str">
        <f t="shared" si="41"/>
        <v/>
      </c>
      <c r="AB425" s="192"/>
    </row>
    <row r="426" spans="24:28" x14ac:dyDescent="0.4">
      <c r="X426" s="192" t="str">
        <f t="shared" si="41"/>
        <v/>
      </c>
      <c r="AB426" s="192"/>
    </row>
    <row r="427" spans="24:28" x14ac:dyDescent="0.4">
      <c r="X427" s="192" t="str">
        <f t="shared" si="41"/>
        <v/>
      </c>
      <c r="AB427" s="192"/>
    </row>
    <row r="428" spans="24:28" x14ac:dyDescent="0.4">
      <c r="X428" s="192" t="str">
        <f t="shared" si="41"/>
        <v/>
      </c>
      <c r="AB428" s="192"/>
    </row>
    <row r="429" spans="24:28" x14ac:dyDescent="0.4">
      <c r="X429" s="192" t="str">
        <f t="shared" si="41"/>
        <v/>
      </c>
      <c r="AB429" s="192"/>
    </row>
    <row r="430" spans="24:28" x14ac:dyDescent="0.4">
      <c r="X430" s="192" t="str">
        <f t="shared" si="41"/>
        <v/>
      </c>
      <c r="AB430" s="192"/>
    </row>
    <row r="431" spans="24:28" x14ac:dyDescent="0.4">
      <c r="X431" s="192" t="str">
        <f t="shared" si="41"/>
        <v/>
      </c>
      <c r="AB431" s="192"/>
    </row>
    <row r="432" spans="24:28" x14ac:dyDescent="0.4">
      <c r="X432" s="192" t="str">
        <f t="shared" si="41"/>
        <v/>
      </c>
      <c r="AB432" s="192"/>
    </row>
    <row r="433" spans="24:28" x14ac:dyDescent="0.4">
      <c r="X433" s="192" t="str">
        <f t="shared" si="41"/>
        <v/>
      </c>
      <c r="AB433" s="192"/>
    </row>
    <row r="434" spans="24:28" x14ac:dyDescent="0.4">
      <c r="X434" s="192" t="str">
        <f t="shared" si="41"/>
        <v/>
      </c>
      <c r="AB434" s="192"/>
    </row>
    <row r="435" spans="24:28" x14ac:dyDescent="0.4">
      <c r="X435" s="192" t="str">
        <f t="shared" si="41"/>
        <v/>
      </c>
      <c r="AB435" s="192"/>
    </row>
    <row r="436" spans="24:28" x14ac:dyDescent="0.4">
      <c r="X436" s="192" t="str">
        <f t="shared" si="41"/>
        <v/>
      </c>
      <c r="AB436" s="192"/>
    </row>
    <row r="437" spans="24:28" x14ac:dyDescent="0.4">
      <c r="X437" s="192" t="str">
        <f t="shared" si="41"/>
        <v/>
      </c>
      <c r="AB437" s="192"/>
    </row>
    <row r="438" spans="24:28" x14ac:dyDescent="0.4">
      <c r="X438" s="192" t="str">
        <f t="shared" si="41"/>
        <v/>
      </c>
      <c r="AB438" s="192"/>
    </row>
    <row r="439" spans="24:28" x14ac:dyDescent="0.4">
      <c r="X439" s="192" t="str">
        <f t="shared" si="41"/>
        <v/>
      </c>
      <c r="AB439" s="192"/>
    </row>
    <row r="440" spans="24:28" x14ac:dyDescent="0.4">
      <c r="X440" s="192" t="str">
        <f t="shared" si="41"/>
        <v/>
      </c>
      <c r="AB440" s="192"/>
    </row>
    <row r="441" spans="24:28" x14ac:dyDescent="0.4">
      <c r="X441" s="192" t="str">
        <f t="shared" si="41"/>
        <v/>
      </c>
      <c r="AB441" s="192"/>
    </row>
    <row r="442" spans="24:28" x14ac:dyDescent="0.4">
      <c r="X442" s="192" t="str">
        <f t="shared" si="41"/>
        <v/>
      </c>
      <c r="AB442" s="192"/>
    </row>
    <row r="443" spans="24:28" x14ac:dyDescent="0.4">
      <c r="X443" s="192" t="str">
        <f t="shared" si="41"/>
        <v/>
      </c>
      <c r="AB443" s="192"/>
    </row>
    <row r="444" spans="24:28" x14ac:dyDescent="0.4">
      <c r="X444" s="192" t="str">
        <f t="shared" si="41"/>
        <v/>
      </c>
      <c r="AB444" s="192"/>
    </row>
    <row r="445" spans="24:28" x14ac:dyDescent="0.4">
      <c r="X445" s="192" t="str">
        <f t="shared" si="41"/>
        <v/>
      </c>
      <c r="AB445" s="192"/>
    </row>
    <row r="446" spans="24:28" x14ac:dyDescent="0.4">
      <c r="X446" s="192" t="str">
        <f t="shared" si="41"/>
        <v/>
      </c>
      <c r="AB446" s="192"/>
    </row>
    <row r="447" spans="24:28" x14ac:dyDescent="0.4">
      <c r="X447" s="192" t="str">
        <f t="shared" si="41"/>
        <v/>
      </c>
      <c r="AB447" s="192"/>
    </row>
    <row r="448" spans="24:28" x14ac:dyDescent="0.4">
      <c r="X448" s="192" t="str">
        <f t="shared" si="41"/>
        <v/>
      </c>
      <c r="AB448" s="192"/>
    </row>
    <row r="449" spans="24:28" x14ac:dyDescent="0.4">
      <c r="X449" s="192" t="str">
        <f t="shared" si="41"/>
        <v/>
      </c>
      <c r="AB449" s="192"/>
    </row>
    <row r="450" spans="24:28" x14ac:dyDescent="0.4">
      <c r="X450" s="192" t="str">
        <f t="shared" si="41"/>
        <v/>
      </c>
      <c r="AB450" s="192"/>
    </row>
    <row r="451" spans="24:28" x14ac:dyDescent="0.4">
      <c r="X451" s="192" t="str">
        <f t="shared" si="41"/>
        <v/>
      </c>
      <c r="AB451" s="192"/>
    </row>
    <row r="452" spans="24:28" x14ac:dyDescent="0.4">
      <c r="X452" s="192" t="str">
        <f t="shared" si="41"/>
        <v/>
      </c>
      <c r="AB452" s="192"/>
    </row>
    <row r="453" spans="24:28" x14ac:dyDescent="0.4">
      <c r="X453" s="192" t="str">
        <f t="shared" si="41"/>
        <v/>
      </c>
      <c r="AB453" s="192"/>
    </row>
    <row r="454" spans="24:28" x14ac:dyDescent="0.4">
      <c r="X454" s="192" t="str">
        <f t="shared" si="41"/>
        <v/>
      </c>
      <c r="AB454" s="192"/>
    </row>
    <row r="455" spans="24:28" x14ac:dyDescent="0.4">
      <c r="X455" s="192" t="str">
        <f t="shared" si="41"/>
        <v/>
      </c>
      <c r="AB455" s="192"/>
    </row>
    <row r="456" spans="24:28" x14ac:dyDescent="0.4">
      <c r="X456" s="192" t="str">
        <f t="shared" si="41"/>
        <v/>
      </c>
      <c r="AB456" s="192"/>
    </row>
    <row r="457" spans="24:28" x14ac:dyDescent="0.4">
      <c r="X457" s="192" t="str">
        <f t="shared" si="41"/>
        <v/>
      </c>
      <c r="AB457" s="192"/>
    </row>
    <row r="458" spans="24:28" x14ac:dyDescent="0.4">
      <c r="X458" s="192" t="str">
        <f t="shared" si="41"/>
        <v/>
      </c>
      <c r="AB458" s="192"/>
    </row>
    <row r="459" spans="24:28" x14ac:dyDescent="0.4">
      <c r="X459" s="192" t="str">
        <f t="shared" si="41"/>
        <v/>
      </c>
      <c r="AB459" s="192"/>
    </row>
    <row r="460" spans="24:28" x14ac:dyDescent="0.4">
      <c r="X460" s="192" t="str">
        <f t="shared" si="41"/>
        <v/>
      </c>
      <c r="AB460" s="192"/>
    </row>
    <row r="461" spans="24:28" x14ac:dyDescent="0.4">
      <c r="X461" s="192" t="str">
        <f t="shared" si="41"/>
        <v/>
      </c>
      <c r="AB461" s="192"/>
    </row>
    <row r="462" spans="24:28" x14ac:dyDescent="0.4">
      <c r="X462" s="192" t="str">
        <f t="shared" si="41"/>
        <v/>
      </c>
      <c r="AB462" s="192"/>
    </row>
    <row r="463" spans="24:28" x14ac:dyDescent="0.4">
      <c r="X463" s="192" t="str">
        <f t="shared" si="41"/>
        <v/>
      </c>
      <c r="AB463" s="192"/>
    </row>
    <row r="464" spans="24:28" x14ac:dyDescent="0.4">
      <c r="X464" s="192" t="str">
        <f t="shared" si="41"/>
        <v/>
      </c>
      <c r="AB464" s="192"/>
    </row>
    <row r="465" spans="24:28" x14ac:dyDescent="0.4">
      <c r="X465" s="192" t="str">
        <f t="shared" si="41"/>
        <v/>
      </c>
      <c r="AB465" s="192"/>
    </row>
    <row r="466" spans="24:28" x14ac:dyDescent="0.4">
      <c r="X466" s="192" t="str">
        <f t="shared" si="41"/>
        <v/>
      </c>
      <c r="AB466" s="192"/>
    </row>
    <row r="467" spans="24:28" x14ac:dyDescent="0.4">
      <c r="X467" s="192" t="str">
        <f t="shared" si="41"/>
        <v/>
      </c>
      <c r="AB467" s="192"/>
    </row>
    <row r="468" spans="24:28" x14ac:dyDescent="0.4">
      <c r="X468" s="192" t="str">
        <f t="shared" si="41"/>
        <v/>
      </c>
      <c r="AB468" s="192"/>
    </row>
    <row r="469" spans="24:28" x14ac:dyDescent="0.4">
      <c r="X469" s="192" t="str">
        <f t="shared" si="41"/>
        <v/>
      </c>
      <c r="AB469" s="192"/>
    </row>
    <row r="470" spans="24:28" x14ac:dyDescent="0.4">
      <c r="X470" s="192" t="str">
        <f t="shared" si="41"/>
        <v/>
      </c>
      <c r="AB470" s="192"/>
    </row>
    <row r="471" spans="24:28" x14ac:dyDescent="0.4">
      <c r="X471" s="192" t="str">
        <f t="shared" si="41"/>
        <v/>
      </c>
      <c r="AB471" s="192"/>
    </row>
    <row r="472" spans="24:28" x14ac:dyDescent="0.4">
      <c r="X472" s="192" t="str">
        <f t="shared" si="41"/>
        <v/>
      </c>
      <c r="AB472" s="192"/>
    </row>
    <row r="473" spans="24:28" x14ac:dyDescent="0.4">
      <c r="X473" s="192" t="str">
        <f t="shared" si="41"/>
        <v/>
      </c>
      <c r="AB473" s="192"/>
    </row>
    <row r="474" spans="24:28" x14ac:dyDescent="0.4">
      <c r="X474" s="192" t="str">
        <f t="shared" si="41"/>
        <v/>
      </c>
      <c r="AB474" s="192"/>
    </row>
    <row r="475" spans="24:28" x14ac:dyDescent="0.4">
      <c r="X475" s="192" t="str">
        <f t="shared" si="41"/>
        <v/>
      </c>
      <c r="AB475" s="192"/>
    </row>
    <row r="476" spans="24:28" x14ac:dyDescent="0.4">
      <c r="X476" s="192" t="str">
        <f t="shared" ref="X476:X539" si="42">IF(T476="","",T476-V476)</f>
        <v/>
      </c>
      <c r="AB476" s="192"/>
    </row>
    <row r="477" spans="24:28" x14ac:dyDescent="0.4">
      <c r="X477" s="192" t="str">
        <f t="shared" si="42"/>
        <v/>
      </c>
      <c r="AB477" s="192"/>
    </row>
    <row r="478" spans="24:28" x14ac:dyDescent="0.4">
      <c r="X478" s="192" t="str">
        <f t="shared" si="42"/>
        <v/>
      </c>
      <c r="AB478" s="192"/>
    </row>
    <row r="479" spans="24:28" x14ac:dyDescent="0.4">
      <c r="X479" s="192" t="str">
        <f t="shared" si="42"/>
        <v/>
      </c>
      <c r="AB479" s="192"/>
    </row>
    <row r="480" spans="24:28" x14ac:dyDescent="0.4">
      <c r="X480" s="192" t="str">
        <f t="shared" si="42"/>
        <v/>
      </c>
      <c r="AB480" s="192"/>
    </row>
    <row r="481" spans="24:28" x14ac:dyDescent="0.4">
      <c r="X481" s="192" t="str">
        <f t="shared" si="42"/>
        <v/>
      </c>
      <c r="AB481" s="192"/>
    </row>
    <row r="482" spans="24:28" x14ac:dyDescent="0.4">
      <c r="X482" s="192" t="str">
        <f t="shared" si="42"/>
        <v/>
      </c>
      <c r="AB482" s="192"/>
    </row>
    <row r="483" spans="24:28" x14ac:dyDescent="0.4">
      <c r="X483" s="192" t="str">
        <f t="shared" si="42"/>
        <v/>
      </c>
      <c r="AB483" s="192"/>
    </row>
    <row r="484" spans="24:28" x14ac:dyDescent="0.4">
      <c r="X484" s="192" t="str">
        <f t="shared" si="42"/>
        <v/>
      </c>
      <c r="AB484" s="192"/>
    </row>
    <row r="485" spans="24:28" x14ac:dyDescent="0.4">
      <c r="X485" s="192" t="str">
        <f t="shared" si="42"/>
        <v/>
      </c>
      <c r="AB485" s="192"/>
    </row>
    <row r="486" spans="24:28" x14ac:dyDescent="0.4">
      <c r="X486" s="192" t="str">
        <f t="shared" si="42"/>
        <v/>
      </c>
      <c r="AB486" s="192"/>
    </row>
    <row r="487" spans="24:28" x14ac:dyDescent="0.4">
      <c r="X487" s="192" t="str">
        <f t="shared" si="42"/>
        <v/>
      </c>
      <c r="AB487" s="192"/>
    </row>
    <row r="488" spans="24:28" x14ac:dyDescent="0.4">
      <c r="X488" s="192" t="str">
        <f t="shared" si="42"/>
        <v/>
      </c>
      <c r="AB488" s="192"/>
    </row>
    <row r="489" spans="24:28" x14ac:dyDescent="0.4">
      <c r="X489" s="192" t="str">
        <f t="shared" si="42"/>
        <v/>
      </c>
      <c r="AB489" s="192"/>
    </row>
    <row r="490" spans="24:28" x14ac:dyDescent="0.4">
      <c r="X490" s="192" t="str">
        <f t="shared" si="42"/>
        <v/>
      </c>
      <c r="AB490" s="192"/>
    </row>
    <row r="491" spans="24:28" x14ac:dyDescent="0.4">
      <c r="X491" s="192" t="str">
        <f t="shared" si="42"/>
        <v/>
      </c>
      <c r="AB491" s="192"/>
    </row>
    <row r="492" spans="24:28" x14ac:dyDescent="0.4">
      <c r="X492" s="192" t="str">
        <f t="shared" si="42"/>
        <v/>
      </c>
      <c r="AB492" s="192"/>
    </row>
    <row r="493" spans="24:28" x14ac:dyDescent="0.4">
      <c r="X493" s="192" t="str">
        <f t="shared" si="42"/>
        <v/>
      </c>
      <c r="AB493" s="192"/>
    </row>
    <row r="494" spans="24:28" x14ac:dyDescent="0.4">
      <c r="X494" s="192" t="str">
        <f t="shared" si="42"/>
        <v/>
      </c>
      <c r="AB494" s="192"/>
    </row>
    <row r="495" spans="24:28" x14ac:dyDescent="0.4">
      <c r="X495" s="192" t="str">
        <f t="shared" si="42"/>
        <v/>
      </c>
      <c r="AB495" s="192"/>
    </row>
    <row r="496" spans="24:28" x14ac:dyDescent="0.4">
      <c r="X496" s="192" t="str">
        <f t="shared" si="42"/>
        <v/>
      </c>
      <c r="AB496" s="192"/>
    </row>
    <row r="497" spans="24:28" x14ac:dyDescent="0.4">
      <c r="X497" s="192" t="str">
        <f t="shared" si="42"/>
        <v/>
      </c>
      <c r="AB497" s="192"/>
    </row>
    <row r="498" spans="24:28" x14ac:dyDescent="0.4">
      <c r="X498" s="192" t="str">
        <f t="shared" si="42"/>
        <v/>
      </c>
      <c r="AB498" s="192"/>
    </row>
    <row r="499" spans="24:28" x14ac:dyDescent="0.4">
      <c r="X499" s="192" t="str">
        <f t="shared" si="42"/>
        <v/>
      </c>
      <c r="AB499" s="192"/>
    </row>
    <row r="500" spans="24:28" x14ac:dyDescent="0.4">
      <c r="X500" s="192" t="str">
        <f t="shared" si="42"/>
        <v/>
      </c>
      <c r="AB500" s="192"/>
    </row>
    <row r="501" spans="24:28" x14ac:dyDescent="0.4">
      <c r="X501" s="192" t="str">
        <f t="shared" si="42"/>
        <v/>
      </c>
      <c r="AB501" s="192"/>
    </row>
    <row r="502" spans="24:28" x14ac:dyDescent="0.4">
      <c r="X502" s="192" t="str">
        <f t="shared" si="42"/>
        <v/>
      </c>
      <c r="AB502" s="192"/>
    </row>
    <row r="503" spans="24:28" x14ac:dyDescent="0.4">
      <c r="X503" s="192" t="str">
        <f t="shared" si="42"/>
        <v/>
      </c>
      <c r="AB503" s="192"/>
    </row>
    <row r="504" spans="24:28" x14ac:dyDescent="0.4">
      <c r="X504" s="192" t="str">
        <f t="shared" si="42"/>
        <v/>
      </c>
      <c r="AB504" s="192"/>
    </row>
    <row r="505" spans="24:28" x14ac:dyDescent="0.4">
      <c r="X505" s="192" t="str">
        <f t="shared" si="42"/>
        <v/>
      </c>
      <c r="AB505" s="192"/>
    </row>
    <row r="506" spans="24:28" x14ac:dyDescent="0.4">
      <c r="X506" s="192" t="str">
        <f t="shared" si="42"/>
        <v/>
      </c>
      <c r="AB506" s="192"/>
    </row>
    <row r="507" spans="24:28" x14ac:dyDescent="0.4">
      <c r="X507" s="192" t="str">
        <f t="shared" si="42"/>
        <v/>
      </c>
      <c r="AB507" s="192"/>
    </row>
    <row r="508" spans="24:28" x14ac:dyDescent="0.4">
      <c r="X508" s="192" t="str">
        <f t="shared" si="42"/>
        <v/>
      </c>
      <c r="AB508" s="192"/>
    </row>
    <row r="509" spans="24:28" x14ac:dyDescent="0.4">
      <c r="X509" s="192" t="str">
        <f t="shared" si="42"/>
        <v/>
      </c>
      <c r="AB509" s="192"/>
    </row>
    <row r="510" spans="24:28" x14ac:dyDescent="0.4">
      <c r="X510" s="192" t="str">
        <f t="shared" si="42"/>
        <v/>
      </c>
      <c r="AB510" s="192"/>
    </row>
    <row r="511" spans="24:28" x14ac:dyDescent="0.4">
      <c r="X511" s="192" t="str">
        <f t="shared" si="42"/>
        <v/>
      </c>
      <c r="AB511" s="192"/>
    </row>
    <row r="512" spans="24:28" x14ac:dyDescent="0.4">
      <c r="X512" s="192" t="str">
        <f t="shared" si="42"/>
        <v/>
      </c>
      <c r="AB512" s="192"/>
    </row>
    <row r="513" spans="24:28" x14ac:dyDescent="0.4">
      <c r="X513" s="192" t="str">
        <f t="shared" si="42"/>
        <v/>
      </c>
      <c r="AB513" s="192"/>
    </row>
    <row r="514" spans="24:28" x14ac:dyDescent="0.4">
      <c r="X514" s="192" t="str">
        <f t="shared" si="42"/>
        <v/>
      </c>
      <c r="AB514" s="192"/>
    </row>
    <row r="515" spans="24:28" x14ac:dyDescent="0.4">
      <c r="X515" s="192" t="str">
        <f t="shared" si="42"/>
        <v/>
      </c>
      <c r="AB515" s="192"/>
    </row>
    <row r="516" spans="24:28" x14ac:dyDescent="0.4">
      <c r="X516" s="192" t="str">
        <f t="shared" si="42"/>
        <v/>
      </c>
      <c r="AB516" s="192"/>
    </row>
    <row r="517" spans="24:28" x14ac:dyDescent="0.4">
      <c r="X517" s="192" t="str">
        <f t="shared" si="42"/>
        <v/>
      </c>
      <c r="AB517" s="192"/>
    </row>
    <row r="518" spans="24:28" x14ac:dyDescent="0.4">
      <c r="X518" s="192" t="str">
        <f t="shared" si="42"/>
        <v/>
      </c>
      <c r="AB518" s="192"/>
    </row>
    <row r="519" spans="24:28" x14ac:dyDescent="0.4">
      <c r="X519" s="192" t="str">
        <f t="shared" si="42"/>
        <v/>
      </c>
      <c r="AB519" s="192"/>
    </row>
    <row r="520" spans="24:28" x14ac:dyDescent="0.4">
      <c r="X520" s="192" t="str">
        <f t="shared" si="42"/>
        <v/>
      </c>
      <c r="AB520" s="192"/>
    </row>
    <row r="521" spans="24:28" x14ac:dyDescent="0.4">
      <c r="X521" s="192" t="str">
        <f t="shared" si="42"/>
        <v/>
      </c>
      <c r="AB521" s="192"/>
    </row>
    <row r="522" spans="24:28" x14ac:dyDescent="0.4">
      <c r="X522" s="192" t="str">
        <f t="shared" si="42"/>
        <v/>
      </c>
      <c r="AB522" s="192"/>
    </row>
    <row r="523" spans="24:28" x14ac:dyDescent="0.4">
      <c r="X523" s="192" t="str">
        <f t="shared" si="42"/>
        <v/>
      </c>
      <c r="AB523" s="192"/>
    </row>
    <row r="524" spans="24:28" x14ac:dyDescent="0.4">
      <c r="X524" s="192" t="str">
        <f t="shared" si="42"/>
        <v/>
      </c>
      <c r="AB524" s="192"/>
    </row>
    <row r="525" spans="24:28" x14ac:dyDescent="0.4">
      <c r="X525" s="192" t="str">
        <f t="shared" si="42"/>
        <v/>
      </c>
      <c r="AB525" s="192"/>
    </row>
    <row r="526" spans="24:28" x14ac:dyDescent="0.4">
      <c r="X526" s="192" t="str">
        <f t="shared" si="42"/>
        <v/>
      </c>
      <c r="AB526" s="192"/>
    </row>
    <row r="527" spans="24:28" x14ac:dyDescent="0.4">
      <c r="X527" s="192" t="str">
        <f t="shared" si="42"/>
        <v/>
      </c>
      <c r="AB527" s="192"/>
    </row>
    <row r="528" spans="24:28" x14ac:dyDescent="0.4">
      <c r="X528" s="192" t="str">
        <f t="shared" si="42"/>
        <v/>
      </c>
      <c r="AB528" s="192"/>
    </row>
    <row r="529" spans="24:28" x14ac:dyDescent="0.4">
      <c r="X529" s="192" t="str">
        <f t="shared" si="42"/>
        <v/>
      </c>
      <c r="AB529" s="192"/>
    </row>
    <row r="530" spans="24:28" x14ac:dyDescent="0.4">
      <c r="X530" s="192" t="str">
        <f t="shared" si="42"/>
        <v/>
      </c>
      <c r="AB530" s="192"/>
    </row>
    <row r="531" spans="24:28" x14ac:dyDescent="0.4">
      <c r="X531" s="192" t="str">
        <f t="shared" si="42"/>
        <v/>
      </c>
      <c r="AB531" s="192"/>
    </row>
    <row r="532" spans="24:28" x14ac:dyDescent="0.4">
      <c r="X532" s="192" t="str">
        <f t="shared" si="42"/>
        <v/>
      </c>
      <c r="AB532" s="192"/>
    </row>
    <row r="533" spans="24:28" x14ac:dyDescent="0.4">
      <c r="X533" s="192" t="str">
        <f t="shared" si="42"/>
        <v/>
      </c>
      <c r="AB533" s="192"/>
    </row>
    <row r="534" spans="24:28" x14ac:dyDescent="0.4">
      <c r="X534" s="192" t="str">
        <f t="shared" si="42"/>
        <v/>
      </c>
      <c r="AB534" s="192"/>
    </row>
    <row r="535" spans="24:28" x14ac:dyDescent="0.4">
      <c r="X535" s="192" t="str">
        <f t="shared" si="42"/>
        <v/>
      </c>
      <c r="AB535" s="192"/>
    </row>
    <row r="536" spans="24:28" x14ac:dyDescent="0.4">
      <c r="X536" s="192" t="str">
        <f t="shared" si="42"/>
        <v/>
      </c>
      <c r="AB536" s="192"/>
    </row>
    <row r="537" spans="24:28" x14ac:dyDescent="0.4">
      <c r="X537" s="192" t="str">
        <f t="shared" si="42"/>
        <v/>
      </c>
      <c r="AB537" s="192"/>
    </row>
    <row r="538" spans="24:28" x14ac:dyDescent="0.4">
      <c r="X538" s="192" t="str">
        <f t="shared" si="42"/>
        <v/>
      </c>
      <c r="AB538" s="192"/>
    </row>
    <row r="539" spans="24:28" x14ac:dyDescent="0.4">
      <c r="X539" s="192" t="str">
        <f t="shared" si="42"/>
        <v/>
      </c>
      <c r="AB539" s="192"/>
    </row>
    <row r="540" spans="24:28" x14ac:dyDescent="0.4">
      <c r="X540" s="192" t="str">
        <f t="shared" ref="X540:X603" si="43">IF(T540="","",T540-V540)</f>
        <v/>
      </c>
      <c r="AB540" s="192"/>
    </row>
    <row r="541" spans="24:28" x14ac:dyDescent="0.4">
      <c r="X541" s="192" t="str">
        <f t="shared" si="43"/>
        <v/>
      </c>
      <c r="AB541" s="192"/>
    </row>
    <row r="542" spans="24:28" x14ac:dyDescent="0.4">
      <c r="X542" s="192" t="str">
        <f t="shared" si="43"/>
        <v/>
      </c>
      <c r="AB542" s="192"/>
    </row>
    <row r="543" spans="24:28" x14ac:dyDescent="0.4">
      <c r="X543" s="192" t="str">
        <f t="shared" si="43"/>
        <v/>
      </c>
      <c r="AB543" s="192"/>
    </row>
    <row r="544" spans="24:28" x14ac:dyDescent="0.4">
      <c r="X544" s="192" t="str">
        <f t="shared" si="43"/>
        <v/>
      </c>
      <c r="AB544" s="192"/>
    </row>
    <row r="545" spans="24:28" x14ac:dyDescent="0.4">
      <c r="X545" s="192" t="str">
        <f t="shared" si="43"/>
        <v/>
      </c>
      <c r="AB545" s="192"/>
    </row>
    <row r="546" spans="24:28" x14ac:dyDescent="0.4">
      <c r="X546" s="192" t="str">
        <f t="shared" si="43"/>
        <v/>
      </c>
      <c r="AB546" s="192"/>
    </row>
    <row r="547" spans="24:28" x14ac:dyDescent="0.4">
      <c r="X547" s="192" t="str">
        <f t="shared" si="43"/>
        <v/>
      </c>
      <c r="AB547" s="192"/>
    </row>
    <row r="548" spans="24:28" x14ac:dyDescent="0.4">
      <c r="X548" s="192" t="str">
        <f t="shared" si="43"/>
        <v/>
      </c>
      <c r="AB548" s="192"/>
    </row>
    <row r="549" spans="24:28" x14ac:dyDescent="0.4">
      <c r="X549" s="192" t="str">
        <f t="shared" si="43"/>
        <v/>
      </c>
      <c r="AB549" s="192"/>
    </row>
    <row r="550" spans="24:28" x14ac:dyDescent="0.4">
      <c r="X550" s="192" t="str">
        <f t="shared" si="43"/>
        <v/>
      </c>
      <c r="AB550" s="192"/>
    </row>
    <row r="551" spans="24:28" x14ac:dyDescent="0.4">
      <c r="X551" s="192" t="str">
        <f t="shared" si="43"/>
        <v/>
      </c>
      <c r="AB551" s="192"/>
    </row>
    <row r="552" spans="24:28" x14ac:dyDescent="0.4">
      <c r="X552" s="192" t="str">
        <f t="shared" si="43"/>
        <v/>
      </c>
      <c r="AB552" s="192"/>
    </row>
    <row r="553" spans="24:28" x14ac:dyDescent="0.4">
      <c r="X553" s="192" t="str">
        <f t="shared" si="43"/>
        <v/>
      </c>
      <c r="AB553" s="192"/>
    </row>
    <row r="554" spans="24:28" x14ac:dyDescent="0.4">
      <c r="X554" s="192" t="str">
        <f t="shared" si="43"/>
        <v/>
      </c>
      <c r="AB554" s="192"/>
    </row>
    <row r="555" spans="24:28" x14ac:dyDescent="0.4">
      <c r="X555" s="192" t="str">
        <f t="shared" si="43"/>
        <v/>
      </c>
      <c r="AB555" s="192"/>
    </row>
    <row r="556" spans="24:28" x14ac:dyDescent="0.4">
      <c r="X556" s="192" t="str">
        <f t="shared" si="43"/>
        <v/>
      </c>
      <c r="AB556" s="192"/>
    </row>
    <row r="557" spans="24:28" x14ac:dyDescent="0.4">
      <c r="X557" s="192" t="str">
        <f t="shared" si="43"/>
        <v/>
      </c>
      <c r="AB557" s="192"/>
    </row>
    <row r="558" spans="24:28" x14ac:dyDescent="0.4">
      <c r="X558" s="192" t="str">
        <f t="shared" si="43"/>
        <v/>
      </c>
      <c r="AB558" s="192"/>
    </row>
    <row r="559" spans="24:28" x14ac:dyDescent="0.4">
      <c r="X559" s="192" t="str">
        <f t="shared" si="43"/>
        <v/>
      </c>
      <c r="AB559" s="192"/>
    </row>
    <row r="560" spans="24:28" x14ac:dyDescent="0.4">
      <c r="X560" s="192" t="str">
        <f t="shared" si="43"/>
        <v/>
      </c>
      <c r="AB560" s="192"/>
    </row>
    <row r="561" spans="24:28" x14ac:dyDescent="0.4">
      <c r="X561" s="192" t="str">
        <f t="shared" si="43"/>
        <v/>
      </c>
      <c r="AB561" s="192"/>
    </row>
    <row r="562" spans="24:28" x14ac:dyDescent="0.4">
      <c r="X562" s="192" t="str">
        <f t="shared" si="43"/>
        <v/>
      </c>
      <c r="AB562" s="192"/>
    </row>
    <row r="563" spans="24:28" x14ac:dyDescent="0.4">
      <c r="X563" s="192" t="str">
        <f t="shared" si="43"/>
        <v/>
      </c>
      <c r="AB563" s="192"/>
    </row>
    <row r="564" spans="24:28" x14ac:dyDescent="0.4">
      <c r="X564" s="192" t="str">
        <f t="shared" si="43"/>
        <v/>
      </c>
      <c r="AB564" s="192"/>
    </row>
    <row r="565" spans="24:28" x14ac:dyDescent="0.4">
      <c r="X565" s="192" t="str">
        <f t="shared" si="43"/>
        <v/>
      </c>
      <c r="AB565" s="192"/>
    </row>
    <row r="566" spans="24:28" x14ac:dyDescent="0.4">
      <c r="X566" s="192" t="str">
        <f t="shared" si="43"/>
        <v/>
      </c>
      <c r="AB566" s="192"/>
    </row>
    <row r="567" spans="24:28" x14ac:dyDescent="0.4">
      <c r="X567" s="192" t="str">
        <f t="shared" si="43"/>
        <v/>
      </c>
      <c r="AB567" s="192"/>
    </row>
    <row r="568" spans="24:28" x14ac:dyDescent="0.4">
      <c r="X568" s="192" t="str">
        <f t="shared" si="43"/>
        <v/>
      </c>
      <c r="AB568" s="192"/>
    </row>
    <row r="569" spans="24:28" x14ac:dyDescent="0.4">
      <c r="X569" s="192" t="str">
        <f t="shared" si="43"/>
        <v/>
      </c>
      <c r="AB569" s="192"/>
    </row>
    <row r="570" spans="24:28" x14ac:dyDescent="0.4">
      <c r="X570" s="192" t="str">
        <f t="shared" si="43"/>
        <v/>
      </c>
      <c r="AB570" s="192"/>
    </row>
    <row r="571" spans="24:28" x14ac:dyDescent="0.4">
      <c r="X571" s="192" t="str">
        <f t="shared" si="43"/>
        <v/>
      </c>
      <c r="AB571" s="192"/>
    </row>
    <row r="572" spans="24:28" x14ac:dyDescent="0.4">
      <c r="X572" s="192" t="str">
        <f t="shared" si="43"/>
        <v/>
      </c>
      <c r="AB572" s="192"/>
    </row>
    <row r="573" spans="24:28" x14ac:dyDescent="0.4">
      <c r="X573" s="192" t="str">
        <f t="shared" si="43"/>
        <v/>
      </c>
      <c r="AB573" s="192"/>
    </row>
    <row r="574" spans="24:28" x14ac:dyDescent="0.4">
      <c r="X574" s="192" t="str">
        <f t="shared" si="43"/>
        <v/>
      </c>
      <c r="AB574" s="192"/>
    </row>
    <row r="575" spans="24:28" x14ac:dyDescent="0.4">
      <c r="X575" s="192" t="str">
        <f t="shared" si="43"/>
        <v/>
      </c>
      <c r="AB575" s="192"/>
    </row>
    <row r="576" spans="24:28" x14ac:dyDescent="0.4">
      <c r="X576" s="192" t="str">
        <f t="shared" si="43"/>
        <v/>
      </c>
      <c r="AB576" s="192"/>
    </row>
    <row r="577" spans="24:28" x14ac:dyDescent="0.4">
      <c r="X577" s="192" t="str">
        <f t="shared" si="43"/>
        <v/>
      </c>
      <c r="AB577" s="192"/>
    </row>
    <row r="578" spans="24:28" x14ac:dyDescent="0.4">
      <c r="X578" s="192" t="str">
        <f t="shared" si="43"/>
        <v/>
      </c>
      <c r="AB578" s="192"/>
    </row>
    <row r="579" spans="24:28" x14ac:dyDescent="0.4">
      <c r="X579" s="192" t="str">
        <f t="shared" si="43"/>
        <v/>
      </c>
      <c r="AB579" s="192"/>
    </row>
    <row r="580" spans="24:28" x14ac:dyDescent="0.4">
      <c r="X580" s="192" t="str">
        <f t="shared" si="43"/>
        <v/>
      </c>
      <c r="AB580" s="192"/>
    </row>
    <row r="581" spans="24:28" x14ac:dyDescent="0.4">
      <c r="X581" s="192" t="str">
        <f t="shared" si="43"/>
        <v/>
      </c>
      <c r="AB581" s="192"/>
    </row>
    <row r="582" spans="24:28" x14ac:dyDescent="0.4">
      <c r="X582" s="192" t="str">
        <f t="shared" si="43"/>
        <v/>
      </c>
      <c r="AB582" s="192"/>
    </row>
    <row r="583" spans="24:28" x14ac:dyDescent="0.4">
      <c r="X583" s="192" t="str">
        <f t="shared" si="43"/>
        <v/>
      </c>
      <c r="AB583" s="192"/>
    </row>
    <row r="584" spans="24:28" x14ac:dyDescent="0.4">
      <c r="X584" s="192" t="str">
        <f t="shared" si="43"/>
        <v/>
      </c>
      <c r="AB584" s="192"/>
    </row>
    <row r="585" spans="24:28" x14ac:dyDescent="0.4">
      <c r="X585" s="192" t="str">
        <f t="shared" si="43"/>
        <v/>
      </c>
      <c r="AB585" s="192"/>
    </row>
    <row r="586" spans="24:28" x14ac:dyDescent="0.4">
      <c r="X586" s="192" t="str">
        <f t="shared" si="43"/>
        <v/>
      </c>
      <c r="AB586" s="192"/>
    </row>
    <row r="587" spans="24:28" x14ac:dyDescent="0.4">
      <c r="X587" s="192" t="str">
        <f t="shared" si="43"/>
        <v/>
      </c>
      <c r="AB587" s="192"/>
    </row>
    <row r="588" spans="24:28" x14ac:dyDescent="0.4">
      <c r="X588" s="192" t="str">
        <f t="shared" si="43"/>
        <v/>
      </c>
      <c r="AB588" s="192"/>
    </row>
    <row r="589" spans="24:28" x14ac:dyDescent="0.4">
      <c r="X589" s="192" t="str">
        <f t="shared" si="43"/>
        <v/>
      </c>
      <c r="AB589" s="192"/>
    </row>
    <row r="590" spans="24:28" x14ac:dyDescent="0.4">
      <c r="X590" s="192" t="str">
        <f t="shared" si="43"/>
        <v/>
      </c>
      <c r="AB590" s="192"/>
    </row>
    <row r="591" spans="24:28" x14ac:dyDescent="0.4">
      <c r="X591" s="192" t="str">
        <f t="shared" si="43"/>
        <v/>
      </c>
      <c r="AB591" s="192"/>
    </row>
    <row r="592" spans="24:28" x14ac:dyDescent="0.4">
      <c r="X592" s="192" t="str">
        <f t="shared" si="43"/>
        <v/>
      </c>
      <c r="AB592" s="192"/>
    </row>
    <row r="593" spans="24:28" x14ac:dyDescent="0.4">
      <c r="X593" s="192" t="str">
        <f t="shared" si="43"/>
        <v/>
      </c>
      <c r="AB593" s="192"/>
    </row>
    <row r="594" spans="24:28" x14ac:dyDescent="0.4">
      <c r="X594" s="192" t="str">
        <f t="shared" si="43"/>
        <v/>
      </c>
      <c r="AB594" s="192"/>
    </row>
    <row r="595" spans="24:28" x14ac:dyDescent="0.4">
      <c r="X595" s="192" t="str">
        <f t="shared" si="43"/>
        <v/>
      </c>
      <c r="AB595" s="192"/>
    </row>
    <row r="596" spans="24:28" x14ac:dyDescent="0.4">
      <c r="X596" s="192" t="str">
        <f t="shared" si="43"/>
        <v/>
      </c>
      <c r="AB596" s="192"/>
    </row>
    <row r="597" spans="24:28" x14ac:dyDescent="0.4">
      <c r="X597" s="192" t="str">
        <f t="shared" si="43"/>
        <v/>
      </c>
      <c r="AB597" s="192"/>
    </row>
    <row r="598" spans="24:28" x14ac:dyDescent="0.4">
      <c r="X598" s="192" t="str">
        <f t="shared" si="43"/>
        <v/>
      </c>
      <c r="AB598" s="192"/>
    </row>
    <row r="599" spans="24:28" x14ac:dyDescent="0.4">
      <c r="X599" s="192" t="str">
        <f t="shared" si="43"/>
        <v/>
      </c>
      <c r="AB599" s="192"/>
    </row>
    <row r="600" spans="24:28" x14ac:dyDescent="0.4">
      <c r="X600" s="192" t="str">
        <f t="shared" si="43"/>
        <v/>
      </c>
      <c r="AB600" s="192"/>
    </row>
    <row r="601" spans="24:28" x14ac:dyDescent="0.4">
      <c r="X601" s="192" t="str">
        <f t="shared" si="43"/>
        <v/>
      </c>
      <c r="AB601" s="192"/>
    </row>
    <row r="602" spans="24:28" x14ac:dyDescent="0.4">
      <c r="X602" s="192" t="str">
        <f t="shared" si="43"/>
        <v/>
      </c>
      <c r="AB602" s="192"/>
    </row>
    <row r="603" spans="24:28" x14ac:dyDescent="0.4">
      <c r="X603" s="192" t="str">
        <f t="shared" si="43"/>
        <v/>
      </c>
      <c r="AB603" s="192"/>
    </row>
    <row r="604" spans="24:28" x14ac:dyDescent="0.4">
      <c r="X604" s="192" t="str">
        <f t="shared" ref="X604:X667" si="44">IF(T604="","",T604-V604)</f>
        <v/>
      </c>
      <c r="AB604" s="192"/>
    </row>
    <row r="605" spans="24:28" x14ac:dyDescent="0.4">
      <c r="X605" s="192" t="str">
        <f t="shared" si="44"/>
        <v/>
      </c>
      <c r="AB605" s="192"/>
    </row>
    <row r="606" spans="24:28" x14ac:dyDescent="0.4">
      <c r="X606" s="192" t="str">
        <f t="shared" si="44"/>
        <v/>
      </c>
      <c r="AB606" s="192"/>
    </row>
    <row r="607" spans="24:28" x14ac:dyDescent="0.4">
      <c r="X607" s="192" t="str">
        <f t="shared" si="44"/>
        <v/>
      </c>
      <c r="AB607" s="192"/>
    </row>
    <row r="608" spans="24:28" x14ac:dyDescent="0.4">
      <c r="X608" s="192" t="str">
        <f t="shared" si="44"/>
        <v/>
      </c>
      <c r="AB608" s="192"/>
    </row>
    <row r="609" spans="24:28" x14ac:dyDescent="0.4">
      <c r="X609" s="192" t="str">
        <f t="shared" si="44"/>
        <v/>
      </c>
      <c r="AB609" s="192"/>
    </row>
    <row r="610" spans="24:28" x14ac:dyDescent="0.4">
      <c r="X610" s="192" t="str">
        <f t="shared" si="44"/>
        <v/>
      </c>
      <c r="AB610" s="192"/>
    </row>
    <row r="611" spans="24:28" x14ac:dyDescent="0.4">
      <c r="X611" s="192" t="str">
        <f t="shared" si="44"/>
        <v/>
      </c>
      <c r="AB611" s="192"/>
    </row>
    <row r="612" spans="24:28" x14ac:dyDescent="0.4">
      <c r="X612" s="192" t="str">
        <f t="shared" si="44"/>
        <v/>
      </c>
      <c r="AB612" s="192"/>
    </row>
    <row r="613" spans="24:28" x14ac:dyDescent="0.4">
      <c r="X613" s="192" t="str">
        <f t="shared" si="44"/>
        <v/>
      </c>
      <c r="AB613" s="192"/>
    </row>
    <row r="614" spans="24:28" x14ac:dyDescent="0.4">
      <c r="X614" s="192" t="str">
        <f t="shared" si="44"/>
        <v/>
      </c>
      <c r="AB614" s="192"/>
    </row>
    <row r="615" spans="24:28" x14ac:dyDescent="0.4">
      <c r="X615" s="192" t="str">
        <f t="shared" si="44"/>
        <v/>
      </c>
      <c r="AB615" s="192"/>
    </row>
    <row r="616" spans="24:28" x14ac:dyDescent="0.4">
      <c r="X616" s="192" t="str">
        <f t="shared" si="44"/>
        <v/>
      </c>
      <c r="AB616" s="192"/>
    </row>
    <row r="617" spans="24:28" x14ac:dyDescent="0.4">
      <c r="X617" s="192" t="str">
        <f t="shared" si="44"/>
        <v/>
      </c>
      <c r="AB617" s="192"/>
    </row>
    <row r="618" spans="24:28" x14ac:dyDescent="0.4">
      <c r="X618" s="192" t="str">
        <f t="shared" si="44"/>
        <v/>
      </c>
      <c r="AB618" s="192"/>
    </row>
    <row r="619" spans="24:28" x14ac:dyDescent="0.4">
      <c r="X619" s="192" t="str">
        <f t="shared" si="44"/>
        <v/>
      </c>
      <c r="AB619" s="192"/>
    </row>
    <row r="620" spans="24:28" x14ac:dyDescent="0.4">
      <c r="X620" s="192" t="str">
        <f t="shared" si="44"/>
        <v/>
      </c>
      <c r="AB620" s="192"/>
    </row>
    <row r="621" spans="24:28" x14ac:dyDescent="0.4">
      <c r="X621" s="192" t="str">
        <f t="shared" si="44"/>
        <v/>
      </c>
      <c r="AB621" s="192"/>
    </row>
    <row r="622" spans="24:28" x14ac:dyDescent="0.4">
      <c r="X622" s="192" t="str">
        <f t="shared" si="44"/>
        <v/>
      </c>
      <c r="AB622" s="192"/>
    </row>
    <row r="623" spans="24:28" x14ac:dyDescent="0.4">
      <c r="X623" s="192" t="str">
        <f t="shared" si="44"/>
        <v/>
      </c>
      <c r="AB623" s="192"/>
    </row>
    <row r="624" spans="24:28" x14ac:dyDescent="0.4">
      <c r="X624" s="192" t="str">
        <f t="shared" si="44"/>
        <v/>
      </c>
      <c r="AB624" s="192"/>
    </row>
    <row r="625" spans="24:28" x14ac:dyDescent="0.4">
      <c r="X625" s="192" t="str">
        <f t="shared" si="44"/>
        <v/>
      </c>
      <c r="AB625" s="192"/>
    </row>
    <row r="626" spans="24:28" x14ac:dyDescent="0.4">
      <c r="X626" s="192" t="str">
        <f t="shared" si="44"/>
        <v/>
      </c>
      <c r="AB626" s="192"/>
    </row>
    <row r="627" spans="24:28" x14ac:dyDescent="0.4">
      <c r="X627" s="192" t="str">
        <f t="shared" si="44"/>
        <v/>
      </c>
      <c r="AB627" s="192"/>
    </row>
    <row r="628" spans="24:28" x14ac:dyDescent="0.4">
      <c r="X628" s="192" t="str">
        <f t="shared" si="44"/>
        <v/>
      </c>
      <c r="AB628" s="192"/>
    </row>
    <row r="629" spans="24:28" x14ac:dyDescent="0.4">
      <c r="X629" s="192" t="str">
        <f t="shared" si="44"/>
        <v/>
      </c>
      <c r="AB629" s="192"/>
    </row>
    <row r="630" spans="24:28" x14ac:dyDescent="0.4">
      <c r="X630" s="192" t="str">
        <f t="shared" si="44"/>
        <v/>
      </c>
      <c r="AB630" s="192"/>
    </row>
    <row r="631" spans="24:28" x14ac:dyDescent="0.4">
      <c r="X631" s="192" t="str">
        <f t="shared" si="44"/>
        <v/>
      </c>
      <c r="AB631" s="192"/>
    </row>
    <row r="632" spans="24:28" x14ac:dyDescent="0.4">
      <c r="X632" s="192" t="str">
        <f t="shared" si="44"/>
        <v/>
      </c>
      <c r="AB632" s="192"/>
    </row>
    <row r="633" spans="24:28" x14ac:dyDescent="0.4">
      <c r="X633" s="192" t="str">
        <f t="shared" si="44"/>
        <v/>
      </c>
      <c r="AB633" s="192"/>
    </row>
    <row r="634" spans="24:28" x14ac:dyDescent="0.4">
      <c r="X634" s="192" t="str">
        <f t="shared" si="44"/>
        <v/>
      </c>
      <c r="AB634" s="192"/>
    </row>
    <row r="635" spans="24:28" x14ac:dyDescent="0.4">
      <c r="X635" s="192" t="str">
        <f t="shared" si="44"/>
        <v/>
      </c>
      <c r="AB635" s="192"/>
    </row>
    <row r="636" spans="24:28" x14ac:dyDescent="0.4">
      <c r="X636" s="192" t="str">
        <f t="shared" si="44"/>
        <v/>
      </c>
      <c r="AB636" s="192"/>
    </row>
    <row r="637" spans="24:28" x14ac:dyDescent="0.4">
      <c r="X637" s="192" t="str">
        <f t="shared" si="44"/>
        <v/>
      </c>
      <c r="AB637" s="192"/>
    </row>
    <row r="638" spans="24:28" x14ac:dyDescent="0.4">
      <c r="X638" s="192" t="str">
        <f t="shared" si="44"/>
        <v/>
      </c>
      <c r="AB638" s="192"/>
    </row>
    <row r="639" spans="24:28" x14ac:dyDescent="0.4">
      <c r="X639" s="192" t="str">
        <f t="shared" si="44"/>
        <v/>
      </c>
      <c r="AB639" s="192"/>
    </row>
    <row r="640" spans="24:28" x14ac:dyDescent="0.4">
      <c r="X640" s="192" t="str">
        <f t="shared" si="44"/>
        <v/>
      </c>
      <c r="AB640" s="192"/>
    </row>
    <row r="641" spans="24:28" x14ac:dyDescent="0.4">
      <c r="X641" s="192" t="str">
        <f t="shared" si="44"/>
        <v/>
      </c>
      <c r="AB641" s="192"/>
    </row>
    <row r="642" spans="24:28" x14ac:dyDescent="0.4">
      <c r="X642" s="192" t="str">
        <f t="shared" si="44"/>
        <v/>
      </c>
      <c r="AB642" s="192"/>
    </row>
    <row r="643" spans="24:28" x14ac:dyDescent="0.4">
      <c r="X643" s="192" t="str">
        <f t="shared" si="44"/>
        <v/>
      </c>
      <c r="AB643" s="192"/>
    </row>
    <row r="644" spans="24:28" x14ac:dyDescent="0.4">
      <c r="X644" s="192" t="str">
        <f t="shared" si="44"/>
        <v/>
      </c>
      <c r="AB644" s="192"/>
    </row>
    <row r="645" spans="24:28" x14ac:dyDescent="0.4">
      <c r="X645" s="192" t="str">
        <f t="shared" si="44"/>
        <v/>
      </c>
      <c r="AB645" s="192"/>
    </row>
    <row r="646" spans="24:28" x14ac:dyDescent="0.4">
      <c r="X646" s="192" t="str">
        <f t="shared" si="44"/>
        <v/>
      </c>
      <c r="AB646" s="192"/>
    </row>
    <row r="647" spans="24:28" x14ac:dyDescent="0.4">
      <c r="X647" s="192" t="str">
        <f t="shared" si="44"/>
        <v/>
      </c>
      <c r="AB647" s="192"/>
    </row>
    <row r="648" spans="24:28" x14ac:dyDescent="0.4">
      <c r="X648" s="192" t="str">
        <f t="shared" si="44"/>
        <v/>
      </c>
      <c r="AB648" s="192"/>
    </row>
    <row r="649" spans="24:28" x14ac:dyDescent="0.4">
      <c r="X649" s="192" t="str">
        <f t="shared" si="44"/>
        <v/>
      </c>
      <c r="AB649" s="192"/>
    </row>
    <row r="650" spans="24:28" x14ac:dyDescent="0.4">
      <c r="X650" s="192" t="str">
        <f t="shared" si="44"/>
        <v/>
      </c>
      <c r="AB650" s="192"/>
    </row>
    <row r="651" spans="24:28" x14ac:dyDescent="0.4">
      <c r="X651" s="192" t="str">
        <f t="shared" si="44"/>
        <v/>
      </c>
      <c r="AB651" s="192"/>
    </row>
    <row r="652" spans="24:28" x14ac:dyDescent="0.4">
      <c r="X652" s="192" t="str">
        <f t="shared" si="44"/>
        <v/>
      </c>
      <c r="AB652" s="192"/>
    </row>
    <row r="653" spans="24:28" x14ac:dyDescent="0.4">
      <c r="X653" s="192" t="str">
        <f t="shared" si="44"/>
        <v/>
      </c>
      <c r="AB653" s="192"/>
    </row>
    <row r="654" spans="24:28" x14ac:dyDescent="0.4">
      <c r="X654" s="192" t="str">
        <f t="shared" si="44"/>
        <v/>
      </c>
      <c r="AB654" s="192"/>
    </row>
    <row r="655" spans="24:28" x14ac:dyDescent="0.4">
      <c r="X655" s="192" t="str">
        <f t="shared" si="44"/>
        <v/>
      </c>
      <c r="AB655" s="192"/>
    </row>
    <row r="656" spans="24:28" x14ac:dyDescent="0.4">
      <c r="X656" s="192" t="str">
        <f t="shared" si="44"/>
        <v/>
      </c>
      <c r="AB656" s="192"/>
    </row>
    <row r="657" spans="24:28" x14ac:dyDescent="0.4">
      <c r="X657" s="192" t="str">
        <f t="shared" si="44"/>
        <v/>
      </c>
      <c r="AB657" s="192"/>
    </row>
    <row r="658" spans="24:28" x14ac:dyDescent="0.4">
      <c r="X658" s="192" t="str">
        <f t="shared" si="44"/>
        <v/>
      </c>
      <c r="AB658" s="192"/>
    </row>
    <row r="659" spans="24:28" x14ac:dyDescent="0.4">
      <c r="X659" s="192" t="str">
        <f t="shared" si="44"/>
        <v/>
      </c>
      <c r="AB659" s="192"/>
    </row>
    <row r="660" spans="24:28" x14ac:dyDescent="0.4">
      <c r="X660" s="192" t="str">
        <f t="shared" si="44"/>
        <v/>
      </c>
      <c r="AB660" s="192"/>
    </row>
    <row r="661" spans="24:28" x14ac:dyDescent="0.4">
      <c r="X661" s="192" t="str">
        <f t="shared" si="44"/>
        <v/>
      </c>
      <c r="AB661" s="192"/>
    </row>
    <row r="662" spans="24:28" x14ac:dyDescent="0.4">
      <c r="X662" s="192" t="str">
        <f t="shared" si="44"/>
        <v/>
      </c>
      <c r="AB662" s="192"/>
    </row>
    <row r="663" spans="24:28" x14ac:dyDescent="0.4">
      <c r="X663" s="192" t="str">
        <f t="shared" si="44"/>
        <v/>
      </c>
      <c r="AB663" s="192"/>
    </row>
    <row r="664" spans="24:28" x14ac:dyDescent="0.4">
      <c r="X664" s="192" t="str">
        <f t="shared" si="44"/>
        <v/>
      </c>
      <c r="AB664" s="192"/>
    </row>
    <row r="665" spans="24:28" x14ac:dyDescent="0.4">
      <c r="X665" s="192" t="str">
        <f t="shared" si="44"/>
        <v/>
      </c>
      <c r="AB665" s="192"/>
    </row>
    <row r="666" spans="24:28" x14ac:dyDescent="0.4">
      <c r="X666" s="192" t="str">
        <f t="shared" si="44"/>
        <v/>
      </c>
      <c r="AB666" s="192"/>
    </row>
    <row r="667" spans="24:28" x14ac:dyDescent="0.4">
      <c r="X667" s="192" t="str">
        <f t="shared" si="44"/>
        <v/>
      </c>
      <c r="AB667" s="192"/>
    </row>
    <row r="668" spans="24:28" x14ac:dyDescent="0.4">
      <c r="X668" s="192" t="str">
        <f t="shared" ref="X668:X731" si="45">IF(T668="","",T668-V668)</f>
        <v/>
      </c>
      <c r="AB668" s="192"/>
    </row>
    <row r="669" spans="24:28" x14ac:dyDescent="0.4">
      <c r="X669" s="192" t="str">
        <f t="shared" si="45"/>
        <v/>
      </c>
      <c r="AB669" s="192"/>
    </row>
    <row r="670" spans="24:28" x14ac:dyDescent="0.4">
      <c r="X670" s="192" t="str">
        <f t="shared" si="45"/>
        <v/>
      </c>
      <c r="AB670" s="192"/>
    </row>
    <row r="671" spans="24:28" x14ac:dyDescent="0.4">
      <c r="X671" s="192" t="str">
        <f t="shared" si="45"/>
        <v/>
      </c>
      <c r="AB671" s="192"/>
    </row>
    <row r="672" spans="24:28" x14ac:dyDescent="0.4">
      <c r="X672" s="192" t="str">
        <f t="shared" si="45"/>
        <v/>
      </c>
      <c r="AB672" s="192"/>
    </row>
    <row r="673" spans="24:28" x14ac:dyDescent="0.4">
      <c r="X673" s="192" t="str">
        <f t="shared" si="45"/>
        <v/>
      </c>
      <c r="AB673" s="192"/>
    </row>
    <row r="674" spans="24:28" x14ac:dyDescent="0.4">
      <c r="X674" s="192" t="str">
        <f t="shared" si="45"/>
        <v/>
      </c>
      <c r="AB674" s="192"/>
    </row>
    <row r="675" spans="24:28" x14ac:dyDescent="0.4">
      <c r="X675" s="192" t="str">
        <f t="shared" si="45"/>
        <v/>
      </c>
      <c r="AB675" s="192"/>
    </row>
    <row r="676" spans="24:28" x14ac:dyDescent="0.4">
      <c r="X676" s="192" t="str">
        <f t="shared" si="45"/>
        <v/>
      </c>
      <c r="AB676" s="192"/>
    </row>
    <row r="677" spans="24:28" x14ac:dyDescent="0.4">
      <c r="X677" s="192" t="str">
        <f t="shared" si="45"/>
        <v/>
      </c>
      <c r="AB677" s="192"/>
    </row>
    <row r="678" spans="24:28" x14ac:dyDescent="0.4">
      <c r="X678" s="192" t="str">
        <f t="shared" si="45"/>
        <v/>
      </c>
      <c r="AB678" s="192"/>
    </row>
    <row r="679" spans="24:28" x14ac:dyDescent="0.4">
      <c r="X679" s="192" t="str">
        <f t="shared" si="45"/>
        <v/>
      </c>
      <c r="AB679" s="192"/>
    </row>
    <row r="680" spans="24:28" x14ac:dyDescent="0.4">
      <c r="X680" s="192" t="str">
        <f t="shared" si="45"/>
        <v/>
      </c>
      <c r="AB680" s="192"/>
    </row>
    <row r="681" spans="24:28" x14ac:dyDescent="0.4">
      <c r="X681" s="192" t="str">
        <f t="shared" si="45"/>
        <v/>
      </c>
      <c r="AB681" s="192"/>
    </row>
    <row r="682" spans="24:28" x14ac:dyDescent="0.4">
      <c r="X682" s="192" t="str">
        <f t="shared" si="45"/>
        <v/>
      </c>
      <c r="AB682" s="192"/>
    </row>
    <row r="683" spans="24:28" x14ac:dyDescent="0.4">
      <c r="X683" s="192" t="str">
        <f t="shared" si="45"/>
        <v/>
      </c>
      <c r="AB683" s="192"/>
    </row>
    <row r="684" spans="24:28" x14ac:dyDescent="0.4">
      <c r="X684" s="192" t="str">
        <f t="shared" si="45"/>
        <v/>
      </c>
      <c r="AB684" s="192"/>
    </row>
    <row r="685" spans="24:28" x14ac:dyDescent="0.4">
      <c r="X685" s="192" t="str">
        <f t="shared" si="45"/>
        <v/>
      </c>
      <c r="AB685" s="192"/>
    </row>
    <row r="686" spans="24:28" x14ac:dyDescent="0.4">
      <c r="X686" s="192" t="str">
        <f t="shared" si="45"/>
        <v/>
      </c>
      <c r="AB686" s="192"/>
    </row>
    <row r="687" spans="24:28" x14ac:dyDescent="0.4">
      <c r="X687" s="192" t="str">
        <f t="shared" si="45"/>
        <v/>
      </c>
      <c r="AB687" s="192"/>
    </row>
    <row r="688" spans="24:28" x14ac:dyDescent="0.4">
      <c r="X688" s="192" t="str">
        <f t="shared" si="45"/>
        <v/>
      </c>
      <c r="AB688" s="192"/>
    </row>
    <row r="689" spans="24:28" x14ac:dyDescent="0.4">
      <c r="X689" s="192" t="str">
        <f t="shared" si="45"/>
        <v/>
      </c>
      <c r="AB689" s="192"/>
    </row>
    <row r="690" spans="24:28" x14ac:dyDescent="0.4">
      <c r="X690" s="192" t="str">
        <f t="shared" si="45"/>
        <v/>
      </c>
      <c r="AB690" s="192"/>
    </row>
    <row r="691" spans="24:28" x14ac:dyDescent="0.4">
      <c r="X691" s="192" t="str">
        <f t="shared" si="45"/>
        <v/>
      </c>
      <c r="AB691" s="192"/>
    </row>
    <row r="692" spans="24:28" x14ac:dyDescent="0.4">
      <c r="X692" s="192" t="str">
        <f t="shared" si="45"/>
        <v/>
      </c>
      <c r="AB692" s="192"/>
    </row>
    <row r="693" spans="24:28" x14ac:dyDescent="0.4">
      <c r="X693" s="192" t="str">
        <f t="shared" si="45"/>
        <v/>
      </c>
      <c r="AB693" s="192"/>
    </row>
    <row r="694" spans="24:28" x14ac:dyDescent="0.4">
      <c r="X694" s="192" t="str">
        <f t="shared" si="45"/>
        <v/>
      </c>
      <c r="AB694" s="192"/>
    </row>
    <row r="695" spans="24:28" x14ac:dyDescent="0.4">
      <c r="X695" s="192" t="str">
        <f t="shared" si="45"/>
        <v/>
      </c>
      <c r="AB695" s="192"/>
    </row>
    <row r="696" spans="24:28" x14ac:dyDescent="0.4">
      <c r="X696" s="192" t="str">
        <f t="shared" si="45"/>
        <v/>
      </c>
      <c r="AB696" s="192"/>
    </row>
    <row r="697" spans="24:28" x14ac:dyDescent="0.4">
      <c r="X697" s="192" t="str">
        <f t="shared" si="45"/>
        <v/>
      </c>
      <c r="AB697" s="192"/>
    </row>
    <row r="698" spans="24:28" x14ac:dyDescent="0.4">
      <c r="X698" s="192" t="str">
        <f t="shared" si="45"/>
        <v/>
      </c>
      <c r="AB698" s="192"/>
    </row>
    <row r="699" spans="24:28" x14ac:dyDescent="0.4">
      <c r="X699" s="192" t="str">
        <f t="shared" si="45"/>
        <v/>
      </c>
      <c r="AB699" s="192"/>
    </row>
    <row r="700" spans="24:28" x14ac:dyDescent="0.4">
      <c r="X700" s="192" t="str">
        <f t="shared" si="45"/>
        <v/>
      </c>
      <c r="AB700" s="192"/>
    </row>
    <row r="701" spans="24:28" x14ac:dyDescent="0.4">
      <c r="X701" s="192" t="str">
        <f t="shared" si="45"/>
        <v/>
      </c>
      <c r="AB701" s="192"/>
    </row>
    <row r="702" spans="24:28" x14ac:dyDescent="0.4">
      <c r="X702" s="192" t="str">
        <f t="shared" si="45"/>
        <v/>
      </c>
      <c r="AB702" s="192"/>
    </row>
    <row r="703" spans="24:28" x14ac:dyDescent="0.4">
      <c r="X703" s="192" t="str">
        <f t="shared" si="45"/>
        <v/>
      </c>
      <c r="AB703" s="192"/>
    </row>
    <row r="704" spans="24:28" x14ac:dyDescent="0.4">
      <c r="X704" s="192" t="str">
        <f t="shared" si="45"/>
        <v/>
      </c>
      <c r="AB704" s="192"/>
    </row>
    <row r="705" spans="24:28" x14ac:dyDescent="0.4">
      <c r="X705" s="192" t="str">
        <f t="shared" si="45"/>
        <v/>
      </c>
      <c r="AB705" s="192"/>
    </row>
    <row r="706" spans="24:28" x14ac:dyDescent="0.4">
      <c r="X706" s="192" t="str">
        <f t="shared" si="45"/>
        <v/>
      </c>
      <c r="AB706" s="192"/>
    </row>
    <row r="707" spans="24:28" x14ac:dyDescent="0.4">
      <c r="X707" s="192" t="str">
        <f t="shared" si="45"/>
        <v/>
      </c>
      <c r="AB707" s="192"/>
    </row>
    <row r="708" spans="24:28" x14ac:dyDescent="0.4">
      <c r="X708" s="192" t="str">
        <f t="shared" si="45"/>
        <v/>
      </c>
      <c r="AB708" s="192"/>
    </row>
    <row r="709" spans="24:28" x14ac:dyDescent="0.4">
      <c r="X709" s="192" t="str">
        <f t="shared" si="45"/>
        <v/>
      </c>
      <c r="AB709" s="192"/>
    </row>
    <row r="710" spans="24:28" x14ac:dyDescent="0.4">
      <c r="X710" s="192" t="str">
        <f t="shared" si="45"/>
        <v/>
      </c>
      <c r="AB710" s="192"/>
    </row>
    <row r="711" spans="24:28" x14ac:dyDescent="0.4">
      <c r="X711" s="192" t="str">
        <f t="shared" si="45"/>
        <v/>
      </c>
      <c r="AB711" s="192"/>
    </row>
    <row r="712" spans="24:28" x14ac:dyDescent="0.4">
      <c r="X712" s="192" t="str">
        <f t="shared" si="45"/>
        <v/>
      </c>
      <c r="AB712" s="192"/>
    </row>
    <row r="713" spans="24:28" x14ac:dyDescent="0.4">
      <c r="X713" s="192" t="str">
        <f t="shared" si="45"/>
        <v/>
      </c>
      <c r="AB713" s="192"/>
    </row>
    <row r="714" spans="24:28" x14ac:dyDescent="0.4">
      <c r="X714" s="192" t="str">
        <f t="shared" si="45"/>
        <v/>
      </c>
      <c r="AB714" s="192"/>
    </row>
    <row r="715" spans="24:28" x14ac:dyDescent="0.4">
      <c r="X715" s="192" t="str">
        <f t="shared" si="45"/>
        <v/>
      </c>
      <c r="AB715" s="192"/>
    </row>
    <row r="716" spans="24:28" x14ac:dyDescent="0.4">
      <c r="X716" s="192" t="str">
        <f t="shared" si="45"/>
        <v/>
      </c>
      <c r="AB716" s="192"/>
    </row>
    <row r="717" spans="24:28" x14ac:dyDescent="0.4">
      <c r="X717" s="192" t="str">
        <f t="shared" si="45"/>
        <v/>
      </c>
      <c r="AB717" s="192"/>
    </row>
    <row r="718" spans="24:28" x14ac:dyDescent="0.4">
      <c r="X718" s="192" t="str">
        <f t="shared" si="45"/>
        <v/>
      </c>
      <c r="AB718" s="192"/>
    </row>
    <row r="719" spans="24:28" x14ac:dyDescent="0.4">
      <c r="X719" s="192" t="str">
        <f t="shared" si="45"/>
        <v/>
      </c>
      <c r="AB719" s="192"/>
    </row>
    <row r="720" spans="24:28" x14ac:dyDescent="0.4">
      <c r="X720" s="192" t="str">
        <f t="shared" si="45"/>
        <v/>
      </c>
      <c r="AB720" s="192"/>
    </row>
    <row r="721" spans="24:28" x14ac:dyDescent="0.4">
      <c r="X721" s="192" t="str">
        <f t="shared" si="45"/>
        <v/>
      </c>
      <c r="AB721" s="192"/>
    </row>
    <row r="722" spans="24:28" x14ac:dyDescent="0.4">
      <c r="X722" s="192" t="str">
        <f t="shared" si="45"/>
        <v/>
      </c>
      <c r="AB722" s="192"/>
    </row>
    <row r="723" spans="24:28" x14ac:dyDescent="0.4">
      <c r="X723" s="192" t="str">
        <f t="shared" si="45"/>
        <v/>
      </c>
      <c r="AB723" s="192"/>
    </row>
    <row r="724" spans="24:28" x14ac:dyDescent="0.4">
      <c r="X724" s="192" t="str">
        <f t="shared" si="45"/>
        <v/>
      </c>
      <c r="AB724" s="192"/>
    </row>
    <row r="725" spans="24:28" x14ac:dyDescent="0.4">
      <c r="X725" s="192" t="str">
        <f t="shared" si="45"/>
        <v/>
      </c>
      <c r="AB725" s="192"/>
    </row>
    <row r="726" spans="24:28" x14ac:dyDescent="0.4">
      <c r="X726" s="192" t="str">
        <f t="shared" si="45"/>
        <v/>
      </c>
      <c r="AB726" s="192"/>
    </row>
    <row r="727" spans="24:28" x14ac:dyDescent="0.4">
      <c r="X727" s="192" t="str">
        <f t="shared" si="45"/>
        <v/>
      </c>
      <c r="AB727" s="192"/>
    </row>
    <row r="728" spans="24:28" x14ac:dyDescent="0.4">
      <c r="X728" s="192" t="str">
        <f t="shared" si="45"/>
        <v/>
      </c>
      <c r="AB728" s="192"/>
    </row>
    <row r="729" spans="24:28" x14ac:dyDescent="0.4">
      <c r="X729" s="192" t="str">
        <f t="shared" si="45"/>
        <v/>
      </c>
      <c r="AB729" s="192"/>
    </row>
    <row r="730" spans="24:28" x14ac:dyDescent="0.4">
      <c r="X730" s="192" t="str">
        <f t="shared" si="45"/>
        <v/>
      </c>
      <c r="AB730" s="192"/>
    </row>
    <row r="731" spans="24:28" x14ac:dyDescent="0.4">
      <c r="X731" s="192" t="str">
        <f t="shared" si="45"/>
        <v/>
      </c>
      <c r="AB731" s="192"/>
    </row>
    <row r="732" spans="24:28" x14ac:dyDescent="0.4">
      <c r="X732" s="192" t="str">
        <f t="shared" ref="X732:X758" si="46">IF(T732="","",T732-V732)</f>
        <v/>
      </c>
      <c r="AB732" s="192"/>
    </row>
    <row r="733" spans="24:28" x14ac:dyDescent="0.4">
      <c r="X733" s="192" t="str">
        <f t="shared" si="46"/>
        <v/>
      </c>
      <c r="AB733" s="192"/>
    </row>
    <row r="734" spans="24:28" x14ac:dyDescent="0.4">
      <c r="X734" s="192" t="str">
        <f t="shared" si="46"/>
        <v/>
      </c>
      <c r="AB734" s="192"/>
    </row>
    <row r="735" spans="24:28" x14ac:dyDescent="0.4">
      <c r="X735" s="192" t="str">
        <f t="shared" si="46"/>
        <v/>
      </c>
      <c r="AB735" s="192"/>
    </row>
    <row r="736" spans="24:28" x14ac:dyDescent="0.4">
      <c r="X736" s="192" t="str">
        <f t="shared" si="46"/>
        <v/>
      </c>
      <c r="AB736" s="192"/>
    </row>
    <row r="737" spans="24:28" x14ac:dyDescent="0.4">
      <c r="X737" s="192" t="str">
        <f t="shared" si="46"/>
        <v/>
      </c>
      <c r="AB737" s="192"/>
    </row>
    <row r="738" spans="24:28" x14ac:dyDescent="0.4">
      <c r="X738" s="192" t="str">
        <f t="shared" si="46"/>
        <v/>
      </c>
      <c r="AB738" s="192"/>
    </row>
    <row r="739" spans="24:28" x14ac:dyDescent="0.4">
      <c r="X739" s="192" t="str">
        <f t="shared" si="46"/>
        <v/>
      </c>
      <c r="AB739" s="192"/>
    </row>
    <row r="740" spans="24:28" x14ac:dyDescent="0.4">
      <c r="X740" s="192" t="str">
        <f t="shared" si="46"/>
        <v/>
      </c>
      <c r="AB740" s="192"/>
    </row>
    <row r="741" spans="24:28" x14ac:dyDescent="0.4">
      <c r="X741" s="192" t="str">
        <f t="shared" si="46"/>
        <v/>
      </c>
      <c r="AB741" s="192"/>
    </row>
    <row r="742" spans="24:28" x14ac:dyDescent="0.4">
      <c r="X742" s="192" t="str">
        <f t="shared" si="46"/>
        <v/>
      </c>
      <c r="AB742" s="192"/>
    </row>
    <row r="743" spans="24:28" x14ac:dyDescent="0.4">
      <c r="X743" s="192" t="str">
        <f t="shared" si="46"/>
        <v/>
      </c>
      <c r="AB743" s="192"/>
    </row>
    <row r="744" spans="24:28" x14ac:dyDescent="0.4">
      <c r="X744" s="192" t="str">
        <f t="shared" si="46"/>
        <v/>
      </c>
      <c r="AB744" s="192"/>
    </row>
    <row r="745" spans="24:28" x14ac:dyDescent="0.4">
      <c r="X745" s="192" t="str">
        <f t="shared" si="46"/>
        <v/>
      </c>
      <c r="AB745" s="192"/>
    </row>
    <row r="746" spans="24:28" x14ac:dyDescent="0.4">
      <c r="X746" s="192" t="str">
        <f t="shared" si="46"/>
        <v/>
      </c>
      <c r="AB746" s="192"/>
    </row>
    <row r="747" spans="24:28" x14ac:dyDescent="0.4">
      <c r="X747" s="192" t="str">
        <f t="shared" si="46"/>
        <v/>
      </c>
      <c r="AB747" s="192"/>
    </row>
    <row r="748" spans="24:28" x14ac:dyDescent="0.4">
      <c r="X748" s="192" t="str">
        <f t="shared" si="46"/>
        <v/>
      </c>
      <c r="AB748" s="192"/>
    </row>
    <row r="749" spans="24:28" x14ac:dyDescent="0.4">
      <c r="X749" s="192" t="str">
        <f t="shared" si="46"/>
        <v/>
      </c>
      <c r="AB749" s="192"/>
    </row>
    <row r="750" spans="24:28" x14ac:dyDescent="0.4">
      <c r="X750" s="192" t="str">
        <f t="shared" si="46"/>
        <v/>
      </c>
      <c r="AB750" s="192"/>
    </row>
    <row r="751" spans="24:28" x14ac:dyDescent="0.4">
      <c r="X751" s="192" t="str">
        <f t="shared" si="46"/>
        <v/>
      </c>
      <c r="AB751" s="192"/>
    </row>
    <row r="752" spans="24:28" x14ac:dyDescent="0.4">
      <c r="X752" s="192" t="str">
        <f t="shared" si="46"/>
        <v/>
      </c>
      <c r="AB752" s="192"/>
    </row>
    <row r="753" spans="24:28" x14ac:dyDescent="0.4">
      <c r="X753" s="192" t="str">
        <f t="shared" si="46"/>
        <v/>
      </c>
      <c r="AB753" s="192"/>
    </row>
    <row r="754" spans="24:28" x14ac:dyDescent="0.4">
      <c r="X754" s="192" t="str">
        <f t="shared" si="46"/>
        <v/>
      </c>
      <c r="AB754" s="192"/>
    </row>
    <row r="755" spans="24:28" x14ac:dyDescent="0.4">
      <c r="X755" s="192" t="str">
        <f t="shared" si="46"/>
        <v/>
      </c>
      <c r="AB755" s="192"/>
    </row>
    <row r="756" spans="24:28" x14ac:dyDescent="0.4">
      <c r="X756" s="192" t="str">
        <f t="shared" si="46"/>
        <v/>
      </c>
      <c r="AB756" s="192"/>
    </row>
    <row r="757" spans="24:28" x14ac:dyDescent="0.4">
      <c r="X757" s="192" t="str">
        <f t="shared" si="46"/>
        <v/>
      </c>
      <c r="AB757" s="192"/>
    </row>
    <row r="758" spans="24:28" x14ac:dyDescent="0.4">
      <c r="X758" s="192" t="str">
        <f t="shared" si="46"/>
        <v/>
      </c>
      <c r="AB758" s="192"/>
    </row>
  </sheetData>
  <sheetProtection algorithmName="SHA-512" hashValue="IGu4boSm9zwJoH1T+FPeci1tbNvIiYrCQxXvXx6sH5lFvZODEUo4bozocGtDIKBnAK9gEAGlBGriKzYwpxJj2A==" saltValue="oEvP2DioI8SIGWbt571XBA==" spinCount="100000" sheet="1" insertRows="0"/>
  <mergeCells count="101">
    <mergeCell ref="AJ10:AK10"/>
    <mergeCell ref="AL10:AM10"/>
    <mergeCell ref="AN10:AN11"/>
    <mergeCell ref="A1:E1"/>
    <mergeCell ref="E2:F2"/>
    <mergeCell ref="A4:AD4"/>
    <mergeCell ref="B6:I6"/>
    <mergeCell ref="N6:S7"/>
    <mergeCell ref="T6:T7"/>
    <mergeCell ref="B7:I51"/>
    <mergeCell ref="N10:S11"/>
    <mergeCell ref="T10:U11"/>
    <mergeCell ref="V10:Y10"/>
    <mergeCell ref="V11:W11"/>
    <mergeCell ref="X11:Y11"/>
    <mergeCell ref="AB11:AC11"/>
    <mergeCell ref="N12:S12"/>
    <mergeCell ref="N13:S13"/>
    <mergeCell ref="N14:S14"/>
    <mergeCell ref="Z10:AA11"/>
    <mergeCell ref="AF10:AG10"/>
    <mergeCell ref="AH10:AI10"/>
    <mergeCell ref="N21:S21"/>
    <mergeCell ref="N22:S22"/>
    <mergeCell ref="N23:S23"/>
    <mergeCell ref="N24:S24"/>
    <mergeCell ref="N25:S25"/>
    <mergeCell ref="N26:S26"/>
    <mergeCell ref="N15:S15"/>
    <mergeCell ref="N16:S16"/>
    <mergeCell ref="N17:S17"/>
    <mergeCell ref="N18:S18"/>
    <mergeCell ref="N19:S19"/>
    <mergeCell ref="N20:S20"/>
    <mergeCell ref="AN29:AO29"/>
    <mergeCell ref="AP29:AP30"/>
    <mergeCell ref="V30:W30"/>
    <mergeCell ref="X30:Y30"/>
    <mergeCell ref="AB30:AC30"/>
    <mergeCell ref="N29:N30"/>
    <mergeCell ref="O29:S30"/>
    <mergeCell ref="T29:U30"/>
    <mergeCell ref="V29:Y29"/>
    <mergeCell ref="Z29:AA30"/>
    <mergeCell ref="AF29:AG29"/>
    <mergeCell ref="O31:S31"/>
    <mergeCell ref="O32:S32"/>
    <mergeCell ref="O33:S33"/>
    <mergeCell ref="O34:S34"/>
    <mergeCell ref="O35:S35"/>
    <mergeCell ref="O36:S36"/>
    <mergeCell ref="AH29:AI29"/>
    <mergeCell ref="AJ29:AK29"/>
    <mergeCell ref="AL29:AM29"/>
    <mergeCell ref="O43:S43"/>
    <mergeCell ref="O44:S44"/>
    <mergeCell ref="O45:S45"/>
    <mergeCell ref="O46:S46"/>
    <mergeCell ref="O47:S47"/>
    <mergeCell ref="O48:S48"/>
    <mergeCell ref="O37:S37"/>
    <mergeCell ref="O38:S38"/>
    <mergeCell ref="O39:S39"/>
    <mergeCell ref="O40:S40"/>
    <mergeCell ref="O41:S41"/>
    <mergeCell ref="O42:S42"/>
    <mergeCell ref="O49:S49"/>
    <mergeCell ref="O50:S50"/>
    <mergeCell ref="N51:S51"/>
    <mergeCell ref="B53:AD53"/>
    <mergeCell ref="AN53:AY53"/>
    <mergeCell ref="B54:B55"/>
    <mergeCell ref="C54:E54"/>
    <mergeCell ref="F54:F55"/>
    <mergeCell ref="G54:G55"/>
    <mergeCell ref="H54:H55"/>
    <mergeCell ref="R54:R55"/>
    <mergeCell ref="S54:S55"/>
    <mergeCell ref="T54:Y54"/>
    <mergeCell ref="Z54:AC54"/>
    <mergeCell ref="AD54:AD55"/>
    <mergeCell ref="AG54:AG55"/>
    <mergeCell ref="I54:I55"/>
    <mergeCell ref="J54:K55"/>
    <mergeCell ref="L54:L55"/>
    <mergeCell ref="M54:N54"/>
    <mergeCell ref="O54:O55"/>
    <mergeCell ref="P54:Q54"/>
    <mergeCell ref="AR54:AR55"/>
    <mergeCell ref="AV54:AV55"/>
    <mergeCell ref="AM54:AM55"/>
    <mergeCell ref="AN54:AN55"/>
    <mergeCell ref="T55:U55"/>
    <mergeCell ref="V55:W55"/>
    <mergeCell ref="X55:Y55"/>
    <mergeCell ref="Z55:AA55"/>
    <mergeCell ref="AB55:AC55"/>
    <mergeCell ref="AI54:AI55"/>
    <mergeCell ref="AJ54:AJ55"/>
    <mergeCell ref="AK54:AK55"/>
    <mergeCell ref="AL54:AL55"/>
  </mergeCells>
  <phoneticPr fontId="4"/>
  <conditionalFormatting sqref="C56:C155">
    <cfRule type="expression" dxfId="17" priority="1">
      <formula>AND($E56&lt;&gt;"",$C56="")</formula>
    </cfRule>
  </conditionalFormatting>
  <conditionalFormatting sqref="X56:X155">
    <cfRule type="expression" dxfId="16" priority="2">
      <formula>ISNUMBER(SEARCH("一部自己負担金",$H56))</formula>
    </cfRule>
  </conditionalFormatting>
  <conditionalFormatting sqref="AB56:AB155">
    <cfRule type="expression" dxfId="15" priority="3">
      <formula>ISNUMBER(SEARCH("一部非課税",$I56))</formula>
    </cfRule>
  </conditionalFormatting>
  <dataValidations count="7">
    <dataValidation type="list" allowBlank="1" showInputMessage="1" showErrorMessage="1" sqref="E56:E155" xr:uid="{D824245F-DA64-4107-AEE6-EE20B5D0D35E}">
      <formula1>" 人件費,謝金,賃金,旅費,賃借料及び使用料,広告宣伝費,輸送費,役務費,印刷製本費,消耗品費,機器・備品費,借上げ費,委託費,その他"</formula1>
    </dataValidation>
    <dataValidation type="list" allowBlank="1" showInputMessage="1" showErrorMessage="1" sqref="T6:T7" xr:uid="{895B03A9-F8B4-44AF-9A33-54ED4F3D30C3}">
      <formula1>"課税,免税"</formula1>
    </dataValidation>
    <dataValidation type="list" allowBlank="1" showInputMessage="1" showErrorMessage="1" sqref="H56:H155" xr:uid="{9BDFBB68-0252-4DA1-A672-D5DF4D9FD060}">
      <formula1>"国庫補助金,一部自己負担金"</formula1>
    </dataValidation>
    <dataValidation type="list" allowBlank="1" showInputMessage="1" showErrorMessage="1" sqref="I56:I155" xr:uid="{519F05EB-38DF-4B24-8A00-80FAB7BA2C79}">
      <formula1>"課税,非課税,軽減,一部非課税"</formula1>
    </dataValidation>
    <dataValidation type="list" allowBlank="1" showInputMessage="1" showErrorMessage="1" sqref="R156 O156" xr:uid="{D87AEA08-3A57-421F-BD41-118822AF4110}">
      <formula1>$H$175:$H$184</formula1>
    </dataValidation>
    <dataValidation type="list" allowBlank="1" showInputMessage="1" showErrorMessage="1" sqref="N56:N155 Q56:Q155" xr:uid="{C30F320E-8681-47CF-990F-5A78D7AC78CB}">
      <formula1>"人,月,日,時間,回,件,個,枚,部,式,km"</formula1>
    </dataValidation>
    <dataValidation type="whole" imeMode="halfAlpha" operator="greaterThanOrEqual" allowBlank="1" showInputMessage="1" showErrorMessage="1" sqref="M56:M155 J56:J155 P56:P155" xr:uid="{D1BE60B8-C7CE-4A5A-891D-673676CAA8AC}">
      <formula1>1</formula1>
    </dataValidation>
  </dataValidations>
  <printOptions horizontalCentered="1"/>
  <pageMargins left="0.23622047244094491" right="0.23622047244094491" top="0.74803149606299213" bottom="0.74803149606299213" header="0.31496062992125984" footer="0.31496062992125984"/>
  <pageSetup paperSize="9" scale="32"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4A7A6-D0AF-4298-BFE2-5E1F070D89F1}">
  <sheetPr>
    <pageSetUpPr fitToPage="1"/>
  </sheetPr>
  <dimension ref="A1:AS756"/>
  <sheetViews>
    <sheetView showGridLines="0" view="pageBreakPreview" topLeftCell="A48" zoomScale="70" zoomScaleNormal="40" zoomScaleSheetLayoutView="70" workbookViewId="0">
      <selection activeCell="D63" sqref="D63"/>
    </sheetView>
  </sheetViews>
  <sheetFormatPr defaultColWidth="10.125" defaultRowHeight="19.5" outlineLevelRow="1" x14ac:dyDescent="0.4"/>
  <cols>
    <col min="1" max="1" width="1.75" style="25" customWidth="1"/>
    <col min="2" max="2" width="6.375" style="25" bestFit="1" customWidth="1"/>
    <col min="3" max="3" width="6.75" style="25" bestFit="1" customWidth="1"/>
    <col min="4" max="4" width="30" style="25" customWidth="1"/>
    <col min="5" max="5" width="20" style="25" customWidth="1"/>
    <col min="6" max="6" width="45" style="25" customWidth="1"/>
    <col min="7" max="7" width="53.5" style="25" customWidth="1"/>
    <col min="8" max="8" width="20.375" style="25" customWidth="1"/>
    <col min="9" max="9" width="14.25" style="26" bestFit="1" customWidth="1"/>
    <col min="10" max="10" width="20" style="26" customWidth="1"/>
    <col min="11" max="11" width="6.375" style="25" customWidth="1"/>
    <col min="12" max="12" width="5.5" style="26" customWidth="1"/>
    <col min="13" max="13" width="5.25" style="26" customWidth="1"/>
    <col min="14" max="14" width="7.625" style="25" customWidth="1"/>
    <col min="15" max="15" width="5.125" style="25" customWidth="1"/>
    <col min="16" max="16" width="5.375" style="26" customWidth="1"/>
    <col min="17" max="17" width="7.625" style="25" customWidth="1"/>
    <col min="18" max="18" width="5.5" style="25" customWidth="1"/>
    <col min="19" max="19" width="4.375" style="26" bestFit="1" customWidth="1"/>
    <col min="20" max="20" width="22.625" style="26" bestFit="1" customWidth="1"/>
    <col min="21" max="21" width="4.375" style="25" bestFit="1" customWidth="1"/>
    <col min="22" max="22" width="16.125" style="25" bestFit="1" customWidth="1"/>
    <col min="23" max="23" width="4.375" style="25" bestFit="1" customWidth="1"/>
    <col min="24" max="24" width="16.125" style="25" bestFit="1" customWidth="1"/>
    <col min="25" max="25" width="4.375" style="25" bestFit="1" customWidth="1"/>
    <col min="26" max="26" width="15.125" style="25" customWidth="1"/>
    <col min="27" max="27" width="4.375" style="25" customWidth="1"/>
    <col min="28" max="28" width="17.75" style="25" bestFit="1" customWidth="1"/>
    <col min="29" max="29" width="4.375" style="25" bestFit="1" customWidth="1"/>
    <col min="30" max="30" width="13.875" style="25" customWidth="1"/>
    <col min="31" max="31" width="4.375" style="25" bestFit="1" customWidth="1"/>
    <col min="32" max="32" width="16.75" style="25" bestFit="1" customWidth="1"/>
    <col min="33" max="33" width="9.375" style="25" customWidth="1"/>
    <col min="34" max="34" width="3.125" style="25" customWidth="1"/>
    <col min="35" max="35" width="37.75" style="25" customWidth="1"/>
    <col min="36" max="36" width="7.625" style="25" customWidth="1"/>
    <col min="37" max="16384" width="10.125" style="25"/>
  </cols>
  <sheetData>
    <row r="1" spans="1:32" x14ac:dyDescent="0.4">
      <c r="A1" s="348" t="s">
        <v>67</v>
      </c>
      <c r="B1" s="348"/>
      <c r="C1" s="348"/>
      <c r="D1" s="348"/>
      <c r="E1" s="348"/>
    </row>
    <row r="2" spans="1:32" ht="30.75" customHeight="1" x14ac:dyDescent="0.4">
      <c r="A2" s="116"/>
      <c r="B2" s="116"/>
      <c r="C2" s="116"/>
      <c r="D2" s="102" t="s">
        <v>1</v>
      </c>
      <c r="E2" s="435" t="str">
        <f>IF(積算内訳書!$F$3="","",積算内訳書!$F$3)</f>
        <v/>
      </c>
      <c r="F2" s="436"/>
    </row>
    <row r="3" spans="1:32" x14ac:dyDescent="0.4">
      <c r="A3" s="116"/>
      <c r="B3" s="116"/>
      <c r="C3" s="116"/>
      <c r="D3" s="116"/>
      <c r="E3" s="116"/>
    </row>
    <row r="4" spans="1:32" ht="24" x14ac:dyDescent="0.4">
      <c r="A4" s="351" t="s">
        <v>369</v>
      </c>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c r="AE4" s="352"/>
      <c r="AF4" s="352"/>
    </row>
    <row r="5" spans="1:32" ht="15" customHeight="1" thickBot="1" x14ac:dyDescent="0.45"/>
    <row r="6" spans="1:32" ht="21.75" thickBot="1" x14ac:dyDescent="0.45">
      <c r="B6" s="437" t="s">
        <v>70</v>
      </c>
      <c r="C6" s="438"/>
      <c r="D6" s="438"/>
      <c r="E6" s="438"/>
      <c r="F6" s="438"/>
      <c r="G6" s="438"/>
      <c r="H6" s="438"/>
      <c r="I6" s="439"/>
      <c r="N6" s="356" t="s">
        <v>71</v>
      </c>
      <c r="O6" s="357"/>
      <c r="P6" s="357"/>
      <c r="Q6" s="357"/>
      <c r="R6" s="357"/>
      <c r="S6" s="358"/>
      <c r="T6" s="460"/>
      <c r="U6" s="27"/>
      <c r="V6" s="26"/>
      <c r="Y6" s="26"/>
      <c r="Z6" s="26"/>
      <c r="AA6" s="26"/>
    </row>
    <row r="7" spans="1:32" ht="16.5" customHeight="1" x14ac:dyDescent="0.4">
      <c r="B7" s="462" t="s">
        <v>377</v>
      </c>
      <c r="C7" s="463"/>
      <c r="D7" s="463"/>
      <c r="E7" s="463"/>
      <c r="F7" s="463"/>
      <c r="G7" s="463"/>
      <c r="H7" s="463"/>
      <c r="I7" s="464"/>
      <c r="N7" s="359"/>
      <c r="O7" s="360"/>
      <c r="P7" s="360"/>
      <c r="Q7" s="360"/>
      <c r="R7" s="360"/>
      <c r="S7" s="361"/>
      <c r="T7" s="461"/>
    </row>
    <row r="8" spans="1:32" ht="19.5" customHeight="1" x14ac:dyDescent="0.4">
      <c r="B8" s="451"/>
      <c r="C8" s="452"/>
      <c r="D8" s="452"/>
      <c r="E8" s="452"/>
      <c r="F8" s="452"/>
      <c r="G8" s="452"/>
      <c r="H8" s="452"/>
      <c r="I8" s="453"/>
      <c r="M8" s="118"/>
      <c r="N8" s="119"/>
      <c r="O8" s="27"/>
      <c r="P8" s="27"/>
      <c r="Q8" s="27"/>
      <c r="S8" s="25"/>
      <c r="T8" s="25"/>
    </row>
    <row r="9" spans="1:32" ht="20.25" thickBot="1" x14ac:dyDescent="0.45">
      <c r="B9" s="451"/>
      <c r="C9" s="452"/>
      <c r="D9" s="452"/>
      <c r="E9" s="452"/>
      <c r="F9" s="452"/>
      <c r="G9" s="452"/>
      <c r="H9" s="452"/>
      <c r="I9" s="453"/>
      <c r="N9" s="88" t="s">
        <v>146</v>
      </c>
      <c r="O9" s="27"/>
      <c r="P9" s="25"/>
      <c r="T9" s="25"/>
    </row>
    <row r="10" spans="1:32" ht="19.5" customHeight="1" x14ac:dyDescent="0.4">
      <c r="B10" s="451"/>
      <c r="C10" s="452"/>
      <c r="D10" s="452"/>
      <c r="E10" s="452"/>
      <c r="F10" s="452"/>
      <c r="G10" s="452"/>
      <c r="H10" s="452"/>
      <c r="I10" s="453"/>
      <c r="N10" s="325" t="s">
        <v>75</v>
      </c>
      <c r="O10" s="326"/>
      <c r="P10" s="326"/>
      <c r="Q10" s="326"/>
      <c r="R10" s="326"/>
      <c r="S10" s="342"/>
      <c r="T10" s="319" t="s">
        <v>76</v>
      </c>
      <c r="U10" s="320"/>
      <c r="V10" s="325" t="s">
        <v>77</v>
      </c>
      <c r="W10" s="326"/>
      <c r="X10" s="323"/>
      <c r="Y10" s="323"/>
      <c r="Z10" s="323"/>
      <c r="AA10" s="323"/>
      <c r="AB10" s="325" t="s">
        <v>78</v>
      </c>
      <c r="AC10" s="380"/>
    </row>
    <row r="11" spans="1:32" ht="19.5" customHeight="1" x14ac:dyDescent="0.4">
      <c r="B11" s="451"/>
      <c r="C11" s="452"/>
      <c r="D11" s="452"/>
      <c r="E11" s="452"/>
      <c r="F11" s="452"/>
      <c r="G11" s="452"/>
      <c r="H11" s="452"/>
      <c r="I11" s="453"/>
      <c r="N11" s="381"/>
      <c r="O11" s="388"/>
      <c r="P11" s="388"/>
      <c r="Q11" s="388"/>
      <c r="R11" s="388"/>
      <c r="S11" s="389"/>
      <c r="T11" s="390"/>
      <c r="U11" s="391"/>
      <c r="V11" s="384"/>
      <c r="W11" s="385"/>
      <c r="X11" s="386" t="s">
        <v>80</v>
      </c>
      <c r="Y11" s="386"/>
      <c r="Z11" s="386"/>
      <c r="AA11" s="387"/>
      <c r="AB11" s="381"/>
      <c r="AC11" s="382"/>
      <c r="AD11" s="26"/>
      <c r="AE11" s="26"/>
    </row>
    <row r="12" spans="1:32" ht="20.25" thickBot="1" x14ac:dyDescent="0.45">
      <c r="B12" s="451"/>
      <c r="C12" s="452"/>
      <c r="D12" s="452"/>
      <c r="E12" s="452"/>
      <c r="F12" s="452"/>
      <c r="G12" s="452"/>
      <c r="H12" s="452"/>
      <c r="I12" s="453"/>
      <c r="N12" s="327"/>
      <c r="O12" s="328"/>
      <c r="P12" s="328"/>
      <c r="Q12" s="328"/>
      <c r="R12" s="328"/>
      <c r="S12" s="344"/>
      <c r="T12" s="321"/>
      <c r="U12" s="322"/>
      <c r="V12" s="329" t="s">
        <v>147</v>
      </c>
      <c r="W12" s="330"/>
      <c r="X12" s="379" t="s">
        <v>148</v>
      </c>
      <c r="Y12" s="379"/>
      <c r="Z12" s="379" t="s">
        <v>149</v>
      </c>
      <c r="AA12" s="331"/>
      <c r="AB12" s="327"/>
      <c r="AC12" s="383"/>
      <c r="AD12" s="297"/>
      <c r="AE12" s="297"/>
    </row>
    <row r="13" spans="1:32" ht="17.25" customHeight="1" x14ac:dyDescent="0.4">
      <c r="B13" s="451"/>
      <c r="C13" s="452"/>
      <c r="D13" s="452"/>
      <c r="E13" s="452"/>
      <c r="F13" s="452"/>
      <c r="G13" s="452"/>
      <c r="H13" s="452"/>
      <c r="I13" s="453"/>
      <c r="N13" s="373" t="s">
        <v>150</v>
      </c>
      <c r="O13" s="374"/>
      <c r="P13" s="374"/>
      <c r="Q13" s="374"/>
      <c r="R13" s="374"/>
      <c r="S13" s="375"/>
      <c r="T13" s="21">
        <f t="shared" ref="T13:T19" si="0">SUMIF($E$54:$E$153,N13,$T$54:$T$153)</f>
        <v>0</v>
      </c>
      <c r="U13" s="22" t="s">
        <v>81</v>
      </c>
      <c r="V13" s="29">
        <f t="shared" ref="V13:V19" si="1">SUMIFS($V$54:$V$153,$E$54:$E$153,$N13)</f>
        <v>0</v>
      </c>
      <c r="W13" s="30" t="s">
        <v>81</v>
      </c>
      <c r="X13" s="31">
        <f t="shared" ref="X13:X19" si="2">SUMIFS($X$54:$X$153,$E$54:$E$153,$N13)</f>
        <v>0</v>
      </c>
      <c r="Y13" s="89" t="s">
        <v>81</v>
      </c>
      <c r="Z13" s="69">
        <f t="shared" ref="Z13:Z19" si="3">SUMIFS($Z$54:$Z$153,$E$54:$E$153,$N13,$H$54:$H$153,"一部自己負担金")</f>
        <v>0</v>
      </c>
      <c r="AA13" s="30" t="s">
        <v>81</v>
      </c>
      <c r="AB13" s="29">
        <f t="shared" ref="AB13:AB19" si="4">SUMIFS($AB$54:$AB$153,$E$54:$E$153,$N13)</f>
        <v>0</v>
      </c>
      <c r="AC13" s="22" t="s">
        <v>81</v>
      </c>
      <c r="AD13" s="198"/>
    </row>
    <row r="14" spans="1:32" ht="17.25" customHeight="1" x14ac:dyDescent="0.4">
      <c r="B14" s="451"/>
      <c r="C14" s="452"/>
      <c r="D14" s="452"/>
      <c r="E14" s="452"/>
      <c r="F14" s="452"/>
      <c r="G14" s="452"/>
      <c r="H14" s="452"/>
      <c r="I14" s="453"/>
      <c r="N14" s="345" t="s">
        <v>151</v>
      </c>
      <c r="O14" s="346"/>
      <c r="P14" s="346"/>
      <c r="Q14" s="346"/>
      <c r="R14" s="346"/>
      <c r="S14" s="347"/>
      <c r="T14" s="19">
        <f t="shared" si="0"/>
        <v>0</v>
      </c>
      <c r="U14" s="23" t="s">
        <v>81</v>
      </c>
      <c r="V14" s="32">
        <f t="shared" si="1"/>
        <v>0</v>
      </c>
      <c r="W14" s="33" t="s">
        <v>81</v>
      </c>
      <c r="X14" s="34">
        <f t="shared" si="2"/>
        <v>0</v>
      </c>
      <c r="Y14" s="90" t="s">
        <v>81</v>
      </c>
      <c r="Z14" s="70">
        <f t="shared" si="3"/>
        <v>0</v>
      </c>
      <c r="AA14" s="33" t="s">
        <v>81</v>
      </c>
      <c r="AB14" s="32">
        <f t="shared" si="4"/>
        <v>0</v>
      </c>
      <c r="AC14" s="23" t="s">
        <v>81</v>
      </c>
      <c r="AD14" s="198"/>
    </row>
    <row r="15" spans="1:32" ht="17.25" customHeight="1" x14ac:dyDescent="0.4">
      <c r="B15" s="451"/>
      <c r="C15" s="452"/>
      <c r="D15" s="452"/>
      <c r="E15" s="452"/>
      <c r="F15" s="452"/>
      <c r="G15" s="452"/>
      <c r="H15" s="452"/>
      <c r="I15" s="453"/>
      <c r="N15" s="345" t="s">
        <v>152</v>
      </c>
      <c r="O15" s="346"/>
      <c r="P15" s="346"/>
      <c r="Q15" s="346"/>
      <c r="R15" s="346"/>
      <c r="S15" s="347"/>
      <c r="T15" s="19">
        <f t="shared" si="0"/>
        <v>0</v>
      </c>
      <c r="U15" s="23" t="s">
        <v>81</v>
      </c>
      <c r="V15" s="32">
        <f t="shared" si="1"/>
        <v>0</v>
      </c>
      <c r="W15" s="33" t="s">
        <v>81</v>
      </c>
      <c r="X15" s="34">
        <f t="shared" si="2"/>
        <v>0</v>
      </c>
      <c r="Y15" s="90" t="s">
        <v>81</v>
      </c>
      <c r="Z15" s="70">
        <f t="shared" si="3"/>
        <v>0</v>
      </c>
      <c r="AA15" s="33" t="s">
        <v>81</v>
      </c>
      <c r="AB15" s="32">
        <f t="shared" si="4"/>
        <v>0</v>
      </c>
      <c r="AC15" s="23" t="s">
        <v>81</v>
      </c>
      <c r="AD15" s="198"/>
    </row>
    <row r="16" spans="1:32" ht="17.25" customHeight="1" x14ac:dyDescent="0.4">
      <c r="B16" s="451"/>
      <c r="C16" s="452"/>
      <c r="D16" s="452"/>
      <c r="E16" s="452"/>
      <c r="F16" s="452"/>
      <c r="G16" s="452"/>
      <c r="H16" s="452"/>
      <c r="I16" s="453"/>
      <c r="N16" s="345" t="s">
        <v>153</v>
      </c>
      <c r="O16" s="346"/>
      <c r="P16" s="346"/>
      <c r="Q16" s="346"/>
      <c r="R16" s="346"/>
      <c r="S16" s="347"/>
      <c r="T16" s="19">
        <f t="shared" si="0"/>
        <v>0</v>
      </c>
      <c r="U16" s="23" t="s">
        <v>81</v>
      </c>
      <c r="V16" s="32">
        <f t="shared" si="1"/>
        <v>0</v>
      </c>
      <c r="W16" s="33" t="s">
        <v>81</v>
      </c>
      <c r="X16" s="34">
        <f t="shared" si="2"/>
        <v>0</v>
      </c>
      <c r="Y16" s="90" t="s">
        <v>81</v>
      </c>
      <c r="Z16" s="70">
        <f t="shared" si="3"/>
        <v>0</v>
      </c>
      <c r="AA16" s="33" t="s">
        <v>81</v>
      </c>
      <c r="AB16" s="32">
        <f t="shared" si="4"/>
        <v>0</v>
      </c>
      <c r="AC16" s="23" t="s">
        <v>81</v>
      </c>
      <c r="AD16" s="198"/>
    </row>
    <row r="17" spans="2:31" ht="17.25" customHeight="1" x14ac:dyDescent="0.4">
      <c r="B17" s="451"/>
      <c r="C17" s="452"/>
      <c r="D17" s="452"/>
      <c r="E17" s="452"/>
      <c r="F17" s="452"/>
      <c r="G17" s="452"/>
      <c r="H17" s="452"/>
      <c r="I17" s="453"/>
      <c r="N17" s="345" t="s">
        <v>154</v>
      </c>
      <c r="O17" s="346"/>
      <c r="P17" s="346"/>
      <c r="Q17" s="346"/>
      <c r="R17" s="346"/>
      <c r="S17" s="347"/>
      <c r="T17" s="19">
        <f t="shared" si="0"/>
        <v>0</v>
      </c>
      <c r="U17" s="23" t="s">
        <v>81</v>
      </c>
      <c r="V17" s="32">
        <f t="shared" si="1"/>
        <v>0</v>
      </c>
      <c r="W17" s="33" t="s">
        <v>81</v>
      </c>
      <c r="X17" s="34">
        <f t="shared" si="2"/>
        <v>0</v>
      </c>
      <c r="Y17" s="90" t="s">
        <v>81</v>
      </c>
      <c r="Z17" s="70">
        <f t="shared" si="3"/>
        <v>0</v>
      </c>
      <c r="AA17" s="33" t="s">
        <v>81</v>
      </c>
      <c r="AB17" s="32">
        <f t="shared" si="4"/>
        <v>0</v>
      </c>
      <c r="AC17" s="23" t="s">
        <v>81</v>
      </c>
      <c r="AD17" s="198"/>
    </row>
    <row r="18" spans="2:31" ht="17.25" customHeight="1" x14ac:dyDescent="0.4">
      <c r="B18" s="451"/>
      <c r="C18" s="452"/>
      <c r="D18" s="452"/>
      <c r="E18" s="452"/>
      <c r="F18" s="452"/>
      <c r="G18" s="452"/>
      <c r="H18" s="452"/>
      <c r="I18" s="453"/>
      <c r="N18" s="345" t="s">
        <v>155</v>
      </c>
      <c r="O18" s="346"/>
      <c r="P18" s="346"/>
      <c r="Q18" s="346"/>
      <c r="R18" s="346"/>
      <c r="S18" s="347"/>
      <c r="T18" s="19">
        <f t="shared" si="0"/>
        <v>0</v>
      </c>
      <c r="U18" s="23" t="s">
        <v>81</v>
      </c>
      <c r="V18" s="32">
        <f t="shared" si="1"/>
        <v>0</v>
      </c>
      <c r="W18" s="33" t="s">
        <v>81</v>
      </c>
      <c r="X18" s="34">
        <f t="shared" si="2"/>
        <v>0</v>
      </c>
      <c r="Y18" s="90" t="s">
        <v>81</v>
      </c>
      <c r="Z18" s="70">
        <f t="shared" si="3"/>
        <v>0</v>
      </c>
      <c r="AA18" s="33" t="s">
        <v>81</v>
      </c>
      <c r="AB18" s="32">
        <f t="shared" si="4"/>
        <v>0</v>
      </c>
      <c r="AC18" s="23" t="s">
        <v>81</v>
      </c>
      <c r="AD18" s="198"/>
    </row>
    <row r="19" spans="2:31" ht="17.25" customHeight="1" thickBot="1" x14ac:dyDescent="0.45">
      <c r="B19" s="451"/>
      <c r="C19" s="452"/>
      <c r="D19" s="452"/>
      <c r="E19" s="452"/>
      <c r="F19" s="452"/>
      <c r="G19" s="452"/>
      <c r="H19" s="452"/>
      <c r="I19" s="453"/>
      <c r="N19" s="345" t="s">
        <v>156</v>
      </c>
      <c r="O19" s="346"/>
      <c r="P19" s="346"/>
      <c r="Q19" s="346"/>
      <c r="R19" s="346"/>
      <c r="S19" s="347"/>
      <c r="T19" s="19">
        <f t="shared" si="0"/>
        <v>0</v>
      </c>
      <c r="U19" s="23" t="s">
        <v>81</v>
      </c>
      <c r="V19" s="32">
        <f t="shared" si="1"/>
        <v>0</v>
      </c>
      <c r="W19" s="33" t="s">
        <v>81</v>
      </c>
      <c r="X19" s="34">
        <f t="shared" si="2"/>
        <v>0</v>
      </c>
      <c r="Y19" s="90" t="s">
        <v>81</v>
      </c>
      <c r="Z19" s="70">
        <f t="shared" si="3"/>
        <v>0</v>
      </c>
      <c r="AA19" s="33" t="s">
        <v>81</v>
      </c>
      <c r="AB19" s="32">
        <f t="shared" si="4"/>
        <v>0</v>
      </c>
      <c r="AC19" s="23" t="s">
        <v>81</v>
      </c>
      <c r="AD19" s="198"/>
    </row>
    <row r="20" spans="2:31" ht="17.25" customHeight="1" thickBot="1" x14ac:dyDescent="0.45">
      <c r="B20" s="451"/>
      <c r="C20" s="452"/>
      <c r="D20" s="452"/>
      <c r="E20" s="452"/>
      <c r="F20" s="452"/>
      <c r="G20" s="452"/>
      <c r="H20" s="452"/>
      <c r="I20" s="453"/>
      <c r="N20" s="376" t="s">
        <v>157</v>
      </c>
      <c r="O20" s="377"/>
      <c r="P20" s="377"/>
      <c r="Q20" s="377"/>
      <c r="R20" s="377"/>
      <c r="S20" s="378"/>
      <c r="T20" s="40">
        <f>SUM(T13:T19)</f>
        <v>0</v>
      </c>
      <c r="U20" s="38" t="s">
        <v>81</v>
      </c>
      <c r="V20" s="97">
        <f>SUM(V13:V19)</f>
        <v>0</v>
      </c>
      <c r="W20" s="39" t="s">
        <v>81</v>
      </c>
      <c r="X20" s="40">
        <f>SUM(X13:X19)</f>
        <v>0</v>
      </c>
      <c r="Y20" s="91" t="s">
        <v>81</v>
      </c>
      <c r="Z20" s="40">
        <f>SUM(Z13:Z19)</f>
        <v>0</v>
      </c>
      <c r="AA20" s="39" t="s">
        <v>81</v>
      </c>
      <c r="AB20" s="92">
        <f>SUM(AB13:AB19)</f>
        <v>0</v>
      </c>
      <c r="AC20" s="38" t="s">
        <v>81</v>
      </c>
      <c r="AD20" s="199"/>
    </row>
    <row r="21" spans="2:31" ht="21.75" thickBot="1" x14ac:dyDescent="0.45">
      <c r="B21" s="451"/>
      <c r="C21" s="452"/>
      <c r="D21" s="452"/>
      <c r="E21" s="452"/>
      <c r="F21" s="452"/>
      <c r="G21" s="452"/>
      <c r="H21" s="452"/>
      <c r="I21" s="453"/>
      <c r="N21" s="311" t="s">
        <v>83</v>
      </c>
      <c r="O21" s="312"/>
      <c r="P21" s="312"/>
      <c r="Q21" s="312"/>
      <c r="R21" s="312"/>
      <c r="S21" s="313"/>
      <c r="T21" s="40">
        <f>T20</f>
        <v>0</v>
      </c>
      <c r="U21" s="38" t="s">
        <v>81</v>
      </c>
      <c r="V21" s="97">
        <f>V20</f>
        <v>0</v>
      </c>
      <c r="W21" s="39" t="s">
        <v>81</v>
      </c>
      <c r="X21" s="402">
        <f>SUM(X20:Z20)</f>
        <v>0</v>
      </c>
      <c r="Y21" s="403"/>
      <c r="Z21" s="404"/>
      <c r="AA21" s="39" t="s">
        <v>81</v>
      </c>
      <c r="AB21" s="92">
        <f>AB20</f>
        <v>0</v>
      </c>
      <c r="AC21" s="38" t="s">
        <v>81</v>
      </c>
      <c r="AD21" s="199"/>
    </row>
    <row r="22" spans="2:31" ht="17.25" customHeight="1" x14ac:dyDescent="0.4">
      <c r="B22" s="451"/>
      <c r="C22" s="452"/>
      <c r="D22" s="452"/>
      <c r="E22" s="452"/>
      <c r="F22" s="452"/>
      <c r="G22" s="452"/>
      <c r="H22" s="452"/>
      <c r="I22" s="453"/>
      <c r="P22" s="25"/>
      <c r="S22" s="25"/>
      <c r="T22" s="25"/>
    </row>
    <row r="23" spans="2:31" ht="17.25" customHeight="1" x14ac:dyDescent="0.4">
      <c r="B23" s="451"/>
      <c r="C23" s="452"/>
      <c r="D23" s="452"/>
      <c r="E23" s="452"/>
      <c r="F23" s="452"/>
      <c r="G23" s="452"/>
      <c r="H23" s="452"/>
      <c r="I23" s="453"/>
      <c r="P23" s="25"/>
      <c r="S23" s="25"/>
      <c r="T23" s="25"/>
    </row>
    <row r="24" spans="2:31" ht="20.25" thickBot="1" x14ac:dyDescent="0.45">
      <c r="B24" s="451"/>
      <c r="C24" s="452"/>
      <c r="D24" s="452"/>
      <c r="E24" s="452"/>
      <c r="F24" s="452"/>
      <c r="G24" s="452"/>
      <c r="H24" s="452"/>
      <c r="I24" s="453"/>
      <c r="N24" s="88" t="s">
        <v>158</v>
      </c>
      <c r="R24" s="26"/>
      <c r="T24" s="25"/>
      <c r="V24" s="26"/>
      <c r="Y24" s="26"/>
      <c r="Z24" s="26"/>
      <c r="AA24" s="26"/>
      <c r="AB24" s="26"/>
    </row>
    <row r="25" spans="2:31" ht="17.25" customHeight="1" x14ac:dyDescent="0.4">
      <c r="B25" s="451"/>
      <c r="C25" s="452"/>
      <c r="D25" s="452"/>
      <c r="E25" s="452"/>
      <c r="F25" s="452"/>
      <c r="G25" s="452"/>
      <c r="H25" s="452"/>
      <c r="I25" s="453"/>
      <c r="N25" s="411" t="s">
        <v>85</v>
      </c>
      <c r="O25" s="341" t="s">
        <v>86</v>
      </c>
      <c r="P25" s="326"/>
      <c r="Q25" s="326"/>
      <c r="R25" s="326"/>
      <c r="S25" s="342"/>
      <c r="T25" s="341" t="s">
        <v>76</v>
      </c>
      <c r="U25" s="380"/>
      <c r="V25" s="325" t="s">
        <v>77</v>
      </c>
      <c r="W25" s="326"/>
      <c r="X25" s="326"/>
      <c r="Y25" s="326"/>
      <c r="Z25" s="326"/>
      <c r="AA25" s="380"/>
      <c r="AB25" s="325" t="s">
        <v>78</v>
      </c>
      <c r="AC25" s="380"/>
    </row>
    <row r="26" spans="2:31" x14ac:dyDescent="0.4">
      <c r="B26" s="451"/>
      <c r="C26" s="452"/>
      <c r="D26" s="452"/>
      <c r="E26" s="452"/>
      <c r="F26" s="452"/>
      <c r="G26" s="452"/>
      <c r="H26" s="452"/>
      <c r="I26" s="453"/>
      <c r="N26" s="412"/>
      <c r="O26" s="396"/>
      <c r="P26" s="388"/>
      <c r="Q26" s="388"/>
      <c r="R26" s="388"/>
      <c r="S26" s="389"/>
      <c r="T26" s="396"/>
      <c r="U26" s="382"/>
      <c r="V26" s="98"/>
      <c r="W26" s="99"/>
      <c r="X26" s="392" t="s">
        <v>80</v>
      </c>
      <c r="Y26" s="386"/>
      <c r="Z26" s="386"/>
      <c r="AA26" s="387"/>
      <c r="AB26" s="381"/>
      <c r="AC26" s="382"/>
    </row>
    <row r="27" spans="2:31" ht="17.25" customHeight="1" thickBot="1" x14ac:dyDescent="0.45">
      <c r="B27" s="451"/>
      <c r="C27" s="452"/>
      <c r="D27" s="452"/>
      <c r="E27" s="452"/>
      <c r="F27" s="452"/>
      <c r="G27" s="452"/>
      <c r="H27" s="452"/>
      <c r="I27" s="453"/>
      <c r="N27" s="413"/>
      <c r="O27" s="343"/>
      <c r="P27" s="328"/>
      <c r="Q27" s="328"/>
      <c r="R27" s="328"/>
      <c r="S27" s="344"/>
      <c r="T27" s="343"/>
      <c r="U27" s="383"/>
      <c r="V27" s="397" t="s">
        <v>147</v>
      </c>
      <c r="W27" s="330"/>
      <c r="X27" s="331" t="s">
        <v>148</v>
      </c>
      <c r="Y27" s="330"/>
      <c r="Z27" s="331" t="s">
        <v>149</v>
      </c>
      <c r="AA27" s="332"/>
      <c r="AB27" s="327"/>
      <c r="AC27" s="383"/>
    </row>
    <row r="28" spans="2:31" ht="22.5" customHeight="1" x14ac:dyDescent="0.4">
      <c r="B28" s="451"/>
      <c r="C28" s="452"/>
      <c r="D28" s="452"/>
      <c r="E28" s="452"/>
      <c r="F28" s="452"/>
      <c r="G28" s="452"/>
      <c r="H28" s="452"/>
      <c r="I28" s="453"/>
      <c r="N28" s="93">
        <v>1</v>
      </c>
      <c r="O28" s="393" t="str">
        <f t="shared" ref="O28:O47" si="5">IFERROR(VLOOKUP($N28,$C$54:$D$153,2,FALSE),"")</f>
        <v/>
      </c>
      <c r="P28" s="394"/>
      <c r="Q28" s="394"/>
      <c r="R28" s="394"/>
      <c r="S28" s="395"/>
      <c r="T28" s="71" t="str">
        <f t="shared" ref="T28:T47" si="6">IF(O28="","",SUMIF($C$54:$C$153,$N28,$T$54:$T$153))</f>
        <v/>
      </c>
      <c r="U28" s="43" t="s">
        <v>81</v>
      </c>
      <c r="V28" s="44" t="str">
        <f t="shared" ref="V28:V47" si="7">IF(O28="","",SUMIF($C$54:$C$153,$N28,$V$54:$V$153))</f>
        <v/>
      </c>
      <c r="W28" s="45" t="s">
        <v>81</v>
      </c>
      <c r="X28" s="46" t="str">
        <f t="shared" ref="X28:X47" si="8">IF(O28="","",SUMIF($C$54:$C$153,$N28,$X$54:$X$153))</f>
        <v/>
      </c>
      <c r="Y28" s="47" t="s">
        <v>81</v>
      </c>
      <c r="Z28" s="46" t="str">
        <f t="shared" ref="Z28:Z47" si="9">IF(O28="","",SUMIF($C$54:$C$153,$N28,$Z$54:$Z$153))</f>
        <v/>
      </c>
      <c r="AA28" s="47" t="s">
        <v>81</v>
      </c>
      <c r="AB28" s="44" t="str">
        <f t="shared" ref="AB28:AB47" si="10">IF(T28="","",SUMIF($C$54:$C$153,$N28,$AB$54:$AB$153))</f>
        <v/>
      </c>
      <c r="AC28" s="94" t="s">
        <v>81</v>
      </c>
    </row>
    <row r="29" spans="2:31" ht="19.5" customHeight="1" x14ac:dyDescent="0.4">
      <c r="B29" s="451"/>
      <c r="C29" s="452"/>
      <c r="D29" s="452"/>
      <c r="E29" s="452"/>
      <c r="F29" s="452"/>
      <c r="G29" s="452"/>
      <c r="H29" s="452"/>
      <c r="I29" s="453"/>
      <c r="M29" s="118"/>
      <c r="N29" s="48">
        <v>2</v>
      </c>
      <c r="O29" s="408" t="str">
        <f t="shared" si="5"/>
        <v/>
      </c>
      <c r="P29" s="409"/>
      <c r="Q29" s="409"/>
      <c r="R29" s="409"/>
      <c r="S29" s="410"/>
      <c r="T29" s="49" t="str">
        <f t="shared" si="6"/>
        <v/>
      </c>
      <c r="U29" s="23" t="s">
        <v>81</v>
      </c>
      <c r="V29" s="32" t="str">
        <f t="shared" si="7"/>
        <v/>
      </c>
      <c r="W29" s="33" t="s">
        <v>81</v>
      </c>
      <c r="X29" s="34" t="str">
        <f t="shared" si="8"/>
        <v/>
      </c>
      <c r="Y29" s="23" t="s">
        <v>81</v>
      </c>
      <c r="Z29" s="34" t="str">
        <f t="shared" si="9"/>
        <v/>
      </c>
      <c r="AA29" s="23" t="s">
        <v>81</v>
      </c>
      <c r="AB29" s="32" t="str">
        <f t="shared" si="10"/>
        <v/>
      </c>
      <c r="AC29" s="23" t="s">
        <v>81</v>
      </c>
      <c r="AE29" s="26"/>
    </row>
    <row r="30" spans="2:31" x14ac:dyDescent="0.4">
      <c r="B30" s="451"/>
      <c r="C30" s="452"/>
      <c r="D30" s="452"/>
      <c r="E30" s="452"/>
      <c r="F30" s="452"/>
      <c r="G30" s="452"/>
      <c r="H30" s="452"/>
      <c r="I30" s="453"/>
      <c r="N30" s="48">
        <v>3</v>
      </c>
      <c r="O30" s="408" t="str">
        <f t="shared" si="5"/>
        <v/>
      </c>
      <c r="P30" s="409"/>
      <c r="Q30" s="409"/>
      <c r="R30" s="409"/>
      <c r="S30" s="410"/>
      <c r="T30" s="49" t="str">
        <f t="shared" si="6"/>
        <v/>
      </c>
      <c r="U30" s="43" t="s">
        <v>81</v>
      </c>
      <c r="V30" s="29" t="str">
        <f t="shared" si="7"/>
        <v/>
      </c>
      <c r="W30" s="57" t="s">
        <v>81</v>
      </c>
      <c r="X30" s="55" t="str">
        <f t="shared" si="8"/>
        <v/>
      </c>
      <c r="Y30" s="58" t="s">
        <v>81</v>
      </c>
      <c r="Z30" s="55" t="str">
        <f t="shared" si="9"/>
        <v/>
      </c>
      <c r="AA30" s="58" t="s">
        <v>81</v>
      </c>
      <c r="AB30" s="54" t="str">
        <f t="shared" si="10"/>
        <v/>
      </c>
      <c r="AC30" s="43" t="s">
        <v>81</v>
      </c>
      <c r="AE30" s="26"/>
    </row>
    <row r="31" spans="2:31" ht="19.5" customHeight="1" x14ac:dyDescent="0.4">
      <c r="B31" s="451"/>
      <c r="C31" s="452"/>
      <c r="D31" s="452"/>
      <c r="E31" s="452"/>
      <c r="F31" s="452"/>
      <c r="G31" s="452"/>
      <c r="H31" s="452"/>
      <c r="I31" s="453"/>
      <c r="N31" s="50">
        <v>4</v>
      </c>
      <c r="O31" s="457" t="str">
        <f t="shared" si="5"/>
        <v/>
      </c>
      <c r="P31" s="458"/>
      <c r="Q31" s="458"/>
      <c r="R31" s="458"/>
      <c r="S31" s="459"/>
      <c r="T31" s="51" t="str">
        <f t="shared" si="6"/>
        <v/>
      </c>
      <c r="U31" s="43" t="s">
        <v>81</v>
      </c>
      <c r="V31" s="54" t="str">
        <f t="shared" si="7"/>
        <v/>
      </c>
      <c r="W31" s="259" t="s">
        <v>81</v>
      </c>
      <c r="X31" s="260" t="str">
        <f t="shared" si="8"/>
        <v/>
      </c>
      <c r="Y31" s="58" t="s">
        <v>81</v>
      </c>
      <c r="Z31" s="260" t="str">
        <f t="shared" si="9"/>
        <v/>
      </c>
      <c r="AA31" s="58" t="s">
        <v>81</v>
      </c>
      <c r="AB31" s="261" t="str">
        <f t="shared" si="10"/>
        <v/>
      </c>
      <c r="AC31" s="58" t="s">
        <v>81</v>
      </c>
    </row>
    <row r="32" spans="2:31" ht="19.5" customHeight="1" x14ac:dyDescent="0.4">
      <c r="B32" s="451"/>
      <c r="C32" s="452"/>
      <c r="D32" s="452"/>
      <c r="E32" s="452"/>
      <c r="F32" s="452"/>
      <c r="G32" s="452"/>
      <c r="H32" s="452"/>
      <c r="I32" s="453"/>
      <c r="N32" s="48">
        <v>5</v>
      </c>
      <c r="O32" s="408" t="str">
        <f t="shared" si="5"/>
        <v/>
      </c>
      <c r="P32" s="409"/>
      <c r="Q32" s="409"/>
      <c r="R32" s="409"/>
      <c r="S32" s="410"/>
      <c r="T32" s="49" t="str">
        <f t="shared" si="6"/>
        <v/>
      </c>
      <c r="U32" s="23" t="s">
        <v>81</v>
      </c>
      <c r="V32" s="32" t="str">
        <f t="shared" si="7"/>
        <v/>
      </c>
      <c r="W32" s="33" t="s">
        <v>81</v>
      </c>
      <c r="X32" s="34" t="str">
        <f t="shared" si="8"/>
        <v/>
      </c>
      <c r="Y32" s="23" t="s">
        <v>81</v>
      </c>
      <c r="Z32" s="34" t="str">
        <f t="shared" si="9"/>
        <v/>
      </c>
      <c r="AA32" s="23" t="s">
        <v>81</v>
      </c>
      <c r="AB32" s="32" t="str">
        <f t="shared" si="10"/>
        <v/>
      </c>
      <c r="AC32" s="23" t="s">
        <v>81</v>
      </c>
      <c r="AD32" s="26"/>
      <c r="AE32" s="26"/>
    </row>
    <row r="33" spans="2:31" ht="19.5" customHeight="1" x14ac:dyDescent="0.4">
      <c r="B33" s="451"/>
      <c r="C33" s="452"/>
      <c r="D33" s="452"/>
      <c r="E33" s="452"/>
      <c r="F33" s="452"/>
      <c r="G33" s="452"/>
      <c r="H33" s="452"/>
      <c r="I33" s="453"/>
      <c r="N33" s="48">
        <v>6</v>
      </c>
      <c r="O33" s="408" t="str">
        <f t="shared" si="5"/>
        <v/>
      </c>
      <c r="P33" s="409"/>
      <c r="Q33" s="409"/>
      <c r="R33" s="409"/>
      <c r="S33" s="410"/>
      <c r="T33" s="49" t="str">
        <f t="shared" si="6"/>
        <v/>
      </c>
      <c r="U33" s="23" t="s">
        <v>81</v>
      </c>
      <c r="V33" s="32" t="str">
        <f t="shared" si="7"/>
        <v/>
      </c>
      <c r="W33" s="33" t="s">
        <v>81</v>
      </c>
      <c r="X33" s="34" t="str">
        <f t="shared" si="8"/>
        <v/>
      </c>
      <c r="Y33" s="23" t="s">
        <v>81</v>
      </c>
      <c r="Z33" s="34" t="str">
        <f t="shared" si="9"/>
        <v/>
      </c>
      <c r="AA33" s="23" t="s">
        <v>81</v>
      </c>
      <c r="AB33" s="32" t="str">
        <f t="shared" si="10"/>
        <v/>
      </c>
      <c r="AC33" s="23" t="s">
        <v>81</v>
      </c>
      <c r="AD33" s="26"/>
      <c r="AE33" s="26"/>
    </row>
    <row r="34" spans="2:31" ht="19.5" customHeight="1" x14ac:dyDescent="0.4">
      <c r="B34" s="451"/>
      <c r="C34" s="452"/>
      <c r="D34" s="452"/>
      <c r="E34" s="452"/>
      <c r="F34" s="452"/>
      <c r="G34" s="452"/>
      <c r="H34" s="452"/>
      <c r="I34" s="453"/>
      <c r="N34" s="48">
        <v>7</v>
      </c>
      <c r="O34" s="408" t="str">
        <f t="shared" si="5"/>
        <v/>
      </c>
      <c r="P34" s="409"/>
      <c r="Q34" s="409"/>
      <c r="R34" s="409"/>
      <c r="S34" s="410"/>
      <c r="T34" s="49" t="str">
        <f t="shared" si="6"/>
        <v/>
      </c>
      <c r="U34" s="23" t="s">
        <v>81</v>
      </c>
      <c r="V34" s="32" t="str">
        <f t="shared" si="7"/>
        <v/>
      </c>
      <c r="W34" s="33" t="s">
        <v>81</v>
      </c>
      <c r="X34" s="34" t="str">
        <f t="shared" si="8"/>
        <v/>
      </c>
      <c r="Y34" s="23" t="s">
        <v>81</v>
      </c>
      <c r="Z34" s="34" t="str">
        <f t="shared" si="9"/>
        <v/>
      </c>
      <c r="AA34" s="23" t="s">
        <v>81</v>
      </c>
      <c r="AB34" s="32" t="str">
        <f t="shared" si="10"/>
        <v/>
      </c>
      <c r="AC34" s="23" t="s">
        <v>81</v>
      </c>
      <c r="AD34" s="26"/>
      <c r="AE34" s="26"/>
    </row>
    <row r="35" spans="2:31" ht="19.5" customHeight="1" x14ac:dyDescent="0.4">
      <c r="B35" s="451"/>
      <c r="C35" s="452"/>
      <c r="D35" s="452"/>
      <c r="E35" s="452"/>
      <c r="F35" s="452"/>
      <c r="G35" s="452"/>
      <c r="H35" s="452"/>
      <c r="I35" s="453"/>
      <c r="N35" s="48">
        <v>8</v>
      </c>
      <c r="O35" s="408" t="str">
        <f t="shared" si="5"/>
        <v/>
      </c>
      <c r="P35" s="409"/>
      <c r="Q35" s="409"/>
      <c r="R35" s="409"/>
      <c r="S35" s="410"/>
      <c r="T35" s="49" t="str">
        <f t="shared" si="6"/>
        <v/>
      </c>
      <c r="U35" s="23" t="s">
        <v>81</v>
      </c>
      <c r="V35" s="32" t="str">
        <f t="shared" si="7"/>
        <v/>
      </c>
      <c r="W35" s="33" t="s">
        <v>81</v>
      </c>
      <c r="X35" s="34" t="str">
        <f t="shared" si="8"/>
        <v/>
      </c>
      <c r="Y35" s="23" t="s">
        <v>81</v>
      </c>
      <c r="Z35" s="34" t="str">
        <f t="shared" si="9"/>
        <v/>
      </c>
      <c r="AA35" s="23" t="s">
        <v>81</v>
      </c>
      <c r="AB35" s="32" t="str">
        <f t="shared" si="10"/>
        <v/>
      </c>
      <c r="AC35" s="23" t="s">
        <v>81</v>
      </c>
      <c r="AD35" s="26"/>
      <c r="AE35" s="26"/>
    </row>
    <row r="36" spans="2:31" ht="19.5" customHeight="1" x14ac:dyDescent="0.4">
      <c r="B36" s="451"/>
      <c r="C36" s="452"/>
      <c r="D36" s="452"/>
      <c r="E36" s="452"/>
      <c r="F36" s="452"/>
      <c r="G36" s="452"/>
      <c r="H36" s="452"/>
      <c r="I36" s="453"/>
      <c r="N36" s="48">
        <v>9</v>
      </c>
      <c r="O36" s="408" t="str">
        <f t="shared" si="5"/>
        <v/>
      </c>
      <c r="P36" s="409"/>
      <c r="Q36" s="409"/>
      <c r="R36" s="409"/>
      <c r="S36" s="410"/>
      <c r="T36" s="49" t="str">
        <f t="shared" si="6"/>
        <v/>
      </c>
      <c r="U36" s="23" t="s">
        <v>81</v>
      </c>
      <c r="V36" s="32" t="str">
        <f t="shared" si="7"/>
        <v/>
      </c>
      <c r="W36" s="33" t="s">
        <v>81</v>
      </c>
      <c r="X36" s="34" t="str">
        <f t="shared" si="8"/>
        <v/>
      </c>
      <c r="Y36" s="23" t="s">
        <v>81</v>
      </c>
      <c r="Z36" s="34" t="str">
        <f t="shared" si="9"/>
        <v/>
      </c>
      <c r="AA36" s="23" t="s">
        <v>81</v>
      </c>
      <c r="AB36" s="32" t="str">
        <f t="shared" si="10"/>
        <v/>
      </c>
      <c r="AC36" s="23" t="s">
        <v>81</v>
      </c>
      <c r="AD36" s="26"/>
      <c r="AE36" s="26"/>
    </row>
    <row r="37" spans="2:31" ht="19.5" customHeight="1" x14ac:dyDescent="0.4">
      <c r="B37" s="451"/>
      <c r="C37" s="452"/>
      <c r="D37" s="452"/>
      <c r="E37" s="452"/>
      <c r="F37" s="452"/>
      <c r="G37" s="452"/>
      <c r="H37" s="452"/>
      <c r="I37" s="453"/>
      <c r="N37" s="48">
        <v>10</v>
      </c>
      <c r="O37" s="408" t="str">
        <f t="shared" si="5"/>
        <v/>
      </c>
      <c r="P37" s="409"/>
      <c r="Q37" s="409"/>
      <c r="R37" s="409"/>
      <c r="S37" s="410"/>
      <c r="T37" s="49" t="str">
        <f t="shared" si="6"/>
        <v/>
      </c>
      <c r="U37" s="23" t="s">
        <v>81</v>
      </c>
      <c r="V37" s="32" t="str">
        <f t="shared" si="7"/>
        <v/>
      </c>
      <c r="W37" s="33" t="s">
        <v>81</v>
      </c>
      <c r="X37" s="34" t="str">
        <f t="shared" si="8"/>
        <v/>
      </c>
      <c r="Y37" s="23" t="s">
        <v>81</v>
      </c>
      <c r="Z37" s="34" t="str">
        <f t="shared" si="9"/>
        <v/>
      </c>
      <c r="AA37" s="23" t="s">
        <v>81</v>
      </c>
      <c r="AB37" s="32" t="str">
        <f t="shared" si="10"/>
        <v/>
      </c>
      <c r="AC37" s="23" t="s">
        <v>81</v>
      </c>
      <c r="AD37" s="26"/>
      <c r="AE37" s="26"/>
    </row>
    <row r="38" spans="2:31" ht="19.5" customHeight="1" x14ac:dyDescent="0.4">
      <c r="B38" s="451"/>
      <c r="C38" s="452"/>
      <c r="D38" s="452"/>
      <c r="E38" s="452"/>
      <c r="F38" s="452"/>
      <c r="G38" s="452"/>
      <c r="H38" s="452"/>
      <c r="I38" s="453"/>
      <c r="N38" s="48">
        <v>11</v>
      </c>
      <c r="O38" s="408" t="str">
        <f t="shared" si="5"/>
        <v/>
      </c>
      <c r="P38" s="409"/>
      <c r="Q38" s="409"/>
      <c r="R38" s="409"/>
      <c r="S38" s="410"/>
      <c r="T38" s="49" t="str">
        <f t="shared" si="6"/>
        <v/>
      </c>
      <c r="U38" s="23" t="s">
        <v>81</v>
      </c>
      <c r="V38" s="32" t="str">
        <f t="shared" si="7"/>
        <v/>
      </c>
      <c r="W38" s="33" t="s">
        <v>81</v>
      </c>
      <c r="X38" s="34" t="str">
        <f t="shared" si="8"/>
        <v/>
      </c>
      <c r="Y38" s="23" t="s">
        <v>81</v>
      </c>
      <c r="Z38" s="34" t="str">
        <f t="shared" si="9"/>
        <v/>
      </c>
      <c r="AA38" s="23" t="s">
        <v>81</v>
      </c>
      <c r="AB38" s="32" t="str">
        <f t="shared" si="10"/>
        <v/>
      </c>
      <c r="AC38" s="23" t="s">
        <v>81</v>
      </c>
      <c r="AD38" s="26"/>
      <c r="AE38" s="26"/>
    </row>
    <row r="39" spans="2:31" ht="19.5" customHeight="1" x14ac:dyDescent="0.4">
      <c r="B39" s="451"/>
      <c r="C39" s="452"/>
      <c r="D39" s="452"/>
      <c r="E39" s="452"/>
      <c r="F39" s="452"/>
      <c r="G39" s="452"/>
      <c r="H39" s="452"/>
      <c r="I39" s="453"/>
      <c r="N39" s="48">
        <v>12</v>
      </c>
      <c r="O39" s="408" t="str">
        <f t="shared" si="5"/>
        <v/>
      </c>
      <c r="P39" s="409"/>
      <c r="Q39" s="409"/>
      <c r="R39" s="409"/>
      <c r="S39" s="410"/>
      <c r="T39" s="49" t="str">
        <f t="shared" si="6"/>
        <v/>
      </c>
      <c r="U39" s="23" t="s">
        <v>81</v>
      </c>
      <c r="V39" s="32" t="str">
        <f t="shared" si="7"/>
        <v/>
      </c>
      <c r="W39" s="33" t="s">
        <v>81</v>
      </c>
      <c r="X39" s="34" t="str">
        <f t="shared" si="8"/>
        <v/>
      </c>
      <c r="Y39" s="23" t="s">
        <v>81</v>
      </c>
      <c r="Z39" s="34" t="str">
        <f t="shared" si="9"/>
        <v/>
      </c>
      <c r="AA39" s="23" t="s">
        <v>81</v>
      </c>
      <c r="AB39" s="32" t="str">
        <f t="shared" si="10"/>
        <v/>
      </c>
      <c r="AC39" s="23" t="s">
        <v>81</v>
      </c>
      <c r="AD39" s="26"/>
      <c r="AE39" s="26"/>
    </row>
    <row r="40" spans="2:31" ht="19.5" customHeight="1" x14ac:dyDescent="0.4">
      <c r="B40" s="451"/>
      <c r="C40" s="452"/>
      <c r="D40" s="452"/>
      <c r="E40" s="452"/>
      <c r="F40" s="452"/>
      <c r="G40" s="452"/>
      <c r="H40" s="452"/>
      <c r="I40" s="453"/>
      <c r="N40" s="48">
        <v>13</v>
      </c>
      <c r="O40" s="408" t="str">
        <f t="shared" si="5"/>
        <v/>
      </c>
      <c r="P40" s="409"/>
      <c r="Q40" s="409"/>
      <c r="R40" s="409"/>
      <c r="S40" s="410"/>
      <c r="T40" s="49" t="str">
        <f t="shared" si="6"/>
        <v/>
      </c>
      <c r="U40" s="23" t="s">
        <v>81</v>
      </c>
      <c r="V40" s="32" t="str">
        <f t="shared" si="7"/>
        <v/>
      </c>
      <c r="W40" s="33" t="s">
        <v>81</v>
      </c>
      <c r="X40" s="34" t="str">
        <f t="shared" si="8"/>
        <v/>
      </c>
      <c r="Y40" s="23" t="s">
        <v>81</v>
      </c>
      <c r="Z40" s="34" t="str">
        <f t="shared" si="9"/>
        <v/>
      </c>
      <c r="AA40" s="23" t="s">
        <v>81</v>
      </c>
      <c r="AB40" s="32" t="str">
        <f t="shared" si="10"/>
        <v/>
      </c>
      <c r="AC40" s="23" t="s">
        <v>81</v>
      </c>
      <c r="AD40" s="26"/>
      <c r="AE40" s="26"/>
    </row>
    <row r="41" spans="2:31" ht="19.5" customHeight="1" x14ac:dyDescent="0.4">
      <c r="B41" s="451"/>
      <c r="C41" s="452"/>
      <c r="D41" s="452"/>
      <c r="E41" s="452"/>
      <c r="F41" s="452"/>
      <c r="G41" s="452"/>
      <c r="H41" s="452"/>
      <c r="I41" s="453"/>
      <c r="N41" s="48">
        <v>14</v>
      </c>
      <c r="O41" s="408" t="str">
        <f t="shared" si="5"/>
        <v/>
      </c>
      <c r="P41" s="409"/>
      <c r="Q41" s="409"/>
      <c r="R41" s="409"/>
      <c r="S41" s="410"/>
      <c r="T41" s="49" t="str">
        <f t="shared" si="6"/>
        <v/>
      </c>
      <c r="U41" s="23" t="s">
        <v>81</v>
      </c>
      <c r="V41" s="32" t="str">
        <f t="shared" si="7"/>
        <v/>
      </c>
      <c r="W41" s="33" t="s">
        <v>81</v>
      </c>
      <c r="X41" s="34" t="str">
        <f t="shared" si="8"/>
        <v/>
      </c>
      <c r="Y41" s="23" t="s">
        <v>81</v>
      </c>
      <c r="Z41" s="34" t="str">
        <f t="shared" si="9"/>
        <v/>
      </c>
      <c r="AA41" s="23" t="s">
        <v>81</v>
      </c>
      <c r="AB41" s="32" t="str">
        <f t="shared" si="10"/>
        <v/>
      </c>
      <c r="AC41" s="23" t="s">
        <v>81</v>
      </c>
      <c r="AD41" s="26"/>
      <c r="AE41" s="26"/>
    </row>
    <row r="42" spans="2:31" ht="19.5" customHeight="1" thickBot="1" x14ac:dyDescent="0.45">
      <c r="B42" s="451"/>
      <c r="C42" s="452"/>
      <c r="D42" s="452"/>
      <c r="E42" s="452"/>
      <c r="F42" s="452"/>
      <c r="G42" s="452"/>
      <c r="H42" s="452"/>
      <c r="I42" s="453"/>
      <c r="N42" s="48">
        <v>15</v>
      </c>
      <c r="O42" s="408" t="str">
        <f t="shared" si="5"/>
        <v/>
      </c>
      <c r="P42" s="409"/>
      <c r="Q42" s="409"/>
      <c r="R42" s="409"/>
      <c r="S42" s="410"/>
      <c r="T42" s="49" t="str">
        <f t="shared" si="6"/>
        <v/>
      </c>
      <c r="U42" s="23" t="s">
        <v>81</v>
      </c>
      <c r="V42" s="32" t="str">
        <f t="shared" si="7"/>
        <v/>
      </c>
      <c r="W42" s="33" t="s">
        <v>81</v>
      </c>
      <c r="X42" s="34" t="str">
        <f t="shared" si="8"/>
        <v/>
      </c>
      <c r="Y42" s="23" t="s">
        <v>81</v>
      </c>
      <c r="Z42" s="34" t="str">
        <f t="shared" si="9"/>
        <v/>
      </c>
      <c r="AA42" s="23" t="s">
        <v>81</v>
      </c>
      <c r="AB42" s="32" t="str">
        <f t="shared" si="10"/>
        <v/>
      </c>
      <c r="AC42" s="23" t="s">
        <v>81</v>
      </c>
      <c r="AD42" s="26"/>
      <c r="AE42" s="26"/>
    </row>
    <row r="43" spans="2:31" ht="19.5" hidden="1" customHeight="1" outlineLevel="1" x14ac:dyDescent="0.4">
      <c r="B43" s="451"/>
      <c r="C43" s="452"/>
      <c r="D43" s="452"/>
      <c r="E43" s="452"/>
      <c r="F43" s="452"/>
      <c r="G43" s="452"/>
      <c r="H43" s="452"/>
      <c r="I43" s="453"/>
      <c r="N43" s="48">
        <v>16</v>
      </c>
      <c r="O43" s="408" t="str">
        <f t="shared" si="5"/>
        <v/>
      </c>
      <c r="P43" s="409"/>
      <c r="Q43" s="409"/>
      <c r="R43" s="409"/>
      <c r="S43" s="410"/>
      <c r="T43" s="49" t="str">
        <f t="shared" si="6"/>
        <v/>
      </c>
      <c r="U43" s="23" t="s">
        <v>81</v>
      </c>
      <c r="V43" s="32" t="str">
        <f t="shared" si="7"/>
        <v/>
      </c>
      <c r="W43" s="33" t="s">
        <v>81</v>
      </c>
      <c r="X43" s="34" t="str">
        <f t="shared" si="8"/>
        <v/>
      </c>
      <c r="Y43" s="23" t="s">
        <v>81</v>
      </c>
      <c r="Z43" s="34" t="str">
        <f t="shared" si="9"/>
        <v/>
      </c>
      <c r="AA43" s="23" t="s">
        <v>81</v>
      </c>
      <c r="AB43" s="32" t="str">
        <f t="shared" si="10"/>
        <v/>
      </c>
      <c r="AC43" s="23" t="s">
        <v>81</v>
      </c>
      <c r="AD43" s="26"/>
      <c r="AE43" s="26"/>
    </row>
    <row r="44" spans="2:31" ht="19.5" hidden="1" customHeight="1" outlineLevel="1" x14ac:dyDescent="0.4">
      <c r="B44" s="451"/>
      <c r="C44" s="452"/>
      <c r="D44" s="452"/>
      <c r="E44" s="452"/>
      <c r="F44" s="452"/>
      <c r="G44" s="452"/>
      <c r="H44" s="452"/>
      <c r="I44" s="453"/>
      <c r="N44" s="48">
        <v>17</v>
      </c>
      <c r="O44" s="408" t="str">
        <f t="shared" si="5"/>
        <v/>
      </c>
      <c r="P44" s="409"/>
      <c r="Q44" s="409"/>
      <c r="R44" s="409"/>
      <c r="S44" s="410"/>
      <c r="T44" s="49" t="str">
        <f t="shared" si="6"/>
        <v/>
      </c>
      <c r="U44" s="23" t="s">
        <v>81</v>
      </c>
      <c r="V44" s="32" t="str">
        <f t="shared" si="7"/>
        <v/>
      </c>
      <c r="W44" s="33" t="s">
        <v>81</v>
      </c>
      <c r="X44" s="34" t="str">
        <f t="shared" si="8"/>
        <v/>
      </c>
      <c r="Y44" s="23" t="s">
        <v>81</v>
      </c>
      <c r="Z44" s="34" t="str">
        <f t="shared" si="9"/>
        <v/>
      </c>
      <c r="AA44" s="23" t="s">
        <v>81</v>
      </c>
      <c r="AB44" s="32" t="str">
        <f t="shared" si="10"/>
        <v/>
      </c>
      <c r="AC44" s="23" t="s">
        <v>81</v>
      </c>
      <c r="AD44" s="26"/>
      <c r="AE44" s="26"/>
    </row>
    <row r="45" spans="2:31" ht="19.5" hidden="1" customHeight="1" outlineLevel="1" x14ac:dyDescent="0.4">
      <c r="B45" s="451"/>
      <c r="C45" s="452"/>
      <c r="D45" s="452"/>
      <c r="E45" s="452"/>
      <c r="F45" s="452"/>
      <c r="G45" s="452"/>
      <c r="H45" s="452"/>
      <c r="I45" s="453"/>
      <c r="N45" s="48">
        <v>18</v>
      </c>
      <c r="O45" s="408" t="str">
        <f t="shared" si="5"/>
        <v/>
      </c>
      <c r="P45" s="409"/>
      <c r="Q45" s="409"/>
      <c r="R45" s="409"/>
      <c r="S45" s="410"/>
      <c r="T45" s="49" t="str">
        <f t="shared" si="6"/>
        <v/>
      </c>
      <c r="U45" s="23" t="s">
        <v>81</v>
      </c>
      <c r="V45" s="32" t="str">
        <f t="shared" si="7"/>
        <v/>
      </c>
      <c r="W45" s="33" t="s">
        <v>81</v>
      </c>
      <c r="X45" s="34" t="str">
        <f t="shared" si="8"/>
        <v/>
      </c>
      <c r="Y45" s="23" t="s">
        <v>81</v>
      </c>
      <c r="Z45" s="34" t="str">
        <f t="shared" si="9"/>
        <v/>
      </c>
      <c r="AA45" s="23" t="s">
        <v>81</v>
      </c>
      <c r="AB45" s="32" t="str">
        <f t="shared" si="10"/>
        <v/>
      </c>
      <c r="AC45" s="23" t="s">
        <v>81</v>
      </c>
      <c r="AD45" s="26"/>
      <c r="AE45" s="26"/>
    </row>
    <row r="46" spans="2:31" ht="19.5" hidden="1" customHeight="1" outlineLevel="1" x14ac:dyDescent="0.4">
      <c r="B46" s="451"/>
      <c r="C46" s="452"/>
      <c r="D46" s="452"/>
      <c r="E46" s="452"/>
      <c r="F46" s="452"/>
      <c r="G46" s="452"/>
      <c r="H46" s="452"/>
      <c r="I46" s="453"/>
      <c r="N46" s="48">
        <v>19</v>
      </c>
      <c r="O46" s="408" t="str">
        <f t="shared" si="5"/>
        <v/>
      </c>
      <c r="P46" s="409"/>
      <c r="Q46" s="409"/>
      <c r="R46" s="409"/>
      <c r="S46" s="410"/>
      <c r="T46" s="49" t="str">
        <f t="shared" si="6"/>
        <v/>
      </c>
      <c r="U46" s="23" t="s">
        <v>81</v>
      </c>
      <c r="V46" s="32" t="str">
        <f t="shared" si="7"/>
        <v/>
      </c>
      <c r="W46" s="33" t="s">
        <v>81</v>
      </c>
      <c r="X46" s="34" t="str">
        <f t="shared" si="8"/>
        <v/>
      </c>
      <c r="Y46" s="23" t="s">
        <v>81</v>
      </c>
      <c r="Z46" s="34" t="str">
        <f t="shared" si="9"/>
        <v/>
      </c>
      <c r="AA46" s="23" t="s">
        <v>81</v>
      </c>
      <c r="AB46" s="32" t="str">
        <f t="shared" si="10"/>
        <v/>
      </c>
      <c r="AC46" s="23" t="s">
        <v>81</v>
      </c>
      <c r="AD46" s="26"/>
      <c r="AE46" s="26"/>
    </row>
    <row r="47" spans="2:31" ht="19.5" hidden="1" customHeight="1" outlineLevel="1" thickBot="1" x14ac:dyDescent="0.45">
      <c r="B47" s="451"/>
      <c r="C47" s="452"/>
      <c r="D47" s="452"/>
      <c r="E47" s="452"/>
      <c r="F47" s="452"/>
      <c r="G47" s="452"/>
      <c r="H47" s="452"/>
      <c r="I47" s="453"/>
      <c r="N47" s="95">
        <v>20</v>
      </c>
      <c r="O47" s="414" t="str">
        <f t="shared" si="5"/>
        <v/>
      </c>
      <c r="P47" s="415"/>
      <c r="Q47" s="415"/>
      <c r="R47" s="415"/>
      <c r="S47" s="416"/>
      <c r="T47" s="72" t="str">
        <f t="shared" si="6"/>
        <v/>
      </c>
      <c r="U47" s="24" t="s">
        <v>81</v>
      </c>
      <c r="V47" s="35" t="str">
        <f t="shared" si="7"/>
        <v/>
      </c>
      <c r="W47" s="36" t="s">
        <v>81</v>
      </c>
      <c r="X47" s="37" t="str">
        <f t="shared" si="8"/>
        <v/>
      </c>
      <c r="Y47" s="24" t="s">
        <v>81</v>
      </c>
      <c r="Z47" s="37" t="str">
        <f t="shared" si="9"/>
        <v/>
      </c>
      <c r="AA47" s="24" t="s">
        <v>81</v>
      </c>
      <c r="AB47" s="35" t="str">
        <f t="shared" si="10"/>
        <v/>
      </c>
      <c r="AC47" s="24" t="s">
        <v>81</v>
      </c>
      <c r="AD47" s="26"/>
      <c r="AE47" s="26"/>
    </row>
    <row r="48" spans="2:31" ht="20.25" collapsed="1" thickBot="1" x14ac:dyDescent="0.45">
      <c r="B48" s="451"/>
      <c r="C48" s="452"/>
      <c r="D48" s="452"/>
      <c r="E48" s="452"/>
      <c r="F48" s="452"/>
      <c r="G48" s="452"/>
      <c r="H48" s="452"/>
      <c r="I48" s="453"/>
      <c r="N48" s="376" t="s">
        <v>159</v>
      </c>
      <c r="O48" s="377"/>
      <c r="P48" s="377"/>
      <c r="Q48" s="377"/>
      <c r="R48" s="377"/>
      <c r="S48" s="378"/>
      <c r="T48" s="53">
        <f>SUM(T28:T47)</f>
        <v>0</v>
      </c>
      <c r="U48" s="38" t="s">
        <v>81</v>
      </c>
      <c r="V48" s="53">
        <f>SUM(V28:V47)</f>
        <v>0</v>
      </c>
      <c r="W48" s="39" t="s">
        <v>81</v>
      </c>
      <c r="X48" s="53">
        <f>SUM(X28:X47)</f>
        <v>0</v>
      </c>
      <c r="Y48" s="38" t="s">
        <v>81</v>
      </c>
      <c r="Z48" s="53">
        <f>SUM(Z28:Z47)</f>
        <v>0</v>
      </c>
      <c r="AA48" s="38" t="s">
        <v>81</v>
      </c>
      <c r="AB48" s="96">
        <f>SUM(AB28:AB47)</f>
        <v>0</v>
      </c>
      <c r="AC48" s="38" t="s">
        <v>81</v>
      </c>
      <c r="AD48" s="297"/>
      <c r="AE48" s="297"/>
    </row>
    <row r="49" spans="2:44" ht="24" customHeight="1" thickBot="1" x14ac:dyDescent="0.45">
      <c r="B49" s="454"/>
      <c r="C49" s="455"/>
      <c r="D49" s="455"/>
      <c r="E49" s="455"/>
      <c r="F49" s="455"/>
      <c r="G49" s="455"/>
      <c r="H49" s="455"/>
      <c r="I49" s="456"/>
      <c r="N49" s="311" t="s">
        <v>87</v>
      </c>
      <c r="O49" s="312"/>
      <c r="P49" s="312"/>
      <c r="Q49" s="312"/>
      <c r="R49" s="312"/>
      <c r="S49" s="313"/>
      <c r="T49" s="53">
        <f>T48</f>
        <v>0</v>
      </c>
      <c r="U49" s="38" t="s">
        <v>81</v>
      </c>
      <c r="V49" s="53">
        <f>V48</f>
        <v>0</v>
      </c>
      <c r="W49" s="39" t="s">
        <v>81</v>
      </c>
      <c r="X49" s="405">
        <f>SUM(X48:Z48)</f>
        <v>0</v>
      </c>
      <c r="Y49" s="406"/>
      <c r="Z49" s="407"/>
      <c r="AA49" s="38" t="s">
        <v>81</v>
      </c>
      <c r="AB49" s="96">
        <f>AB48</f>
        <v>0</v>
      </c>
      <c r="AC49" s="38" t="s">
        <v>81</v>
      </c>
      <c r="AD49" s="198"/>
    </row>
    <row r="50" spans="2:44" ht="16.5" customHeight="1" thickBot="1" x14ac:dyDescent="0.45">
      <c r="D50" s="124"/>
      <c r="E50" s="124"/>
      <c r="F50" s="124"/>
      <c r="G50" s="124"/>
      <c r="H50" s="124"/>
      <c r="J50" s="116"/>
      <c r="K50" s="116"/>
      <c r="L50" s="125"/>
      <c r="M50" s="125"/>
      <c r="N50" s="125"/>
      <c r="O50" s="26"/>
      <c r="Q50" s="116"/>
      <c r="R50" s="116"/>
      <c r="S50" s="116"/>
      <c r="T50" s="116"/>
      <c r="U50" s="126"/>
      <c r="V50" s="111"/>
      <c r="W50" s="126"/>
      <c r="X50" s="111"/>
      <c r="Y50" s="126"/>
      <c r="Z50" s="126"/>
      <c r="AA50" s="126"/>
      <c r="AB50" s="111"/>
      <c r="AC50" s="126"/>
      <c r="AD50" s="111"/>
      <c r="AE50" s="126"/>
      <c r="AF50" s="111"/>
      <c r="AG50" s="111"/>
      <c r="AH50" s="111"/>
      <c r="AI50" s="111"/>
      <c r="AJ50" s="111"/>
      <c r="AK50" s="111"/>
    </row>
    <row r="51" spans="2:44" ht="24.75" thickBot="1" x14ac:dyDescent="0.45">
      <c r="B51" s="314" t="s">
        <v>160</v>
      </c>
      <c r="C51" s="315"/>
      <c r="D51" s="315"/>
      <c r="E51" s="315"/>
      <c r="F51" s="315"/>
      <c r="G51" s="315"/>
      <c r="H51" s="315"/>
      <c r="I51" s="315"/>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6"/>
      <c r="AG51" s="111"/>
      <c r="AH51" s="111"/>
      <c r="AI51" s="111"/>
      <c r="AJ51" s="111"/>
      <c r="AK51" s="111"/>
    </row>
    <row r="52" spans="2:44" ht="27.75" customHeight="1" x14ac:dyDescent="0.4">
      <c r="B52" s="301" t="s">
        <v>89</v>
      </c>
      <c r="C52" s="286" t="s">
        <v>90</v>
      </c>
      <c r="D52" s="287"/>
      <c r="E52" s="288"/>
      <c r="F52" s="303" t="s">
        <v>91</v>
      </c>
      <c r="G52" s="317" t="s">
        <v>92</v>
      </c>
      <c r="H52" s="289" t="s">
        <v>77</v>
      </c>
      <c r="I52" s="426" t="s">
        <v>354</v>
      </c>
      <c r="J52" s="428" t="s">
        <v>355</v>
      </c>
      <c r="K52" s="428"/>
      <c r="L52" s="289"/>
      <c r="M52" s="289" t="s">
        <v>95</v>
      </c>
      <c r="N52" s="289"/>
      <c r="O52" s="289"/>
      <c r="P52" s="289" t="s">
        <v>95</v>
      </c>
      <c r="Q52" s="289"/>
      <c r="R52" s="289"/>
      <c r="S52" s="289"/>
      <c r="T52" s="286" t="s">
        <v>96</v>
      </c>
      <c r="U52" s="287"/>
      <c r="V52" s="287"/>
      <c r="W52" s="287"/>
      <c r="X52" s="287"/>
      <c r="Y52" s="287"/>
      <c r="Z52" s="287"/>
      <c r="AA52" s="288"/>
      <c r="AB52" s="289" t="s">
        <v>97</v>
      </c>
      <c r="AC52" s="289"/>
      <c r="AD52" s="289"/>
      <c r="AE52" s="286"/>
      <c r="AF52" s="429" t="s">
        <v>356</v>
      </c>
      <c r="AG52" s="111"/>
      <c r="AH52" s="111"/>
      <c r="AI52" s="111"/>
      <c r="AJ52" s="111"/>
      <c r="AK52" s="111"/>
    </row>
    <row r="53" spans="2:44" s="26" customFormat="1" ht="42" customHeight="1" thickBot="1" x14ac:dyDescent="0.45">
      <c r="B53" s="302"/>
      <c r="C53" s="127" t="s">
        <v>98</v>
      </c>
      <c r="D53" s="128" t="s">
        <v>86</v>
      </c>
      <c r="E53" s="128" t="s">
        <v>75</v>
      </c>
      <c r="F53" s="304"/>
      <c r="G53" s="318"/>
      <c r="H53" s="291"/>
      <c r="I53" s="291"/>
      <c r="J53" s="291"/>
      <c r="K53" s="291"/>
      <c r="L53" s="291"/>
      <c r="M53" s="129" t="s">
        <v>99</v>
      </c>
      <c r="N53" s="127" t="s">
        <v>100</v>
      </c>
      <c r="O53" s="291"/>
      <c r="P53" s="129" t="s">
        <v>99</v>
      </c>
      <c r="Q53" s="127" t="s">
        <v>100</v>
      </c>
      <c r="R53" s="291"/>
      <c r="S53" s="291"/>
      <c r="T53" s="291" t="s">
        <v>101</v>
      </c>
      <c r="U53" s="291"/>
      <c r="V53" s="400" t="s">
        <v>161</v>
      </c>
      <c r="W53" s="401"/>
      <c r="X53" s="400" t="s">
        <v>162</v>
      </c>
      <c r="Y53" s="401"/>
      <c r="Z53" s="400" t="s">
        <v>163</v>
      </c>
      <c r="AA53" s="401"/>
      <c r="AB53" s="398" t="s">
        <v>78</v>
      </c>
      <c r="AC53" s="398"/>
      <c r="AD53" s="398" t="s">
        <v>164</v>
      </c>
      <c r="AE53" s="400"/>
      <c r="AF53" s="430"/>
      <c r="AG53" s="111"/>
      <c r="AH53" s="111"/>
      <c r="AI53" s="111"/>
      <c r="AJ53" s="111"/>
      <c r="AK53" s="111"/>
    </row>
    <row r="54" spans="2:44" s="239" customFormat="1" x14ac:dyDescent="0.4">
      <c r="B54" s="230">
        <f>ROW(B54)-53</f>
        <v>1</v>
      </c>
      <c r="C54" s="13"/>
      <c r="D54" s="73"/>
      <c r="E54" s="74"/>
      <c r="F54" s="14"/>
      <c r="G54" s="80"/>
      <c r="H54" s="63"/>
      <c r="I54" s="64"/>
      <c r="J54" s="16"/>
      <c r="K54" s="231" t="s">
        <v>167</v>
      </c>
      <c r="L54" s="231" t="s">
        <v>111</v>
      </c>
      <c r="M54" s="17"/>
      <c r="N54" s="15"/>
      <c r="O54" s="231" t="s">
        <v>111</v>
      </c>
      <c r="P54" s="17"/>
      <c r="Q54" s="15"/>
      <c r="R54" s="232" t="s">
        <v>113</v>
      </c>
      <c r="S54" s="231" t="s">
        <v>114</v>
      </c>
      <c r="T54" s="233">
        <f>PRODUCT(J54,M54,P54)</f>
        <v>0</v>
      </c>
      <c r="U54" s="234" t="s">
        <v>110</v>
      </c>
      <c r="V54" s="6" t="str" cm="1">
        <f t="array" ref="V54">_xlfn.IFS(T54=0,"",H54="国庫補助金",ROUNDDOWN(T54/2,0),H54="一部自己負担金",ROUNDDOWN((T54-Z54)/2,0),TRUE,T54)</f>
        <v/>
      </c>
      <c r="W54" s="234" t="s">
        <v>110</v>
      </c>
      <c r="X54" s="18" t="str" cm="1">
        <f t="array" ref="X54">_xlfn.IFS(T54=0,"",H54="国庫補助金",ROUNDDOWN(T54/2,0),H54="一部自己負担金",ROUNDDOWN((T54-Z54)/2,0))</f>
        <v/>
      </c>
      <c r="Y54" s="234" t="s">
        <v>81</v>
      </c>
      <c r="Z54" s="18"/>
      <c r="AA54" s="234" t="s">
        <v>81</v>
      </c>
      <c r="AB54" s="18" t="str" cm="1">
        <f t="array" ref="AB54">IF($T54=0,"",ROUNDDOWN(_xlfn.IFS($I54="課税",$T54*0.1/1.1,$I54="軽減",$T54*0.08/1.08,$I54="一部非課税",$AD54,I54="非課税",0),0))</f>
        <v/>
      </c>
      <c r="AC54" s="234" t="s">
        <v>81</v>
      </c>
      <c r="AD54" s="18"/>
      <c r="AE54" s="235" t="s">
        <v>81</v>
      </c>
      <c r="AF54" s="236"/>
      <c r="AG54" s="237"/>
      <c r="AH54" s="237"/>
      <c r="AI54" s="237"/>
      <c r="AJ54" s="237"/>
      <c r="AK54" s="237"/>
    </row>
    <row r="55" spans="2:44" s="239" customFormat="1" x14ac:dyDescent="0.4">
      <c r="B55" s="243">
        <f>ROW(B55)-53</f>
        <v>2</v>
      </c>
      <c r="C55" s="1"/>
      <c r="D55" s="75"/>
      <c r="E55" s="76"/>
      <c r="F55" s="86"/>
      <c r="G55" s="79"/>
      <c r="H55" s="63"/>
      <c r="I55" s="61"/>
      <c r="J55" s="4"/>
      <c r="K55" s="244" t="s">
        <v>81</v>
      </c>
      <c r="L55" s="244" t="s">
        <v>111</v>
      </c>
      <c r="M55" s="5"/>
      <c r="N55" s="3"/>
      <c r="O55" s="244" t="s">
        <v>111</v>
      </c>
      <c r="P55" s="5"/>
      <c r="Q55" s="3"/>
      <c r="R55" s="245" t="s">
        <v>113</v>
      </c>
      <c r="S55" s="244" t="s">
        <v>114</v>
      </c>
      <c r="T55" s="246">
        <f>PRODUCT(J55,M55,P55)</f>
        <v>0</v>
      </c>
      <c r="U55" s="247" t="s">
        <v>81</v>
      </c>
      <c r="V55" s="6" t="str" cm="1">
        <f t="array" ref="V55">_xlfn.IFS(T55=0,"",H55="国庫補助金",ROUNDDOWN(T55/2,0),H55="一部自己負担金",ROUNDDOWN((T55-Z55)/2,0),TRUE,T55)</f>
        <v/>
      </c>
      <c r="W55" s="247" t="s">
        <v>81</v>
      </c>
      <c r="X55" s="6" t="str" cm="1">
        <f t="array" ref="X55">_xlfn.IFS(T55=0,"",H55="国庫補助金",ROUNDDOWN(T55/2,0),H55="一部自己負担金",ROUNDDOWN((T55-Z55)/2,0))</f>
        <v/>
      </c>
      <c r="Y55" s="247" t="s">
        <v>110</v>
      </c>
      <c r="Z55" s="18"/>
      <c r="AA55" s="247" t="s">
        <v>81</v>
      </c>
      <c r="AB55" s="6" t="str" cm="1">
        <f t="array" ref="AB55">IF($T55=0,"",ROUNDDOWN(_xlfn.IFS($I55="課税",$T55*0.1/1.1,$I55="軽減",$T55*0.08/1.08,$I55="一部非課税",$AD55,I55="非課税",0),0))</f>
        <v/>
      </c>
      <c r="AC55" s="247" t="s">
        <v>81</v>
      </c>
      <c r="AD55" s="6"/>
      <c r="AE55" s="248" t="s">
        <v>81</v>
      </c>
      <c r="AF55" s="249"/>
      <c r="AG55" s="237"/>
      <c r="AH55" s="237"/>
      <c r="AI55" s="237"/>
      <c r="AJ55" s="237"/>
      <c r="AK55" s="237"/>
    </row>
    <row r="56" spans="2:44" s="239" customFormat="1" x14ac:dyDescent="0.4">
      <c r="B56" s="243">
        <f t="shared" ref="B56:B119" si="11">ROW(B56)-53</f>
        <v>3</v>
      </c>
      <c r="C56" s="1"/>
      <c r="D56" s="75"/>
      <c r="E56" s="76"/>
      <c r="F56" s="86"/>
      <c r="G56" s="79"/>
      <c r="H56" s="63"/>
      <c r="I56" s="61"/>
      <c r="J56" s="4"/>
      <c r="K56" s="244" t="s">
        <v>81</v>
      </c>
      <c r="L56" s="244" t="s">
        <v>111</v>
      </c>
      <c r="M56" s="5"/>
      <c r="N56" s="3"/>
      <c r="O56" s="244" t="s">
        <v>111</v>
      </c>
      <c r="P56" s="5"/>
      <c r="Q56" s="3"/>
      <c r="R56" s="245" t="s">
        <v>113</v>
      </c>
      <c r="S56" s="244" t="s">
        <v>114</v>
      </c>
      <c r="T56" s="246">
        <f t="shared" ref="T56:T153" si="12">PRODUCT(J56,M56,P56)</f>
        <v>0</v>
      </c>
      <c r="U56" s="247" t="s">
        <v>110</v>
      </c>
      <c r="V56" s="6" t="str" cm="1">
        <f t="array" ref="V56">_xlfn.IFS(T56=0,"",H56="国庫補助金",ROUNDDOWN(T56/2,0),H56="一部自己負担金",ROUNDDOWN((T56-Z56)/2,0),TRUE,T56)</f>
        <v/>
      </c>
      <c r="W56" s="247" t="s">
        <v>110</v>
      </c>
      <c r="X56" s="6" t="str" cm="1">
        <f t="array" ref="X56">_xlfn.IFS(T56=0,"",H56="国庫補助金",ROUNDDOWN(T56/2,0),H56="一部自己負担金",ROUNDDOWN((T56-Z56)/2,0))</f>
        <v/>
      </c>
      <c r="Y56" s="247" t="s">
        <v>81</v>
      </c>
      <c r="Z56" s="18"/>
      <c r="AA56" s="247" t="s">
        <v>81</v>
      </c>
      <c r="AB56" s="6" t="str" cm="1">
        <f t="array" ref="AB56">IF($T56=0,"",ROUNDDOWN(_xlfn.IFS($I56="課税",$T56*0.1/1.1,$I56="軽減",$T56*0.08/1.08,$I56="一部非課税",$AD56,I56="非課税",0),0))</f>
        <v/>
      </c>
      <c r="AC56" s="247" t="s">
        <v>81</v>
      </c>
      <c r="AD56" s="6"/>
      <c r="AE56" s="248" t="s">
        <v>81</v>
      </c>
      <c r="AF56" s="249"/>
      <c r="AG56" s="237"/>
      <c r="AH56" s="237"/>
      <c r="AI56" s="237"/>
      <c r="AJ56" s="237"/>
      <c r="AK56" s="237"/>
    </row>
    <row r="57" spans="2:44" s="239" customFormat="1" x14ac:dyDescent="0.4">
      <c r="B57" s="243">
        <f t="shared" si="11"/>
        <v>4</v>
      </c>
      <c r="C57" s="1"/>
      <c r="D57" s="75"/>
      <c r="E57" s="76"/>
      <c r="F57" s="86"/>
      <c r="G57" s="79"/>
      <c r="H57" s="63"/>
      <c r="I57" s="61"/>
      <c r="J57" s="4"/>
      <c r="K57" s="244" t="s">
        <v>81</v>
      </c>
      <c r="L57" s="244" t="s">
        <v>111</v>
      </c>
      <c r="M57" s="5"/>
      <c r="N57" s="3"/>
      <c r="O57" s="244" t="s">
        <v>111</v>
      </c>
      <c r="P57" s="5"/>
      <c r="Q57" s="3"/>
      <c r="R57" s="245" t="s">
        <v>113</v>
      </c>
      <c r="S57" s="244" t="s">
        <v>114</v>
      </c>
      <c r="T57" s="246">
        <f t="shared" si="12"/>
        <v>0</v>
      </c>
      <c r="U57" s="247" t="s">
        <v>110</v>
      </c>
      <c r="V57" s="6" t="str" cm="1">
        <f t="array" ref="V57">_xlfn.IFS(T57=0,"",H57="国庫補助金",ROUNDDOWN(T57/2,0),H57="一部自己負担金",ROUNDDOWN((T57-Z57)/2,0),TRUE,T57)</f>
        <v/>
      </c>
      <c r="W57" s="247" t="s">
        <v>110</v>
      </c>
      <c r="X57" s="6" t="str" cm="1">
        <f t="array" ref="X57">_xlfn.IFS(T57=0,"",H57="国庫補助金",ROUNDDOWN(T57/2,0),H57="一部自己負担金",ROUNDDOWN((T57-Z57)/2,0))</f>
        <v/>
      </c>
      <c r="Y57" s="247" t="s">
        <v>81</v>
      </c>
      <c r="Z57" s="18"/>
      <c r="AA57" s="247" t="s">
        <v>81</v>
      </c>
      <c r="AB57" s="6" t="str" cm="1">
        <f t="array" ref="AB57">IF($T57=0,"",ROUNDDOWN(_xlfn.IFS($I57="課税",$T57*0.1/1.1,$I57="軽減",$T57*0.08/1.08,$I57="一部非課税",$AD57,I57="非課税",0),0))</f>
        <v/>
      </c>
      <c r="AC57" s="247" t="s">
        <v>81</v>
      </c>
      <c r="AD57" s="6"/>
      <c r="AE57" s="248" t="s">
        <v>81</v>
      </c>
      <c r="AF57" s="249"/>
      <c r="AG57" s="237"/>
      <c r="AH57" s="237"/>
      <c r="AI57" s="237"/>
      <c r="AJ57" s="237"/>
      <c r="AK57" s="237"/>
    </row>
    <row r="58" spans="2:44" s="239" customFormat="1" x14ac:dyDescent="0.4">
      <c r="B58" s="243">
        <f t="shared" si="11"/>
        <v>5</v>
      </c>
      <c r="C58" s="1"/>
      <c r="D58" s="75"/>
      <c r="E58" s="76"/>
      <c r="F58" s="86"/>
      <c r="G58" s="79"/>
      <c r="H58" s="63"/>
      <c r="I58" s="61"/>
      <c r="J58" s="4"/>
      <c r="K58" s="244" t="s">
        <v>81</v>
      </c>
      <c r="L58" s="244" t="s">
        <v>111</v>
      </c>
      <c r="M58" s="5"/>
      <c r="N58" s="3"/>
      <c r="O58" s="244" t="s">
        <v>111</v>
      </c>
      <c r="P58" s="5"/>
      <c r="Q58" s="3"/>
      <c r="R58" s="245" t="s">
        <v>113</v>
      </c>
      <c r="S58" s="244" t="s">
        <v>114</v>
      </c>
      <c r="T58" s="246">
        <f t="shared" si="12"/>
        <v>0</v>
      </c>
      <c r="U58" s="247" t="s">
        <v>110</v>
      </c>
      <c r="V58" s="6" t="str" cm="1">
        <f t="array" ref="V58">_xlfn.IFS(T58=0,"",H58="国庫補助金",ROUNDDOWN(T58/2,0),H58="一部自己負担金",ROUNDDOWN((T58-Z58)/2,0),TRUE,T58)</f>
        <v/>
      </c>
      <c r="W58" s="247" t="s">
        <v>110</v>
      </c>
      <c r="X58" s="6" t="str" cm="1">
        <f t="array" ref="X58">_xlfn.IFS(T58=0,"",H58="国庫補助金",ROUNDDOWN(T58/2,0),H58="一部自己負担金",ROUNDDOWN((T58-Z58)/2,0))</f>
        <v/>
      </c>
      <c r="Y58" s="247" t="s">
        <v>81</v>
      </c>
      <c r="Z58" s="18"/>
      <c r="AA58" s="247" t="s">
        <v>81</v>
      </c>
      <c r="AB58" s="6" t="str" cm="1">
        <f t="array" ref="AB58">IF($T58=0,"",ROUNDDOWN(_xlfn.IFS($I58="課税",$T58*0.1/1.1,$I58="軽減",$T58*0.08/1.08,$I58="一部非課税",$AD58,I58="非課税",0),0))</f>
        <v/>
      </c>
      <c r="AC58" s="247" t="s">
        <v>81</v>
      </c>
      <c r="AD58" s="6"/>
      <c r="AE58" s="248" t="s">
        <v>81</v>
      </c>
      <c r="AF58" s="249"/>
      <c r="AG58" s="237"/>
      <c r="AH58" s="237"/>
      <c r="AI58" s="237"/>
      <c r="AJ58" s="237"/>
      <c r="AK58" s="237"/>
    </row>
    <row r="59" spans="2:44" s="239" customFormat="1" x14ac:dyDescent="0.4">
      <c r="B59" s="243">
        <f t="shared" si="11"/>
        <v>6</v>
      </c>
      <c r="C59" s="1"/>
      <c r="D59" s="75"/>
      <c r="E59" s="76"/>
      <c r="F59" s="2"/>
      <c r="G59" s="79"/>
      <c r="H59" s="63"/>
      <c r="I59" s="61"/>
      <c r="J59" s="4"/>
      <c r="K59" s="244" t="s">
        <v>81</v>
      </c>
      <c r="L59" s="244" t="s">
        <v>111</v>
      </c>
      <c r="M59" s="5"/>
      <c r="N59" s="3"/>
      <c r="O59" s="244" t="s">
        <v>111</v>
      </c>
      <c r="P59" s="5"/>
      <c r="Q59" s="3"/>
      <c r="R59" s="245" t="s">
        <v>113</v>
      </c>
      <c r="S59" s="244" t="s">
        <v>114</v>
      </c>
      <c r="T59" s="246">
        <f t="shared" si="12"/>
        <v>0</v>
      </c>
      <c r="U59" s="247" t="s">
        <v>110</v>
      </c>
      <c r="V59" s="6" t="str" cm="1">
        <f t="array" ref="V59">_xlfn.IFS(T59=0,"",H59="国庫補助金",ROUNDDOWN(T59/2,0),H59="一部自己負担金",ROUNDDOWN((T59-Z59)/2,0),TRUE,T59)</f>
        <v/>
      </c>
      <c r="W59" s="247" t="s">
        <v>110</v>
      </c>
      <c r="X59" s="6" t="str" cm="1">
        <f t="array" ref="X59">_xlfn.IFS(T59=0,"",H59="国庫補助金",ROUNDDOWN(T59/2,0),H59="一部自己負担金",ROUNDDOWN((T59-Z59)/2,0))</f>
        <v/>
      </c>
      <c r="Y59" s="247" t="s">
        <v>81</v>
      </c>
      <c r="Z59" s="18"/>
      <c r="AA59" s="247" t="s">
        <v>81</v>
      </c>
      <c r="AB59" s="6" t="str" cm="1">
        <f t="array" ref="AB59">IF($T59=0,"",ROUNDDOWN(_xlfn.IFS($I59="課税",$T59*0.1/1.1,$I59="軽減",$T59*0.08/1.08,$I59="一部非課税",$AD59,I59="非課税",0),0))</f>
        <v/>
      </c>
      <c r="AC59" s="247" t="s">
        <v>81</v>
      </c>
      <c r="AD59" s="6"/>
      <c r="AE59" s="248" t="s">
        <v>81</v>
      </c>
      <c r="AF59" s="249"/>
      <c r="AG59" s="237"/>
      <c r="AH59" s="237"/>
      <c r="AI59" s="237"/>
      <c r="AJ59" s="237"/>
      <c r="AK59" s="237"/>
    </row>
    <row r="60" spans="2:44" s="239" customFormat="1" x14ac:dyDescent="0.4">
      <c r="B60" s="243">
        <f t="shared" si="11"/>
        <v>7</v>
      </c>
      <c r="C60" s="1"/>
      <c r="D60" s="75"/>
      <c r="E60" s="76"/>
      <c r="F60" s="2"/>
      <c r="G60" s="79"/>
      <c r="H60" s="63"/>
      <c r="I60" s="61"/>
      <c r="J60" s="4"/>
      <c r="K60" s="244" t="s">
        <v>81</v>
      </c>
      <c r="L60" s="244" t="s">
        <v>111</v>
      </c>
      <c r="M60" s="5"/>
      <c r="N60" s="3"/>
      <c r="O60" s="244" t="s">
        <v>111</v>
      </c>
      <c r="P60" s="5"/>
      <c r="Q60" s="3"/>
      <c r="R60" s="245" t="s">
        <v>113</v>
      </c>
      <c r="S60" s="244" t="s">
        <v>114</v>
      </c>
      <c r="T60" s="246">
        <f t="shared" si="12"/>
        <v>0</v>
      </c>
      <c r="U60" s="247" t="s">
        <v>110</v>
      </c>
      <c r="V60" s="6" t="str" cm="1">
        <f t="array" ref="V60">_xlfn.IFS(T60=0,"",H60="国庫補助金",ROUNDDOWN(T60/2,0),H60="一部自己負担金",ROUNDDOWN((T60-Z60)/2,0),TRUE,T60)</f>
        <v/>
      </c>
      <c r="W60" s="247" t="s">
        <v>110</v>
      </c>
      <c r="X60" s="6" t="str" cm="1">
        <f t="array" ref="X60">_xlfn.IFS(T60=0,"",H60="国庫補助金",ROUNDDOWN(T60/2,0),H60="一部自己負担金",ROUNDDOWN((T60-Z60)/2,0))</f>
        <v/>
      </c>
      <c r="Y60" s="247" t="s">
        <v>81</v>
      </c>
      <c r="Z60" s="18"/>
      <c r="AA60" s="247" t="s">
        <v>81</v>
      </c>
      <c r="AB60" s="6" t="str" cm="1">
        <f t="array" ref="AB60">IF($T60=0,"",ROUNDDOWN(_xlfn.IFS($I60="課税",$T60*0.1/1.1,$I60="軽減",$T60*0.08/1.08,$I60="一部非課税",$AD60,I60="非課税",0),0))</f>
        <v/>
      </c>
      <c r="AC60" s="247" t="s">
        <v>81</v>
      </c>
      <c r="AD60" s="6"/>
      <c r="AE60" s="248" t="s">
        <v>81</v>
      </c>
      <c r="AF60" s="249"/>
      <c r="AG60" s="237"/>
      <c r="AH60" s="237"/>
      <c r="AI60" s="262"/>
      <c r="AJ60" s="262"/>
      <c r="AK60" s="262"/>
      <c r="AL60" s="262"/>
      <c r="AM60" s="262"/>
      <c r="AN60" s="262"/>
      <c r="AO60" s="262"/>
      <c r="AP60" s="262"/>
      <c r="AQ60" s="262"/>
      <c r="AR60" s="262"/>
    </row>
    <row r="61" spans="2:44" s="239" customFormat="1" x14ac:dyDescent="0.4">
      <c r="B61" s="243">
        <f t="shared" si="11"/>
        <v>8</v>
      </c>
      <c r="C61" s="1"/>
      <c r="D61" s="75"/>
      <c r="E61" s="76"/>
      <c r="F61" s="2"/>
      <c r="G61" s="79"/>
      <c r="H61" s="63"/>
      <c r="I61" s="61"/>
      <c r="J61" s="4"/>
      <c r="K61" s="244" t="s">
        <v>81</v>
      </c>
      <c r="L61" s="244" t="s">
        <v>111</v>
      </c>
      <c r="M61" s="5"/>
      <c r="N61" s="3"/>
      <c r="O61" s="244" t="s">
        <v>111</v>
      </c>
      <c r="P61" s="5"/>
      <c r="Q61" s="3"/>
      <c r="R61" s="245" t="s">
        <v>113</v>
      </c>
      <c r="S61" s="244" t="s">
        <v>114</v>
      </c>
      <c r="T61" s="246">
        <f t="shared" si="12"/>
        <v>0</v>
      </c>
      <c r="U61" s="247" t="s">
        <v>110</v>
      </c>
      <c r="V61" s="6" t="str" cm="1">
        <f t="array" ref="V61">_xlfn.IFS(T61=0,"",H61="国庫補助金",ROUNDDOWN(T61/2,0),H61="一部自己負担金",ROUNDDOWN((T61-Z61)/2,0),TRUE,T61)</f>
        <v/>
      </c>
      <c r="W61" s="247" t="s">
        <v>110</v>
      </c>
      <c r="X61" s="6" t="str" cm="1">
        <f t="array" ref="X61">_xlfn.IFS(T61=0,"",H61="国庫補助金",ROUNDDOWN(T61/2,0),H61="一部自己負担金",ROUNDDOWN((T61-Z61)/2,0))</f>
        <v/>
      </c>
      <c r="Y61" s="247" t="s">
        <v>81</v>
      </c>
      <c r="Z61" s="18"/>
      <c r="AA61" s="247" t="s">
        <v>81</v>
      </c>
      <c r="AB61" s="6" t="str" cm="1">
        <f t="array" ref="AB61">IF($T61=0,"",ROUNDDOWN(_xlfn.IFS($I61="課税",$T61*0.1/1.1,$I61="軽減",$T61*0.08/1.08,$I61="一部非課税",$AD61,I61="非課税",0),0))</f>
        <v/>
      </c>
      <c r="AC61" s="247" t="s">
        <v>81</v>
      </c>
      <c r="AD61" s="6"/>
      <c r="AE61" s="248" t="s">
        <v>81</v>
      </c>
      <c r="AF61" s="249"/>
      <c r="AG61" s="237"/>
      <c r="AH61" s="237"/>
      <c r="AI61" s="237"/>
      <c r="AJ61" s="237"/>
      <c r="AK61" s="237"/>
    </row>
    <row r="62" spans="2:44" s="239" customFormat="1" x14ac:dyDescent="0.4">
      <c r="B62" s="243">
        <f t="shared" si="11"/>
        <v>9</v>
      </c>
      <c r="C62" s="1"/>
      <c r="D62" s="75"/>
      <c r="E62" s="76"/>
      <c r="F62" s="2"/>
      <c r="G62" s="79"/>
      <c r="H62" s="63"/>
      <c r="I62" s="61"/>
      <c r="J62" s="4"/>
      <c r="K62" s="244" t="s">
        <v>81</v>
      </c>
      <c r="L62" s="244" t="s">
        <v>111</v>
      </c>
      <c r="M62" s="5"/>
      <c r="N62" s="3"/>
      <c r="O62" s="244" t="s">
        <v>111</v>
      </c>
      <c r="P62" s="5"/>
      <c r="Q62" s="3"/>
      <c r="R62" s="245" t="s">
        <v>113</v>
      </c>
      <c r="S62" s="244" t="s">
        <v>114</v>
      </c>
      <c r="T62" s="246">
        <f t="shared" si="12"/>
        <v>0</v>
      </c>
      <c r="U62" s="247" t="s">
        <v>110</v>
      </c>
      <c r="V62" s="6" t="str" cm="1">
        <f t="array" ref="V62">_xlfn.IFS(T62=0,"",H62="国庫補助金",ROUNDDOWN(T62/2,0),H62="一部自己負担金",ROUNDDOWN((T62-Z62)/2,0),TRUE,T62)</f>
        <v/>
      </c>
      <c r="W62" s="247" t="s">
        <v>110</v>
      </c>
      <c r="X62" s="6" t="str" cm="1">
        <f t="array" ref="X62">_xlfn.IFS(T62=0,"",H62="国庫補助金",ROUNDDOWN(T62/2,0),H62="一部自己負担金",ROUNDDOWN((T62-Z62)/2,0))</f>
        <v/>
      </c>
      <c r="Y62" s="247" t="s">
        <v>81</v>
      </c>
      <c r="Z62" s="18"/>
      <c r="AA62" s="247" t="s">
        <v>81</v>
      </c>
      <c r="AB62" s="6" t="str" cm="1">
        <f t="array" ref="AB62">IF($T62=0,"",ROUNDDOWN(_xlfn.IFS($I62="課税",$T62*0.1/1.1,$I62="軽減",$T62*0.08/1.08,$I62="一部非課税",$AD62,I62="非課税",0),0))</f>
        <v/>
      </c>
      <c r="AC62" s="247" t="s">
        <v>81</v>
      </c>
      <c r="AD62" s="6"/>
      <c r="AE62" s="248" t="s">
        <v>81</v>
      </c>
      <c r="AF62" s="249"/>
      <c r="AG62" s="237"/>
      <c r="AH62" s="237"/>
      <c r="AI62" s="237"/>
      <c r="AJ62" s="237"/>
      <c r="AK62" s="237"/>
    </row>
    <row r="63" spans="2:44" s="239" customFormat="1" x14ac:dyDescent="0.4">
      <c r="B63" s="243">
        <f t="shared" si="11"/>
        <v>10</v>
      </c>
      <c r="C63" s="1"/>
      <c r="D63" s="75"/>
      <c r="E63" s="76"/>
      <c r="F63" s="2"/>
      <c r="G63" s="79"/>
      <c r="H63" s="63"/>
      <c r="I63" s="61"/>
      <c r="J63" s="4"/>
      <c r="K63" s="244" t="s">
        <v>81</v>
      </c>
      <c r="L63" s="244" t="s">
        <v>111</v>
      </c>
      <c r="M63" s="5"/>
      <c r="N63" s="3"/>
      <c r="O63" s="244" t="s">
        <v>111</v>
      </c>
      <c r="P63" s="5"/>
      <c r="Q63" s="3"/>
      <c r="R63" s="245" t="s">
        <v>113</v>
      </c>
      <c r="S63" s="244" t="s">
        <v>114</v>
      </c>
      <c r="T63" s="246">
        <f t="shared" si="12"/>
        <v>0</v>
      </c>
      <c r="U63" s="247" t="s">
        <v>110</v>
      </c>
      <c r="V63" s="6" t="str" cm="1">
        <f t="array" ref="V63">_xlfn.IFS(T63=0,"",H63="国庫補助金",ROUNDDOWN(T63/2,0),H63="一部自己負担金",ROUNDDOWN((T63-Z63)/2,0),TRUE,T63)</f>
        <v/>
      </c>
      <c r="W63" s="247" t="s">
        <v>110</v>
      </c>
      <c r="X63" s="6" t="str" cm="1">
        <f t="array" ref="X63">_xlfn.IFS(T63=0,"",H63="国庫補助金",ROUNDDOWN(T63/2,0),H63="一部自己負担金",ROUNDDOWN((T63-Z63)/2,0))</f>
        <v/>
      </c>
      <c r="Y63" s="247" t="s">
        <v>81</v>
      </c>
      <c r="Z63" s="18"/>
      <c r="AA63" s="247" t="s">
        <v>81</v>
      </c>
      <c r="AB63" s="6" t="str" cm="1">
        <f t="array" ref="AB63">IF($T63=0,"",ROUNDDOWN(_xlfn.IFS($I63="課税",$T63*0.1/1.1,$I63="軽減",$T63*0.08/1.08,$I63="一部非課税",$AD63,I63="非課税",0),0))</f>
        <v/>
      </c>
      <c r="AC63" s="247" t="s">
        <v>81</v>
      </c>
      <c r="AD63" s="6"/>
      <c r="AE63" s="248" t="s">
        <v>81</v>
      </c>
      <c r="AF63" s="249"/>
      <c r="AG63" s="237"/>
      <c r="AH63" s="237"/>
      <c r="AI63" s="237"/>
      <c r="AJ63" s="237"/>
      <c r="AK63" s="237"/>
    </row>
    <row r="64" spans="2:44" s="239" customFormat="1" x14ac:dyDescent="0.4">
      <c r="B64" s="243">
        <f t="shared" si="11"/>
        <v>11</v>
      </c>
      <c r="C64" s="1"/>
      <c r="D64" s="75"/>
      <c r="E64" s="76"/>
      <c r="F64" s="2"/>
      <c r="G64" s="79"/>
      <c r="H64" s="63"/>
      <c r="I64" s="61"/>
      <c r="J64" s="4"/>
      <c r="K64" s="244" t="s">
        <v>81</v>
      </c>
      <c r="L64" s="244" t="s">
        <v>111</v>
      </c>
      <c r="M64" s="5"/>
      <c r="N64" s="3"/>
      <c r="O64" s="244" t="s">
        <v>111</v>
      </c>
      <c r="P64" s="5"/>
      <c r="Q64" s="3"/>
      <c r="R64" s="245" t="s">
        <v>113</v>
      </c>
      <c r="S64" s="244" t="s">
        <v>114</v>
      </c>
      <c r="T64" s="246">
        <f t="shared" si="12"/>
        <v>0</v>
      </c>
      <c r="U64" s="247" t="s">
        <v>110</v>
      </c>
      <c r="V64" s="6" t="str" cm="1">
        <f t="array" ref="V64">_xlfn.IFS(T64=0,"",H64="国庫補助金",ROUNDDOWN(T64/2,0),H64="一部自己負担金",ROUNDDOWN((T64-Z64)/2,0),TRUE,T64)</f>
        <v/>
      </c>
      <c r="W64" s="247" t="s">
        <v>110</v>
      </c>
      <c r="X64" s="6" t="str" cm="1">
        <f t="array" ref="X64">_xlfn.IFS(T64=0,"",H64="国庫補助金",ROUNDDOWN(T64/2,0),H64="一部自己負担金",ROUNDDOWN((T64-Z64)/2,0))</f>
        <v/>
      </c>
      <c r="Y64" s="247" t="s">
        <v>81</v>
      </c>
      <c r="Z64" s="18"/>
      <c r="AA64" s="247" t="s">
        <v>81</v>
      </c>
      <c r="AB64" s="6" t="str" cm="1">
        <f t="array" ref="AB64">IF($T64=0,"",ROUNDDOWN(_xlfn.IFS($I64="課税",$T64*0.1/1.1,$I64="軽減",$T64*0.08/1.08,$I64="一部非課税",$AD64,I64="非課税",0),0))</f>
        <v/>
      </c>
      <c r="AC64" s="247" t="s">
        <v>81</v>
      </c>
      <c r="AD64" s="6"/>
      <c r="AE64" s="248" t="s">
        <v>81</v>
      </c>
      <c r="AF64" s="249"/>
      <c r="AG64" s="237"/>
      <c r="AH64" s="237"/>
      <c r="AI64" s="237"/>
      <c r="AJ64" s="237"/>
      <c r="AK64" s="237"/>
    </row>
    <row r="65" spans="2:37" s="239" customFormat="1" x14ac:dyDescent="0.4">
      <c r="B65" s="243">
        <f t="shared" si="11"/>
        <v>12</v>
      </c>
      <c r="C65" s="1"/>
      <c r="D65" s="75"/>
      <c r="E65" s="76"/>
      <c r="F65" s="2"/>
      <c r="G65" s="79"/>
      <c r="H65" s="63"/>
      <c r="I65" s="61"/>
      <c r="J65" s="4"/>
      <c r="K65" s="244" t="s">
        <v>81</v>
      </c>
      <c r="L65" s="244" t="s">
        <v>111</v>
      </c>
      <c r="M65" s="5"/>
      <c r="N65" s="3"/>
      <c r="O65" s="244" t="s">
        <v>111</v>
      </c>
      <c r="P65" s="5"/>
      <c r="Q65" s="3"/>
      <c r="R65" s="245" t="s">
        <v>113</v>
      </c>
      <c r="S65" s="244" t="s">
        <v>114</v>
      </c>
      <c r="T65" s="246">
        <f t="shared" si="12"/>
        <v>0</v>
      </c>
      <c r="U65" s="247" t="s">
        <v>110</v>
      </c>
      <c r="V65" s="6" t="str" cm="1">
        <f t="array" ref="V65">_xlfn.IFS(T65=0,"",H65="国庫補助金",ROUNDDOWN(T65/2,0),H65="一部自己負担金",ROUNDDOWN((T65-Z65)/2,0),TRUE,T65)</f>
        <v/>
      </c>
      <c r="W65" s="247" t="s">
        <v>110</v>
      </c>
      <c r="X65" s="6" t="str" cm="1">
        <f t="array" ref="X65">_xlfn.IFS(T65=0,"",H65="国庫補助金",ROUNDDOWN(T65/2,0),H65="一部自己負担金",ROUNDDOWN((T65-Z65)/2,0))</f>
        <v/>
      </c>
      <c r="Y65" s="247" t="s">
        <v>81</v>
      </c>
      <c r="Z65" s="18"/>
      <c r="AA65" s="247" t="s">
        <v>81</v>
      </c>
      <c r="AB65" s="6" t="str" cm="1">
        <f t="array" ref="AB65">IF($T65=0,"",ROUNDDOWN(_xlfn.IFS($I65="課税",$T65*0.1/1.1,$I65="軽減",$T65*0.08/1.08,$I65="一部非課税",$AD65,I65="非課税",0),0))</f>
        <v/>
      </c>
      <c r="AC65" s="247" t="s">
        <v>81</v>
      </c>
      <c r="AD65" s="6"/>
      <c r="AE65" s="248" t="s">
        <v>81</v>
      </c>
      <c r="AF65" s="249"/>
      <c r="AG65" s="237"/>
      <c r="AH65" s="237"/>
      <c r="AI65" s="237"/>
      <c r="AJ65" s="237"/>
      <c r="AK65" s="237"/>
    </row>
    <row r="66" spans="2:37" s="239" customFormat="1" x14ac:dyDescent="0.4">
      <c r="B66" s="243">
        <f t="shared" si="11"/>
        <v>13</v>
      </c>
      <c r="C66" s="1"/>
      <c r="D66" s="75"/>
      <c r="E66" s="76"/>
      <c r="F66" s="2"/>
      <c r="G66" s="79"/>
      <c r="H66" s="63"/>
      <c r="I66" s="61"/>
      <c r="J66" s="4"/>
      <c r="K66" s="244" t="s">
        <v>81</v>
      </c>
      <c r="L66" s="244" t="s">
        <v>111</v>
      </c>
      <c r="M66" s="5"/>
      <c r="N66" s="3"/>
      <c r="O66" s="244" t="s">
        <v>111</v>
      </c>
      <c r="P66" s="5"/>
      <c r="Q66" s="3"/>
      <c r="R66" s="245" t="s">
        <v>113</v>
      </c>
      <c r="S66" s="244" t="s">
        <v>114</v>
      </c>
      <c r="T66" s="246">
        <f t="shared" si="12"/>
        <v>0</v>
      </c>
      <c r="U66" s="247" t="s">
        <v>110</v>
      </c>
      <c r="V66" s="6" t="str" cm="1">
        <f t="array" ref="V66">_xlfn.IFS(T66=0,"",H66="国庫補助金",ROUNDDOWN(T66/2,0),H66="一部自己負担金",ROUNDDOWN((T66-Z66)/2,0),TRUE,T66)</f>
        <v/>
      </c>
      <c r="W66" s="247" t="s">
        <v>110</v>
      </c>
      <c r="X66" s="6" t="str" cm="1">
        <f t="array" ref="X66">_xlfn.IFS(T66=0,"",H66="国庫補助金",ROUNDDOWN(T66/2,0),H66="一部自己負担金",ROUNDDOWN((T66-Z66)/2,0))</f>
        <v/>
      </c>
      <c r="Y66" s="247" t="s">
        <v>81</v>
      </c>
      <c r="Z66" s="18"/>
      <c r="AA66" s="247" t="s">
        <v>81</v>
      </c>
      <c r="AB66" s="6" t="str" cm="1">
        <f t="array" ref="AB66">IF($T66=0,"",ROUNDDOWN(_xlfn.IFS($I66="課税",$T66*0.1/1.1,$I66="軽減",$T66*0.08/1.08,$I66="一部非課税",$AD66,I66="非課税",0),0))</f>
        <v/>
      </c>
      <c r="AC66" s="247" t="s">
        <v>81</v>
      </c>
      <c r="AD66" s="6"/>
      <c r="AE66" s="248" t="s">
        <v>81</v>
      </c>
      <c r="AF66" s="249"/>
      <c r="AG66" s="237"/>
      <c r="AH66" s="237"/>
      <c r="AI66" s="237"/>
      <c r="AJ66" s="237"/>
      <c r="AK66" s="237"/>
    </row>
    <row r="67" spans="2:37" s="239" customFormat="1" x14ac:dyDescent="0.4">
      <c r="B67" s="243">
        <f t="shared" si="11"/>
        <v>14</v>
      </c>
      <c r="C67" s="1"/>
      <c r="D67" s="75"/>
      <c r="E67" s="76"/>
      <c r="F67" s="2"/>
      <c r="G67" s="79"/>
      <c r="H67" s="63"/>
      <c r="I67" s="61"/>
      <c r="J67" s="4"/>
      <c r="K67" s="244" t="s">
        <v>81</v>
      </c>
      <c r="L67" s="244" t="s">
        <v>111</v>
      </c>
      <c r="M67" s="5"/>
      <c r="N67" s="3"/>
      <c r="O67" s="244" t="s">
        <v>111</v>
      </c>
      <c r="P67" s="5"/>
      <c r="Q67" s="3"/>
      <c r="R67" s="245" t="s">
        <v>113</v>
      </c>
      <c r="S67" s="244" t="s">
        <v>114</v>
      </c>
      <c r="T67" s="246">
        <f t="shared" si="12"/>
        <v>0</v>
      </c>
      <c r="U67" s="247" t="s">
        <v>110</v>
      </c>
      <c r="V67" s="6" t="str" cm="1">
        <f t="array" ref="V67">_xlfn.IFS(T67=0,"",H67="国庫補助金",ROUNDDOWN(T67/2,0),H67="一部自己負担金",ROUNDDOWN((T67-Z67)/2,0),TRUE,T67)</f>
        <v/>
      </c>
      <c r="W67" s="247" t="s">
        <v>110</v>
      </c>
      <c r="X67" s="6" t="str" cm="1">
        <f t="array" ref="X67">_xlfn.IFS(T67=0,"",H67="国庫補助金",ROUNDDOWN(T67/2,0),H67="一部自己負担金",ROUNDDOWN((T67-Z67)/2,0))</f>
        <v/>
      </c>
      <c r="Y67" s="247" t="s">
        <v>81</v>
      </c>
      <c r="Z67" s="18"/>
      <c r="AA67" s="247" t="s">
        <v>81</v>
      </c>
      <c r="AB67" s="6" t="str" cm="1">
        <f t="array" ref="AB67">IF($T67=0,"",ROUNDDOWN(_xlfn.IFS($I67="課税",$T67*0.1/1.1,$I67="軽減",$T67*0.08/1.08,$I67="一部非課税",$AD67,I67="非課税",0),0))</f>
        <v/>
      </c>
      <c r="AC67" s="247" t="s">
        <v>81</v>
      </c>
      <c r="AD67" s="6"/>
      <c r="AE67" s="248" t="s">
        <v>81</v>
      </c>
      <c r="AF67" s="249"/>
      <c r="AG67" s="237"/>
      <c r="AH67" s="237"/>
      <c r="AI67" s="237"/>
      <c r="AJ67" s="237"/>
      <c r="AK67" s="237"/>
    </row>
    <row r="68" spans="2:37" s="239" customFormat="1" x14ac:dyDescent="0.4">
      <c r="B68" s="243">
        <f t="shared" si="11"/>
        <v>15</v>
      </c>
      <c r="C68" s="1"/>
      <c r="D68" s="75"/>
      <c r="E68" s="76"/>
      <c r="F68" s="2"/>
      <c r="G68" s="79"/>
      <c r="H68" s="63"/>
      <c r="I68" s="61"/>
      <c r="J68" s="4"/>
      <c r="K68" s="244" t="s">
        <v>81</v>
      </c>
      <c r="L68" s="244" t="s">
        <v>111</v>
      </c>
      <c r="M68" s="5"/>
      <c r="N68" s="3"/>
      <c r="O68" s="244" t="s">
        <v>111</v>
      </c>
      <c r="P68" s="5"/>
      <c r="Q68" s="3"/>
      <c r="R68" s="245" t="s">
        <v>113</v>
      </c>
      <c r="S68" s="244" t="s">
        <v>114</v>
      </c>
      <c r="T68" s="246">
        <f t="shared" si="12"/>
        <v>0</v>
      </c>
      <c r="U68" s="247" t="s">
        <v>110</v>
      </c>
      <c r="V68" s="6" t="str" cm="1">
        <f t="array" ref="V68">_xlfn.IFS(T68=0,"",H68="国庫補助金",ROUNDDOWN(T68/2,0),H68="一部自己負担金",ROUNDDOWN((T68-Z68)/2,0),TRUE,T68)</f>
        <v/>
      </c>
      <c r="W68" s="247" t="s">
        <v>110</v>
      </c>
      <c r="X68" s="6" t="str" cm="1">
        <f t="array" ref="X68">_xlfn.IFS(T68=0,"",H68="国庫補助金",ROUNDDOWN(T68/2,0),H68="一部自己負担金",ROUNDDOWN((T68-Z68)/2,0))</f>
        <v/>
      </c>
      <c r="Y68" s="247" t="s">
        <v>81</v>
      </c>
      <c r="Z68" s="18"/>
      <c r="AA68" s="247" t="s">
        <v>81</v>
      </c>
      <c r="AB68" s="6" t="str" cm="1">
        <f t="array" ref="AB68">IF($T68=0,"",ROUNDDOWN(_xlfn.IFS($I68="課税",$T68*0.1/1.1,$I68="軽減",$T68*0.08/1.08,$I68="一部非課税",$AD68,I68="非課税",0),0))</f>
        <v/>
      </c>
      <c r="AC68" s="247" t="s">
        <v>81</v>
      </c>
      <c r="AD68" s="6"/>
      <c r="AE68" s="248" t="s">
        <v>81</v>
      </c>
      <c r="AF68" s="249"/>
      <c r="AG68" s="237"/>
      <c r="AH68" s="237"/>
      <c r="AI68" s="237"/>
      <c r="AJ68" s="237"/>
      <c r="AK68" s="237"/>
    </row>
    <row r="69" spans="2:37" s="239" customFormat="1" x14ac:dyDescent="0.4">
      <c r="B69" s="243">
        <f t="shared" si="11"/>
        <v>16</v>
      </c>
      <c r="C69" s="1"/>
      <c r="D69" s="75"/>
      <c r="E69" s="76"/>
      <c r="F69" s="86"/>
      <c r="G69" s="79"/>
      <c r="H69" s="63"/>
      <c r="I69" s="61"/>
      <c r="J69" s="4"/>
      <c r="K69" s="244" t="s">
        <v>81</v>
      </c>
      <c r="L69" s="244" t="s">
        <v>111</v>
      </c>
      <c r="M69" s="5"/>
      <c r="N69" s="3"/>
      <c r="O69" s="244" t="s">
        <v>111</v>
      </c>
      <c r="P69" s="5"/>
      <c r="Q69" s="3"/>
      <c r="R69" s="245" t="s">
        <v>113</v>
      </c>
      <c r="S69" s="244" t="s">
        <v>114</v>
      </c>
      <c r="T69" s="246">
        <f t="shared" si="12"/>
        <v>0</v>
      </c>
      <c r="U69" s="247" t="s">
        <v>110</v>
      </c>
      <c r="V69" s="6" t="str" cm="1">
        <f t="array" ref="V69">_xlfn.IFS(T69=0,"",H69="国庫補助金",ROUNDDOWN(T69/2,0),H69="一部自己負担金",ROUNDDOWN((T69-Z69)/2,0),TRUE,T69)</f>
        <v/>
      </c>
      <c r="W69" s="247" t="s">
        <v>110</v>
      </c>
      <c r="X69" s="6" t="str" cm="1">
        <f t="array" ref="X69">_xlfn.IFS(T69=0,"",H69="国庫補助金",ROUNDDOWN(T69/2,0),H69="一部自己負担金",ROUNDDOWN((T69-Z69)/2,0))</f>
        <v/>
      </c>
      <c r="Y69" s="247" t="s">
        <v>81</v>
      </c>
      <c r="Z69" s="18"/>
      <c r="AA69" s="247" t="s">
        <v>81</v>
      </c>
      <c r="AB69" s="6" t="str" cm="1">
        <f t="array" ref="AB69">IF($T69=0,"",ROUNDDOWN(_xlfn.IFS($I69="課税",$T69*0.1/1.1,$I69="軽減",$T69*0.08/1.08,$I69="一部非課税",$AD69,I69="非課税",0),0))</f>
        <v/>
      </c>
      <c r="AC69" s="247" t="s">
        <v>81</v>
      </c>
      <c r="AD69" s="6"/>
      <c r="AE69" s="248" t="s">
        <v>81</v>
      </c>
      <c r="AF69" s="249"/>
      <c r="AG69" s="237"/>
      <c r="AH69" s="237"/>
      <c r="AI69" s="237"/>
      <c r="AJ69" s="237"/>
      <c r="AK69" s="237"/>
    </row>
    <row r="70" spans="2:37" s="239" customFormat="1" x14ac:dyDescent="0.4">
      <c r="B70" s="243">
        <f t="shared" si="11"/>
        <v>17</v>
      </c>
      <c r="C70" s="1"/>
      <c r="D70" s="75"/>
      <c r="E70" s="76"/>
      <c r="F70" s="87"/>
      <c r="G70" s="79"/>
      <c r="H70" s="63"/>
      <c r="I70" s="61"/>
      <c r="J70" s="4"/>
      <c r="K70" s="244" t="s">
        <v>81</v>
      </c>
      <c r="L70" s="244" t="s">
        <v>111</v>
      </c>
      <c r="M70" s="5"/>
      <c r="N70" s="3"/>
      <c r="O70" s="244" t="s">
        <v>111</v>
      </c>
      <c r="P70" s="5"/>
      <c r="Q70" s="3"/>
      <c r="R70" s="245" t="s">
        <v>113</v>
      </c>
      <c r="S70" s="244" t="s">
        <v>114</v>
      </c>
      <c r="T70" s="246">
        <f t="shared" si="12"/>
        <v>0</v>
      </c>
      <c r="U70" s="247" t="s">
        <v>110</v>
      </c>
      <c r="V70" s="6" t="str" cm="1">
        <f t="array" ref="V70">_xlfn.IFS(T70=0,"",H70="国庫補助金",ROUNDDOWN(T70/2,0),H70="一部自己負担金",ROUNDDOWN((T70-Z70)/2,0),TRUE,T70)</f>
        <v/>
      </c>
      <c r="W70" s="247" t="s">
        <v>110</v>
      </c>
      <c r="X70" s="6" t="str" cm="1">
        <f t="array" ref="X70">_xlfn.IFS(T70=0,"",H70="国庫補助金",ROUNDDOWN(T70/2,0),H70="一部自己負担金",ROUNDDOWN((T70-Z70)/2,0))</f>
        <v/>
      </c>
      <c r="Y70" s="247" t="s">
        <v>81</v>
      </c>
      <c r="Z70" s="18"/>
      <c r="AA70" s="247" t="s">
        <v>81</v>
      </c>
      <c r="AB70" s="6" t="str" cm="1">
        <f t="array" ref="AB70">IF($T70=0,"",ROUNDDOWN(_xlfn.IFS($I70="課税",$T70*0.1/1.1,$I70="軽減",$T70*0.08/1.08,$I70="一部非課税",$AD70,I70="非課税",0),0))</f>
        <v/>
      </c>
      <c r="AC70" s="247" t="s">
        <v>81</v>
      </c>
      <c r="AD70" s="6"/>
      <c r="AE70" s="248" t="s">
        <v>81</v>
      </c>
      <c r="AF70" s="249"/>
      <c r="AG70" s="237"/>
      <c r="AH70" s="237"/>
      <c r="AI70" s="237"/>
      <c r="AJ70" s="237"/>
      <c r="AK70" s="237"/>
    </row>
    <row r="71" spans="2:37" s="239" customFormat="1" x14ac:dyDescent="0.4">
      <c r="B71" s="243">
        <f t="shared" si="11"/>
        <v>18</v>
      </c>
      <c r="C71" s="1"/>
      <c r="D71" s="75"/>
      <c r="E71" s="76"/>
      <c r="F71" s="2"/>
      <c r="G71" s="79"/>
      <c r="H71" s="63"/>
      <c r="I71" s="61"/>
      <c r="J71" s="4"/>
      <c r="K71" s="244" t="s">
        <v>81</v>
      </c>
      <c r="L71" s="244" t="s">
        <v>113</v>
      </c>
      <c r="M71" s="5"/>
      <c r="N71" s="3"/>
      <c r="O71" s="244" t="s">
        <v>111</v>
      </c>
      <c r="P71" s="5"/>
      <c r="Q71" s="3"/>
      <c r="R71" s="245" t="s">
        <v>113</v>
      </c>
      <c r="S71" s="244" t="s">
        <v>114</v>
      </c>
      <c r="T71" s="246">
        <f t="shared" si="12"/>
        <v>0</v>
      </c>
      <c r="U71" s="247" t="s">
        <v>110</v>
      </c>
      <c r="V71" s="6" t="str" cm="1">
        <f t="array" ref="V71">_xlfn.IFS(T71=0,"",H71="国庫補助金",ROUNDDOWN(T71/2,0),H71="一部自己負担金",ROUNDDOWN((T71-Z71)/2,0),TRUE,T71)</f>
        <v/>
      </c>
      <c r="W71" s="247" t="s">
        <v>110</v>
      </c>
      <c r="X71" s="6" t="str" cm="1">
        <f t="array" ref="X71">_xlfn.IFS(T71=0,"",H71="国庫補助金",ROUNDDOWN(T71/2,0),H71="一部自己負担金",ROUNDDOWN((T71-Z71)/2,0))</f>
        <v/>
      </c>
      <c r="Y71" s="247" t="s">
        <v>81</v>
      </c>
      <c r="Z71" s="18"/>
      <c r="AA71" s="247" t="s">
        <v>81</v>
      </c>
      <c r="AB71" s="6" t="str" cm="1">
        <f t="array" ref="AB71">IF($T71=0,"",ROUNDDOWN(_xlfn.IFS($I71="課税",$T71*0.1/1.1,$I71="軽減",$T71*0.08/1.08,$I71="一部非課税",$AD71,I71="非課税",0),0))</f>
        <v/>
      </c>
      <c r="AC71" s="247" t="s">
        <v>81</v>
      </c>
      <c r="AD71" s="6"/>
      <c r="AE71" s="248" t="s">
        <v>81</v>
      </c>
      <c r="AF71" s="249"/>
      <c r="AG71" s="237"/>
      <c r="AH71" s="237"/>
      <c r="AI71" s="237"/>
      <c r="AJ71" s="237"/>
      <c r="AK71" s="237"/>
    </row>
    <row r="72" spans="2:37" s="239" customFormat="1" x14ac:dyDescent="0.4">
      <c r="B72" s="243">
        <f t="shared" si="11"/>
        <v>19</v>
      </c>
      <c r="C72" s="1"/>
      <c r="D72" s="75"/>
      <c r="E72" s="76"/>
      <c r="F72" s="2"/>
      <c r="G72" s="79"/>
      <c r="H72" s="63"/>
      <c r="I72" s="61"/>
      <c r="J72" s="4"/>
      <c r="K72" s="244" t="s">
        <v>81</v>
      </c>
      <c r="L72" s="244" t="s">
        <v>113</v>
      </c>
      <c r="M72" s="5"/>
      <c r="N72" s="3"/>
      <c r="O72" s="244" t="s">
        <v>111</v>
      </c>
      <c r="P72" s="5"/>
      <c r="Q72" s="3"/>
      <c r="R72" s="245" t="s">
        <v>113</v>
      </c>
      <c r="S72" s="244" t="s">
        <v>114</v>
      </c>
      <c r="T72" s="246">
        <f t="shared" si="12"/>
        <v>0</v>
      </c>
      <c r="U72" s="247" t="s">
        <v>110</v>
      </c>
      <c r="V72" s="6" t="str" cm="1">
        <f t="array" ref="V72">_xlfn.IFS(T72=0,"",H72="国庫補助金",ROUNDDOWN(T72/2,0),H72="一部自己負担金",ROUNDDOWN((T72-Z72)/2,0),TRUE,T72)</f>
        <v/>
      </c>
      <c r="W72" s="247" t="s">
        <v>110</v>
      </c>
      <c r="X72" s="6" t="str" cm="1">
        <f t="array" ref="X72">_xlfn.IFS(T72=0,"",H72="国庫補助金",ROUNDDOWN(T72/2,0),H72="一部自己負担金",ROUNDDOWN((T72-Z72)/2,0))</f>
        <v/>
      </c>
      <c r="Y72" s="247" t="s">
        <v>81</v>
      </c>
      <c r="Z72" s="18"/>
      <c r="AA72" s="247" t="s">
        <v>81</v>
      </c>
      <c r="AB72" s="6" t="str" cm="1">
        <f t="array" ref="AB72">IF($T72=0,"",ROUNDDOWN(_xlfn.IFS($I72="課税",$T72*0.1/1.1,$I72="軽減",$T72*0.08/1.08,$I72="一部非課税",$AD72,I72="非課税",0),0))</f>
        <v/>
      </c>
      <c r="AC72" s="247" t="s">
        <v>81</v>
      </c>
      <c r="AD72" s="6"/>
      <c r="AE72" s="248" t="s">
        <v>81</v>
      </c>
      <c r="AF72" s="249"/>
      <c r="AG72" s="237"/>
      <c r="AH72" s="237"/>
      <c r="AI72" s="237"/>
      <c r="AJ72" s="237"/>
      <c r="AK72" s="237"/>
    </row>
    <row r="73" spans="2:37" s="239" customFormat="1" x14ac:dyDescent="0.4">
      <c r="B73" s="243">
        <f t="shared" si="11"/>
        <v>20</v>
      </c>
      <c r="C73" s="1"/>
      <c r="D73" s="75"/>
      <c r="E73" s="76"/>
      <c r="F73" s="2"/>
      <c r="G73" s="79"/>
      <c r="H73" s="63"/>
      <c r="I73" s="61"/>
      <c r="J73" s="4"/>
      <c r="K73" s="244" t="s">
        <v>81</v>
      </c>
      <c r="L73" s="244" t="s">
        <v>113</v>
      </c>
      <c r="M73" s="5"/>
      <c r="N73" s="3"/>
      <c r="O73" s="244" t="s">
        <v>111</v>
      </c>
      <c r="P73" s="5"/>
      <c r="Q73" s="3"/>
      <c r="R73" s="245" t="s">
        <v>113</v>
      </c>
      <c r="S73" s="244" t="s">
        <v>114</v>
      </c>
      <c r="T73" s="246">
        <f t="shared" si="12"/>
        <v>0</v>
      </c>
      <c r="U73" s="247" t="s">
        <v>110</v>
      </c>
      <c r="V73" s="6" t="str" cm="1">
        <f t="array" ref="V73">_xlfn.IFS(T73=0,"",H73="国庫補助金",ROUNDDOWN(T73/2,0),H73="一部自己負担金",ROUNDDOWN((T73-Z73)/2,0),TRUE,T73)</f>
        <v/>
      </c>
      <c r="W73" s="247" t="s">
        <v>110</v>
      </c>
      <c r="X73" s="6" t="str" cm="1">
        <f t="array" ref="X73">_xlfn.IFS(T73=0,"",H73="国庫補助金",ROUNDDOWN(T73/2,0),H73="一部自己負担金",ROUNDDOWN((T73-Z73)/2,0))</f>
        <v/>
      </c>
      <c r="Y73" s="247" t="s">
        <v>81</v>
      </c>
      <c r="Z73" s="18"/>
      <c r="AA73" s="247" t="s">
        <v>81</v>
      </c>
      <c r="AB73" s="6" t="str" cm="1">
        <f t="array" ref="AB73">IF($T73=0,"",ROUNDDOWN(_xlfn.IFS($I73="課税",$T73*0.1/1.1,$I73="軽減",$T73*0.08/1.08,$I73="一部非課税",$AD73,I73="非課税",0),0))</f>
        <v/>
      </c>
      <c r="AC73" s="247" t="s">
        <v>81</v>
      </c>
      <c r="AD73" s="6"/>
      <c r="AE73" s="248" t="s">
        <v>81</v>
      </c>
      <c r="AF73" s="249"/>
      <c r="AG73" s="237"/>
      <c r="AH73" s="237"/>
      <c r="AI73" s="237"/>
      <c r="AJ73" s="237"/>
      <c r="AK73" s="237"/>
    </row>
    <row r="74" spans="2:37" s="239" customFormat="1" x14ac:dyDescent="0.4">
      <c r="B74" s="243">
        <f t="shared" si="11"/>
        <v>21</v>
      </c>
      <c r="C74" s="1"/>
      <c r="D74" s="75"/>
      <c r="E74" s="76"/>
      <c r="F74" s="2"/>
      <c r="G74" s="79"/>
      <c r="H74" s="63"/>
      <c r="I74" s="61"/>
      <c r="J74" s="4"/>
      <c r="K74" s="244" t="s">
        <v>81</v>
      </c>
      <c r="L74" s="244" t="s">
        <v>111</v>
      </c>
      <c r="M74" s="5"/>
      <c r="N74" s="3"/>
      <c r="O74" s="244" t="s">
        <v>111</v>
      </c>
      <c r="P74" s="5"/>
      <c r="Q74" s="3"/>
      <c r="R74" s="245" t="s">
        <v>113</v>
      </c>
      <c r="S74" s="244" t="s">
        <v>114</v>
      </c>
      <c r="T74" s="246">
        <f t="shared" si="12"/>
        <v>0</v>
      </c>
      <c r="U74" s="247" t="s">
        <v>110</v>
      </c>
      <c r="V74" s="6" t="str" cm="1">
        <f t="array" ref="V74">_xlfn.IFS(T74=0,"",H74="国庫補助金",ROUNDDOWN(T74/2,0),H74="一部自己負担金",ROUNDDOWN((T74-Z74)/2,0),TRUE,T74)</f>
        <v/>
      </c>
      <c r="W74" s="247" t="s">
        <v>110</v>
      </c>
      <c r="X74" s="6" t="str" cm="1">
        <f t="array" ref="X74">_xlfn.IFS(T74=0,"",H74="国庫補助金",ROUNDDOWN(T74/2,0),H74="一部自己負担金",ROUNDDOWN((T74-Z74)/2,0))</f>
        <v/>
      </c>
      <c r="Y74" s="247" t="s">
        <v>81</v>
      </c>
      <c r="Z74" s="18"/>
      <c r="AA74" s="247" t="s">
        <v>81</v>
      </c>
      <c r="AB74" s="6" t="str" cm="1">
        <f t="array" ref="AB74">IF($T74=0,"",ROUNDDOWN(_xlfn.IFS($I74="課税",$T74*0.1/1.1,$I74="軽減",$T74*0.08/1.08,$I74="一部非課税",$AD74,I74="非課税",0),0))</f>
        <v/>
      </c>
      <c r="AC74" s="247" t="s">
        <v>81</v>
      </c>
      <c r="AD74" s="6"/>
      <c r="AE74" s="248" t="s">
        <v>81</v>
      </c>
      <c r="AF74" s="249"/>
      <c r="AG74" s="237"/>
      <c r="AH74" s="237"/>
      <c r="AI74" s="237"/>
      <c r="AJ74" s="237"/>
      <c r="AK74" s="237"/>
    </row>
    <row r="75" spans="2:37" s="239" customFormat="1" x14ac:dyDescent="0.4">
      <c r="B75" s="243">
        <f t="shared" si="11"/>
        <v>22</v>
      </c>
      <c r="C75" s="1"/>
      <c r="D75" s="75"/>
      <c r="E75" s="76"/>
      <c r="F75" s="2"/>
      <c r="G75" s="79"/>
      <c r="H75" s="63"/>
      <c r="I75" s="61"/>
      <c r="J75" s="4"/>
      <c r="K75" s="244" t="s">
        <v>81</v>
      </c>
      <c r="L75" s="244" t="s">
        <v>111</v>
      </c>
      <c r="M75" s="5"/>
      <c r="N75" s="3"/>
      <c r="O75" s="244" t="s">
        <v>111</v>
      </c>
      <c r="P75" s="5"/>
      <c r="Q75" s="3"/>
      <c r="R75" s="245" t="s">
        <v>113</v>
      </c>
      <c r="S75" s="244" t="s">
        <v>114</v>
      </c>
      <c r="T75" s="246">
        <f t="shared" si="12"/>
        <v>0</v>
      </c>
      <c r="U75" s="247" t="s">
        <v>110</v>
      </c>
      <c r="V75" s="6" t="str" cm="1">
        <f t="array" ref="V75">_xlfn.IFS(T75=0,"",H75="国庫補助金",ROUNDDOWN(T75/2,0),H75="一部自己負担金",ROUNDDOWN((T75-Z75)/2,0),TRUE,T75)</f>
        <v/>
      </c>
      <c r="W75" s="247" t="s">
        <v>110</v>
      </c>
      <c r="X75" s="6" t="str" cm="1">
        <f t="array" ref="X75">_xlfn.IFS(T75=0,"",H75="国庫補助金",ROUNDDOWN(T75/2,0),H75="一部自己負担金",ROUNDDOWN((T75-Z75)/2,0))</f>
        <v/>
      </c>
      <c r="Y75" s="247" t="s">
        <v>81</v>
      </c>
      <c r="Z75" s="18"/>
      <c r="AA75" s="247" t="s">
        <v>81</v>
      </c>
      <c r="AB75" s="6" t="str" cm="1">
        <f t="array" ref="AB75">IF($T75=0,"",ROUNDDOWN(_xlfn.IFS($I75="課税",$T75*0.1/1.1,$I75="軽減",$T75*0.08/1.08,$I75="一部非課税",$AD75,I75="非課税",0),0))</f>
        <v/>
      </c>
      <c r="AC75" s="247" t="s">
        <v>81</v>
      </c>
      <c r="AD75" s="6"/>
      <c r="AE75" s="248" t="s">
        <v>81</v>
      </c>
      <c r="AF75" s="249"/>
      <c r="AG75" s="237"/>
      <c r="AH75" s="237"/>
      <c r="AI75" s="237"/>
      <c r="AJ75" s="237"/>
      <c r="AK75" s="237"/>
    </row>
    <row r="76" spans="2:37" s="239" customFormat="1" x14ac:dyDescent="0.4">
      <c r="B76" s="243">
        <f t="shared" si="11"/>
        <v>23</v>
      </c>
      <c r="C76" s="1"/>
      <c r="D76" s="75"/>
      <c r="E76" s="76"/>
      <c r="F76" s="2"/>
      <c r="G76" s="79"/>
      <c r="H76" s="63"/>
      <c r="I76" s="61"/>
      <c r="J76" s="4"/>
      <c r="K76" s="244" t="s">
        <v>81</v>
      </c>
      <c r="L76" s="244" t="s">
        <v>111</v>
      </c>
      <c r="M76" s="5"/>
      <c r="N76" s="3"/>
      <c r="O76" s="244" t="s">
        <v>111</v>
      </c>
      <c r="P76" s="5"/>
      <c r="Q76" s="3"/>
      <c r="R76" s="245" t="s">
        <v>113</v>
      </c>
      <c r="S76" s="244" t="s">
        <v>114</v>
      </c>
      <c r="T76" s="246">
        <f t="shared" si="12"/>
        <v>0</v>
      </c>
      <c r="U76" s="247" t="s">
        <v>110</v>
      </c>
      <c r="V76" s="6" t="str" cm="1">
        <f t="array" ref="V76">_xlfn.IFS(T76=0,"",H76="国庫補助金",ROUNDDOWN(T76/2,0),H76="一部自己負担金",ROUNDDOWN((T76-Z76)/2,0),TRUE,T76)</f>
        <v/>
      </c>
      <c r="W76" s="247" t="s">
        <v>110</v>
      </c>
      <c r="X76" s="6" t="str" cm="1">
        <f t="array" ref="X76">_xlfn.IFS(T76=0,"",H76="国庫補助金",ROUNDDOWN(T76/2,0),H76="一部自己負担金",ROUNDDOWN((T76-Z76)/2,0))</f>
        <v/>
      </c>
      <c r="Y76" s="247" t="s">
        <v>81</v>
      </c>
      <c r="Z76" s="18"/>
      <c r="AA76" s="247" t="s">
        <v>81</v>
      </c>
      <c r="AB76" s="6" t="str" cm="1">
        <f t="array" ref="AB76">IF($T76=0,"",ROUNDDOWN(_xlfn.IFS($I76="課税",$T76*0.1/1.1,$I76="軽減",$T76*0.08/1.08,$I76="一部非課税",$AD76,I76="非課税",0),0))</f>
        <v/>
      </c>
      <c r="AC76" s="247" t="s">
        <v>81</v>
      </c>
      <c r="AD76" s="6"/>
      <c r="AE76" s="248" t="s">
        <v>81</v>
      </c>
      <c r="AF76" s="249"/>
      <c r="AG76" s="237"/>
      <c r="AH76" s="237"/>
      <c r="AI76" s="237"/>
      <c r="AJ76" s="237"/>
      <c r="AK76" s="237"/>
    </row>
    <row r="77" spans="2:37" s="239" customFormat="1" x14ac:dyDescent="0.4">
      <c r="B77" s="243">
        <f t="shared" si="11"/>
        <v>24</v>
      </c>
      <c r="C77" s="1"/>
      <c r="D77" s="75"/>
      <c r="E77" s="76"/>
      <c r="F77" s="2"/>
      <c r="G77" s="79"/>
      <c r="H77" s="63"/>
      <c r="I77" s="61"/>
      <c r="J77" s="4"/>
      <c r="K77" s="244" t="s">
        <v>81</v>
      </c>
      <c r="L77" s="244" t="s">
        <v>111</v>
      </c>
      <c r="M77" s="5"/>
      <c r="N77" s="3"/>
      <c r="O77" s="244" t="s">
        <v>111</v>
      </c>
      <c r="P77" s="5"/>
      <c r="Q77" s="3"/>
      <c r="R77" s="245" t="s">
        <v>113</v>
      </c>
      <c r="S77" s="244" t="s">
        <v>114</v>
      </c>
      <c r="T77" s="246">
        <f t="shared" si="12"/>
        <v>0</v>
      </c>
      <c r="U77" s="247" t="s">
        <v>110</v>
      </c>
      <c r="V77" s="6" t="str" cm="1">
        <f t="array" ref="V77">_xlfn.IFS(T77=0,"",H77="国庫補助金",ROUNDDOWN(T77/2,0),H77="一部自己負担金",ROUNDDOWN((T77-Z77)/2,0),TRUE,T77)</f>
        <v/>
      </c>
      <c r="W77" s="247" t="s">
        <v>110</v>
      </c>
      <c r="X77" s="6" t="str" cm="1">
        <f t="array" ref="X77">_xlfn.IFS(T77=0,"",H77="国庫補助金",ROUNDDOWN(T77/2,0),H77="一部自己負担金",ROUNDDOWN((T77-Z77)/2,0))</f>
        <v/>
      </c>
      <c r="Y77" s="247" t="s">
        <v>81</v>
      </c>
      <c r="Z77" s="18"/>
      <c r="AA77" s="247" t="s">
        <v>81</v>
      </c>
      <c r="AB77" s="6" t="str" cm="1">
        <f t="array" ref="AB77">IF($T77=0,"",ROUNDDOWN(_xlfn.IFS($I77="課税",$T77*0.1/1.1,$I77="軽減",$T77*0.08/1.08,$I77="一部非課税",$AD77,I77="非課税",0),0))</f>
        <v/>
      </c>
      <c r="AC77" s="247" t="s">
        <v>81</v>
      </c>
      <c r="AD77" s="6"/>
      <c r="AE77" s="248" t="s">
        <v>81</v>
      </c>
      <c r="AF77" s="249"/>
      <c r="AG77" s="237"/>
      <c r="AH77" s="237"/>
      <c r="AI77" s="237"/>
      <c r="AJ77" s="237"/>
      <c r="AK77" s="237"/>
    </row>
    <row r="78" spans="2:37" s="239" customFormat="1" x14ac:dyDescent="0.4">
      <c r="B78" s="243">
        <f t="shared" si="11"/>
        <v>25</v>
      </c>
      <c r="C78" s="1"/>
      <c r="D78" s="75"/>
      <c r="E78" s="76"/>
      <c r="F78" s="2"/>
      <c r="G78" s="79"/>
      <c r="H78" s="63"/>
      <c r="I78" s="61"/>
      <c r="J78" s="4"/>
      <c r="K78" s="244" t="s">
        <v>81</v>
      </c>
      <c r="L78" s="244" t="s">
        <v>111</v>
      </c>
      <c r="M78" s="5"/>
      <c r="N78" s="3"/>
      <c r="O78" s="244" t="s">
        <v>111</v>
      </c>
      <c r="P78" s="5"/>
      <c r="Q78" s="3"/>
      <c r="R78" s="245" t="s">
        <v>113</v>
      </c>
      <c r="S78" s="244" t="s">
        <v>114</v>
      </c>
      <c r="T78" s="246">
        <f t="shared" si="12"/>
        <v>0</v>
      </c>
      <c r="U78" s="247" t="s">
        <v>110</v>
      </c>
      <c r="V78" s="6" t="str" cm="1">
        <f t="array" ref="V78">_xlfn.IFS(T78=0,"",H78="国庫補助金",ROUNDDOWN(T78/2,0),H78="一部自己負担金",ROUNDDOWN((T78-Z78)/2,0),TRUE,T78)</f>
        <v/>
      </c>
      <c r="W78" s="247" t="s">
        <v>110</v>
      </c>
      <c r="X78" s="6" t="str" cm="1">
        <f t="array" ref="X78">_xlfn.IFS(T78=0,"",H78="国庫補助金",ROUNDDOWN(T78/2,0),H78="一部自己負担金",ROUNDDOWN((T78-Z78)/2,0))</f>
        <v/>
      </c>
      <c r="Y78" s="247" t="s">
        <v>81</v>
      </c>
      <c r="Z78" s="18"/>
      <c r="AA78" s="247" t="s">
        <v>81</v>
      </c>
      <c r="AB78" s="6" t="str" cm="1">
        <f t="array" ref="AB78">IF($T78=0,"",ROUNDDOWN(_xlfn.IFS($I78="課税",$T78*0.1/1.1,$I78="軽減",$T78*0.08/1.08,$I78="一部非課税",$AD78,I78="非課税",0),0))</f>
        <v/>
      </c>
      <c r="AC78" s="247" t="s">
        <v>81</v>
      </c>
      <c r="AD78" s="6"/>
      <c r="AE78" s="248" t="s">
        <v>81</v>
      </c>
      <c r="AF78" s="249"/>
      <c r="AG78" s="237"/>
      <c r="AH78" s="237"/>
      <c r="AI78" s="237"/>
      <c r="AJ78" s="237"/>
      <c r="AK78" s="237"/>
    </row>
    <row r="79" spans="2:37" s="239" customFormat="1" x14ac:dyDescent="0.4">
      <c r="B79" s="243">
        <f t="shared" si="11"/>
        <v>26</v>
      </c>
      <c r="C79" s="1"/>
      <c r="D79" s="75"/>
      <c r="E79" s="76"/>
      <c r="F79" s="2"/>
      <c r="G79" s="79"/>
      <c r="H79" s="63"/>
      <c r="I79" s="61"/>
      <c r="J79" s="4"/>
      <c r="K79" s="244" t="s">
        <v>81</v>
      </c>
      <c r="L79" s="244" t="s">
        <v>111</v>
      </c>
      <c r="M79" s="5"/>
      <c r="N79" s="3"/>
      <c r="O79" s="244" t="s">
        <v>111</v>
      </c>
      <c r="P79" s="5"/>
      <c r="Q79" s="3"/>
      <c r="R79" s="245" t="s">
        <v>113</v>
      </c>
      <c r="S79" s="244" t="s">
        <v>114</v>
      </c>
      <c r="T79" s="246">
        <f t="shared" si="12"/>
        <v>0</v>
      </c>
      <c r="U79" s="247" t="s">
        <v>110</v>
      </c>
      <c r="V79" s="6" t="str" cm="1">
        <f t="array" ref="V79">_xlfn.IFS(T79=0,"",H79="国庫補助金",ROUNDDOWN(T79/2,0),H79="一部自己負担金",ROUNDDOWN((T79-Z79)/2,0),TRUE,T79)</f>
        <v/>
      </c>
      <c r="W79" s="247" t="s">
        <v>110</v>
      </c>
      <c r="X79" s="6" t="str" cm="1">
        <f t="array" ref="X79">_xlfn.IFS(T79=0,"",H79="国庫補助金",ROUNDDOWN(T79/2,0),H79="一部自己負担金",ROUNDDOWN((T79-Z79)/2,0))</f>
        <v/>
      </c>
      <c r="Y79" s="247" t="s">
        <v>81</v>
      </c>
      <c r="Z79" s="18"/>
      <c r="AA79" s="247" t="s">
        <v>81</v>
      </c>
      <c r="AB79" s="6" t="str" cm="1">
        <f t="array" ref="AB79">IF($T79=0,"",ROUNDDOWN(_xlfn.IFS($I79="課税",$T79*0.1/1.1,$I79="軽減",$T79*0.08/1.08,$I79="一部非課税",$AD79,I79="非課税",0),0))</f>
        <v/>
      </c>
      <c r="AC79" s="247" t="s">
        <v>81</v>
      </c>
      <c r="AD79" s="6"/>
      <c r="AE79" s="248" t="s">
        <v>81</v>
      </c>
      <c r="AF79" s="249"/>
      <c r="AG79" s="237"/>
      <c r="AH79" s="237"/>
      <c r="AI79" s="237"/>
      <c r="AJ79" s="237"/>
      <c r="AK79" s="237"/>
    </row>
    <row r="80" spans="2:37" s="239" customFormat="1" x14ac:dyDescent="0.4">
      <c r="B80" s="243">
        <f t="shared" si="11"/>
        <v>27</v>
      </c>
      <c r="C80" s="1"/>
      <c r="D80" s="75"/>
      <c r="E80" s="76"/>
      <c r="F80" s="2"/>
      <c r="G80" s="79"/>
      <c r="H80" s="63"/>
      <c r="I80" s="61"/>
      <c r="J80" s="4"/>
      <c r="K80" s="244" t="s">
        <v>81</v>
      </c>
      <c r="L80" s="244" t="s">
        <v>111</v>
      </c>
      <c r="M80" s="5"/>
      <c r="N80" s="3"/>
      <c r="O80" s="244" t="s">
        <v>111</v>
      </c>
      <c r="P80" s="5"/>
      <c r="Q80" s="3"/>
      <c r="R80" s="245" t="s">
        <v>113</v>
      </c>
      <c r="S80" s="244" t="s">
        <v>114</v>
      </c>
      <c r="T80" s="246">
        <f t="shared" si="12"/>
        <v>0</v>
      </c>
      <c r="U80" s="247" t="s">
        <v>110</v>
      </c>
      <c r="V80" s="6" t="str" cm="1">
        <f t="array" ref="V80">_xlfn.IFS(T80=0,"",H80="国庫補助金",ROUNDDOWN(T80/2,0),H80="一部自己負担金",ROUNDDOWN((T80-Z80)/2,0),TRUE,T80)</f>
        <v/>
      </c>
      <c r="W80" s="247" t="s">
        <v>110</v>
      </c>
      <c r="X80" s="6" t="str" cm="1">
        <f t="array" ref="X80">_xlfn.IFS(T80=0,"",H80="国庫補助金",ROUNDDOWN(T80/2,0),H80="一部自己負担金",ROUNDDOWN((T80-Z80)/2,0))</f>
        <v/>
      </c>
      <c r="Y80" s="247" t="s">
        <v>81</v>
      </c>
      <c r="Z80" s="18"/>
      <c r="AA80" s="247" t="s">
        <v>81</v>
      </c>
      <c r="AB80" s="6" t="str" cm="1">
        <f t="array" ref="AB80">IF($T80=0,"",ROUNDDOWN(_xlfn.IFS($I80="課税",$T80*0.1/1.1,$I80="軽減",$T80*0.08/1.08,$I80="一部非課税",$AD80,I80="非課税",0),0))</f>
        <v/>
      </c>
      <c r="AC80" s="247" t="s">
        <v>81</v>
      </c>
      <c r="AD80" s="6"/>
      <c r="AE80" s="248" t="s">
        <v>81</v>
      </c>
      <c r="AF80" s="249"/>
      <c r="AG80" s="237"/>
      <c r="AH80" s="237"/>
      <c r="AI80" s="237"/>
      <c r="AJ80" s="237"/>
      <c r="AK80" s="237"/>
    </row>
    <row r="81" spans="2:37" s="239" customFormat="1" x14ac:dyDescent="0.4">
      <c r="B81" s="243">
        <f t="shared" si="11"/>
        <v>28</v>
      </c>
      <c r="C81" s="1"/>
      <c r="D81" s="75"/>
      <c r="E81" s="76"/>
      <c r="F81" s="2"/>
      <c r="G81" s="79"/>
      <c r="H81" s="63"/>
      <c r="I81" s="61"/>
      <c r="J81" s="4"/>
      <c r="K81" s="244" t="s">
        <v>81</v>
      </c>
      <c r="L81" s="244" t="s">
        <v>111</v>
      </c>
      <c r="M81" s="5"/>
      <c r="N81" s="3"/>
      <c r="O81" s="244" t="s">
        <v>111</v>
      </c>
      <c r="P81" s="5"/>
      <c r="Q81" s="3"/>
      <c r="R81" s="245" t="s">
        <v>113</v>
      </c>
      <c r="S81" s="244" t="s">
        <v>114</v>
      </c>
      <c r="T81" s="246">
        <f t="shared" si="12"/>
        <v>0</v>
      </c>
      <c r="U81" s="247" t="s">
        <v>110</v>
      </c>
      <c r="V81" s="6" t="str" cm="1">
        <f t="array" ref="V81">_xlfn.IFS(T81=0,"",H81="国庫補助金",ROUNDDOWN(T81/2,0),H81="一部自己負担金",ROUNDDOWN((T81-Z81)/2,0),TRUE,T81)</f>
        <v/>
      </c>
      <c r="W81" s="247" t="s">
        <v>110</v>
      </c>
      <c r="X81" s="6" t="str" cm="1">
        <f t="array" ref="X81">_xlfn.IFS(T81=0,"",H81="国庫補助金",ROUNDDOWN(T81/2,0),H81="一部自己負担金",ROUNDDOWN((T81-Z81)/2,0))</f>
        <v/>
      </c>
      <c r="Y81" s="247" t="s">
        <v>81</v>
      </c>
      <c r="Z81" s="18"/>
      <c r="AA81" s="247" t="s">
        <v>81</v>
      </c>
      <c r="AB81" s="6" t="str" cm="1">
        <f t="array" ref="AB81">IF($T81=0,"",ROUNDDOWN(_xlfn.IFS($I81="課税",$T81*0.1/1.1,$I81="軽減",$T81*0.08/1.08,$I81="一部非課税",$AD81,I81="非課税",0),0))</f>
        <v/>
      </c>
      <c r="AC81" s="247" t="s">
        <v>81</v>
      </c>
      <c r="AD81" s="6"/>
      <c r="AE81" s="248" t="s">
        <v>81</v>
      </c>
      <c r="AF81" s="249"/>
      <c r="AG81" s="237"/>
      <c r="AH81" s="237"/>
      <c r="AI81" s="237"/>
      <c r="AJ81" s="237"/>
      <c r="AK81" s="237"/>
    </row>
    <row r="82" spans="2:37" s="239" customFormat="1" x14ac:dyDescent="0.4">
      <c r="B82" s="243">
        <f t="shared" si="11"/>
        <v>29</v>
      </c>
      <c r="C82" s="1"/>
      <c r="D82" s="75"/>
      <c r="E82" s="76"/>
      <c r="F82" s="2"/>
      <c r="G82" s="79"/>
      <c r="H82" s="63"/>
      <c r="I82" s="61"/>
      <c r="J82" s="4"/>
      <c r="K82" s="244" t="s">
        <v>81</v>
      </c>
      <c r="L82" s="244" t="s">
        <v>111</v>
      </c>
      <c r="M82" s="5"/>
      <c r="N82" s="3"/>
      <c r="O82" s="244" t="s">
        <v>111</v>
      </c>
      <c r="P82" s="5"/>
      <c r="Q82" s="3"/>
      <c r="R82" s="245" t="s">
        <v>113</v>
      </c>
      <c r="S82" s="244" t="s">
        <v>114</v>
      </c>
      <c r="T82" s="246">
        <f t="shared" si="12"/>
        <v>0</v>
      </c>
      <c r="U82" s="247" t="s">
        <v>110</v>
      </c>
      <c r="V82" s="6" t="str" cm="1">
        <f t="array" ref="V82">_xlfn.IFS(T82=0,"",H82="国庫補助金",ROUNDDOWN(T82/2,0),H82="一部自己負担金",ROUNDDOWN((T82-Z82)/2,0),TRUE,T82)</f>
        <v/>
      </c>
      <c r="W82" s="247" t="s">
        <v>110</v>
      </c>
      <c r="X82" s="6" t="str" cm="1">
        <f t="array" ref="X82">_xlfn.IFS(T82=0,"",H82="国庫補助金",ROUNDDOWN(T82/2,0),H82="一部自己負担金",ROUNDDOWN((T82-Z82)/2,0))</f>
        <v/>
      </c>
      <c r="Y82" s="247" t="s">
        <v>81</v>
      </c>
      <c r="Z82" s="18"/>
      <c r="AA82" s="247" t="s">
        <v>81</v>
      </c>
      <c r="AB82" s="6" t="str" cm="1">
        <f t="array" ref="AB82">IF($T82=0,"",ROUNDDOWN(_xlfn.IFS($I82="課税",$T82*0.1/1.1,$I82="軽減",$T82*0.08/1.08,$I82="一部非課税",$AD82,I82="非課税",0),0))</f>
        <v/>
      </c>
      <c r="AC82" s="247" t="s">
        <v>81</v>
      </c>
      <c r="AD82" s="6"/>
      <c r="AE82" s="248" t="s">
        <v>81</v>
      </c>
      <c r="AF82" s="249"/>
      <c r="AG82" s="237"/>
      <c r="AH82" s="237"/>
      <c r="AI82" s="237"/>
      <c r="AJ82" s="237"/>
      <c r="AK82" s="237"/>
    </row>
    <row r="83" spans="2:37" s="239" customFormat="1" x14ac:dyDescent="0.4">
      <c r="B83" s="243">
        <f t="shared" si="11"/>
        <v>30</v>
      </c>
      <c r="C83" s="1"/>
      <c r="D83" s="75"/>
      <c r="E83" s="76"/>
      <c r="F83" s="2"/>
      <c r="G83" s="79"/>
      <c r="H83" s="63"/>
      <c r="I83" s="61"/>
      <c r="J83" s="4"/>
      <c r="K83" s="244" t="s">
        <v>81</v>
      </c>
      <c r="L83" s="244" t="s">
        <v>111</v>
      </c>
      <c r="M83" s="5"/>
      <c r="N83" s="3"/>
      <c r="O83" s="244" t="s">
        <v>111</v>
      </c>
      <c r="P83" s="5"/>
      <c r="Q83" s="3"/>
      <c r="R83" s="245" t="s">
        <v>113</v>
      </c>
      <c r="S83" s="244" t="s">
        <v>114</v>
      </c>
      <c r="T83" s="246">
        <f t="shared" si="12"/>
        <v>0</v>
      </c>
      <c r="U83" s="247" t="s">
        <v>110</v>
      </c>
      <c r="V83" s="6" t="str" cm="1">
        <f t="array" ref="V83">_xlfn.IFS(T83=0,"",H83="国庫補助金",ROUNDDOWN(T83/2,0),H83="一部自己負担金",ROUNDDOWN((T83-Z83)/2,0),TRUE,T83)</f>
        <v/>
      </c>
      <c r="W83" s="247" t="s">
        <v>110</v>
      </c>
      <c r="X83" s="6" t="str" cm="1">
        <f t="array" ref="X83">_xlfn.IFS(T83=0,"",H83="国庫補助金",ROUNDDOWN(T83/2,0),H83="一部自己負担金",ROUNDDOWN((T83-Z83)/2,0))</f>
        <v/>
      </c>
      <c r="Y83" s="247" t="s">
        <v>81</v>
      </c>
      <c r="Z83" s="18"/>
      <c r="AA83" s="247" t="s">
        <v>81</v>
      </c>
      <c r="AB83" s="6" t="str" cm="1">
        <f t="array" ref="AB83">IF($T83=0,"",ROUNDDOWN(_xlfn.IFS($I83="課税",$T83*0.1/1.1,$I83="軽減",$T83*0.08/1.08,$I83="一部非課税",$AD83,I83="非課税",0),0))</f>
        <v/>
      </c>
      <c r="AC83" s="247" t="s">
        <v>81</v>
      </c>
      <c r="AD83" s="6"/>
      <c r="AE83" s="248" t="s">
        <v>81</v>
      </c>
      <c r="AF83" s="249"/>
      <c r="AG83" s="237"/>
      <c r="AH83" s="237"/>
      <c r="AI83" s="237"/>
      <c r="AJ83" s="237"/>
      <c r="AK83" s="237"/>
    </row>
    <row r="84" spans="2:37" s="239" customFormat="1" x14ac:dyDescent="0.4">
      <c r="B84" s="243">
        <f t="shared" si="11"/>
        <v>31</v>
      </c>
      <c r="C84" s="1"/>
      <c r="D84" s="75"/>
      <c r="E84" s="76"/>
      <c r="F84" s="2"/>
      <c r="G84" s="79"/>
      <c r="H84" s="63"/>
      <c r="I84" s="61"/>
      <c r="J84" s="4"/>
      <c r="K84" s="244" t="s">
        <v>81</v>
      </c>
      <c r="L84" s="244" t="s">
        <v>111</v>
      </c>
      <c r="M84" s="5"/>
      <c r="N84" s="3"/>
      <c r="O84" s="244" t="s">
        <v>111</v>
      </c>
      <c r="P84" s="5"/>
      <c r="Q84" s="3"/>
      <c r="R84" s="245" t="s">
        <v>113</v>
      </c>
      <c r="S84" s="244" t="s">
        <v>114</v>
      </c>
      <c r="T84" s="246">
        <f t="shared" si="12"/>
        <v>0</v>
      </c>
      <c r="U84" s="247" t="s">
        <v>110</v>
      </c>
      <c r="V84" s="6" t="str" cm="1">
        <f t="array" ref="V84">_xlfn.IFS(T84=0,"",H84="国庫補助金",ROUNDDOWN(T84/2,0),H84="一部自己負担金",ROUNDDOWN((T84-Z84)/2,0),TRUE,T84)</f>
        <v/>
      </c>
      <c r="W84" s="247" t="s">
        <v>110</v>
      </c>
      <c r="X84" s="6" t="str" cm="1">
        <f t="array" ref="X84">_xlfn.IFS(T84=0,"",H84="国庫補助金",ROUNDDOWN(T84/2,0),H84="一部自己負担金",ROUNDDOWN((T84-Z84)/2,0))</f>
        <v/>
      </c>
      <c r="Y84" s="247" t="s">
        <v>81</v>
      </c>
      <c r="Z84" s="18"/>
      <c r="AA84" s="247" t="s">
        <v>81</v>
      </c>
      <c r="AB84" s="6" t="str" cm="1">
        <f t="array" ref="AB84">IF($T84=0,"",ROUNDDOWN(_xlfn.IFS($I84="課税",$T84*0.1/1.1,$I84="軽減",$T84*0.08/1.08,$I84="一部非課税",$AD84,I84="非課税",0),0))</f>
        <v/>
      </c>
      <c r="AC84" s="247" t="s">
        <v>81</v>
      </c>
      <c r="AD84" s="6"/>
      <c r="AE84" s="248" t="s">
        <v>81</v>
      </c>
      <c r="AF84" s="249"/>
      <c r="AG84" s="237"/>
      <c r="AH84" s="237"/>
      <c r="AI84" s="237"/>
      <c r="AJ84" s="237"/>
      <c r="AK84" s="237"/>
    </row>
    <row r="85" spans="2:37" s="239" customFormat="1" x14ac:dyDescent="0.4">
      <c r="B85" s="243">
        <f t="shared" si="11"/>
        <v>32</v>
      </c>
      <c r="C85" s="1"/>
      <c r="D85" s="75"/>
      <c r="E85" s="76"/>
      <c r="F85" s="2"/>
      <c r="G85" s="79"/>
      <c r="H85" s="63"/>
      <c r="I85" s="61"/>
      <c r="J85" s="4"/>
      <c r="K85" s="244" t="s">
        <v>81</v>
      </c>
      <c r="L85" s="244" t="s">
        <v>111</v>
      </c>
      <c r="M85" s="5"/>
      <c r="N85" s="3"/>
      <c r="O85" s="244" t="s">
        <v>111</v>
      </c>
      <c r="P85" s="5"/>
      <c r="Q85" s="3"/>
      <c r="R85" s="245" t="s">
        <v>113</v>
      </c>
      <c r="S85" s="244" t="s">
        <v>114</v>
      </c>
      <c r="T85" s="246">
        <f t="shared" si="12"/>
        <v>0</v>
      </c>
      <c r="U85" s="247" t="s">
        <v>110</v>
      </c>
      <c r="V85" s="6" t="str" cm="1">
        <f t="array" ref="V85">_xlfn.IFS(T85=0,"",H85="国庫補助金",ROUNDDOWN(T85/2,0),H85="一部自己負担金",ROUNDDOWN((T85-Z85)/2,0),TRUE,T85)</f>
        <v/>
      </c>
      <c r="W85" s="247" t="s">
        <v>110</v>
      </c>
      <c r="X85" s="6" t="str" cm="1">
        <f t="array" ref="X85">_xlfn.IFS(T85=0,"",H85="国庫補助金",ROUNDDOWN(T85/2,0),H85="一部自己負担金",ROUNDDOWN((T85-Z85)/2,0))</f>
        <v/>
      </c>
      <c r="Y85" s="247" t="s">
        <v>81</v>
      </c>
      <c r="Z85" s="18"/>
      <c r="AA85" s="247" t="s">
        <v>81</v>
      </c>
      <c r="AB85" s="6" t="str" cm="1">
        <f t="array" ref="AB85">IF($T85=0,"",ROUNDDOWN(_xlfn.IFS($I85="課税",$T85*0.1/1.1,$I85="軽減",$T85*0.08/1.08,$I85="一部非課税",$AD85,I85="非課税",0),0))</f>
        <v/>
      </c>
      <c r="AC85" s="247" t="s">
        <v>81</v>
      </c>
      <c r="AD85" s="6"/>
      <c r="AE85" s="248" t="s">
        <v>81</v>
      </c>
      <c r="AF85" s="249"/>
      <c r="AG85" s="237"/>
      <c r="AH85" s="237"/>
      <c r="AI85" s="237"/>
      <c r="AJ85" s="237"/>
      <c r="AK85" s="237"/>
    </row>
    <row r="86" spans="2:37" s="239" customFormat="1" x14ac:dyDescent="0.4">
      <c r="B86" s="243">
        <f t="shared" si="11"/>
        <v>33</v>
      </c>
      <c r="C86" s="1"/>
      <c r="D86" s="75"/>
      <c r="E86" s="76"/>
      <c r="F86" s="2"/>
      <c r="G86" s="79"/>
      <c r="H86" s="63"/>
      <c r="I86" s="61"/>
      <c r="J86" s="4"/>
      <c r="K86" s="244" t="s">
        <v>81</v>
      </c>
      <c r="L86" s="244" t="s">
        <v>111</v>
      </c>
      <c r="M86" s="5"/>
      <c r="N86" s="3"/>
      <c r="O86" s="244" t="s">
        <v>111</v>
      </c>
      <c r="P86" s="5"/>
      <c r="Q86" s="3"/>
      <c r="R86" s="245" t="s">
        <v>113</v>
      </c>
      <c r="S86" s="244" t="s">
        <v>114</v>
      </c>
      <c r="T86" s="246">
        <f t="shared" si="12"/>
        <v>0</v>
      </c>
      <c r="U86" s="247" t="s">
        <v>110</v>
      </c>
      <c r="V86" s="6" t="str" cm="1">
        <f t="array" ref="V86">_xlfn.IFS(T86=0,"",H86="国庫補助金",ROUNDDOWN(T86/2,0),H86="一部自己負担金",ROUNDDOWN((T86-Z86)/2,0),TRUE,T86)</f>
        <v/>
      </c>
      <c r="W86" s="247" t="s">
        <v>110</v>
      </c>
      <c r="X86" s="6" t="str" cm="1">
        <f t="array" ref="X86">_xlfn.IFS(T86=0,"",H86="国庫補助金",ROUNDDOWN(T86/2,0),H86="一部自己負担金",ROUNDDOWN((T86-Z86)/2,0))</f>
        <v/>
      </c>
      <c r="Y86" s="247" t="s">
        <v>81</v>
      </c>
      <c r="Z86" s="18"/>
      <c r="AA86" s="247" t="s">
        <v>81</v>
      </c>
      <c r="AB86" s="6" t="str" cm="1">
        <f t="array" ref="AB86">IF($T86=0,"",ROUNDDOWN(_xlfn.IFS($I86="課税",$T86*0.1/1.1,$I86="軽減",$T86*0.08/1.08,$I86="一部非課税",$AD86,I86="非課税",0),0))</f>
        <v/>
      </c>
      <c r="AC86" s="247" t="s">
        <v>81</v>
      </c>
      <c r="AD86" s="6"/>
      <c r="AE86" s="248" t="s">
        <v>81</v>
      </c>
      <c r="AF86" s="249"/>
      <c r="AG86" s="237"/>
      <c r="AH86" s="237"/>
      <c r="AI86" s="237"/>
      <c r="AJ86" s="237"/>
      <c r="AK86" s="237"/>
    </row>
    <row r="87" spans="2:37" s="239" customFormat="1" x14ac:dyDescent="0.4">
      <c r="B87" s="243">
        <f t="shared" si="11"/>
        <v>34</v>
      </c>
      <c r="C87" s="1"/>
      <c r="D87" s="75"/>
      <c r="E87" s="76"/>
      <c r="F87" s="2"/>
      <c r="G87" s="79"/>
      <c r="H87" s="63"/>
      <c r="I87" s="61"/>
      <c r="J87" s="4"/>
      <c r="K87" s="244" t="s">
        <v>81</v>
      </c>
      <c r="L87" s="244" t="s">
        <v>111</v>
      </c>
      <c r="M87" s="5"/>
      <c r="N87" s="3"/>
      <c r="O87" s="244" t="s">
        <v>111</v>
      </c>
      <c r="P87" s="5"/>
      <c r="Q87" s="3"/>
      <c r="R87" s="245" t="s">
        <v>113</v>
      </c>
      <c r="S87" s="244" t="s">
        <v>114</v>
      </c>
      <c r="T87" s="246">
        <f t="shared" si="12"/>
        <v>0</v>
      </c>
      <c r="U87" s="247" t="s">
        <v>110</v>
      </c>
      <c r="V87" s="6" t="str" cm="1">
        <f t="array" ref="V87">_xlfn.IFS(T87=0,"",H87="国庫補助金",ROUNDDOWN(T87/2,0),H87="一部自己負担金",ROUNDDOWN((T87-Z87)/2,0),TRUE,T87)</f>
        <v/>
      </c>
      <c r="W87" s="247" t="s">
        <v>110</v>
      </c>
      <c r="X87" s="6" t="str" cm="1">
        <f t="array" ref="X87">_xlfn.IFS(T87=0,"",H87="国庫補助金",ROUNDDOWN(T87/2,0),H87="一部自己負担金",ROUNDDOWN((T87-Z87)/2,0))</f>
        <v/>
      </c>
      <c r="Y87" s="247" t="s">
        <v>81</v>
      </c>
      <c r="Z87" s="18"/>
      <c r="AA87" s="247" t="s">
        <v>81</v>
      </c>
      <c r="AB87" s="6" t="str" cm="1">
        <f t="array" ref="AB87">IF($T87=0,"",ROUNDDOWN(_xlfn.IFS($I87="課税",$T87*0.1/1.1,$I87="軽減",$T87*0.08/1.08,$I87="一部非課税",$AD87,I87="非課税",0),0))</f>
        <v/>
      </c>
      <c r="AC87" s="247" t="s">
        <v>81</v>
      </c>
      <c r="AD87" s="6"/>
      <c r="AE87" s="248" t="s">
        <v>81</v>
      </c>
      <c r="AF87" s="249"/>
      <c r="AG87" s="237"/>
      <c r="AH87" s="237"/>
      <c r="AI87" s="237"/>
      <c r="AJ87" s="237"/>
      <c r="AK87" s="237"/>
    </row>
    <row r="88" spans="2:37" s="239" customFormat="1" x14ac:dyDescent="0.4">
      <c r="B88" s="243">
        <f t="shared" si="11"/>
        <v>35</v>
      </c>
      <c r="C88" s="1"/>
      <c r="D88" s="75"/>
      <c r="E88" s="76"/>
      <c r="F88" s="2"/>
      <c r="G88" s="79"/>
      <c r="H88" s="63"/>
      <c r="I88" s="61"/>
      <c r="J88" s="4"/>
      <c r="K88" s="244" t="s">
        <v>81</v>
      </c>
      <c r="L88" s="244" t="s">
        <v>111</v>
      </c>
      <c r="M88" s="5"/>
      <c r="N88" s="3"/>
      <c r="O88" s="244" t="s">
        <v>111</v>
      </c>
      <c r="P88" s="5"/>
      <c r="Q88" s="3"/>
      <c r="R88" s="245" t="s">
        <v>113</v>
      </c>
      <c r="S88" s="244" t="s">
        <v>114</v>
      </c>
      <c r="T88" s="246">
        <f t="shared" si="12"/>
        <v>0</v>
      </c>
      <c r="U88" s="247" t="s">
        <v>110</v>
      </c>
      <c r="V88" s="6" t="str" cm="1">
        <f t="array" ref="V88">_xlfn.IFS(T88=0,"",H88="国庫補助金",ROUNDDOWN(T88/2,0),H88="一部自己負担金",ROUNDDOWN((T88-Z88)/2,0),TRUE,T88)</f>
        <v/>
      </c>
      <c r="W88" s="247" t="s">
        <v>110</v>
      </c>
      <c r="X88" s="6" t="str" cm="1">
        <f t="array" ref="X88">_xlfn.IFS(T88=0,"",H88="国庫補助金",ROUNDDOWN(T88/2,0),H88="一部自己負担金",ROUNDDOWN((T88-Z88)/2,0))</f>
        <v/>
      </c>
      <c r="Y88" s="247" t="s">
        <v>81</v>
      </c>
      <c r="Z88" s="18"/>
      <c r="AA88" s="247" t="s">
        <v>81</v>
      </c>
      <c r="AB88" s="6" t="str" cm="1">
        <f t="array" ref="AB88">IF($T88=0,"",ROUNDDOWN(_xlfn.IFS($I88="課税",$T88*0.1/1.1,$I88="軽減",$T88*0.08/1.08,$I88="一部非課税",$AD88,I88="非課税",0),0))</f>
        <v/>
      </c>
      <c r="AC88" s="247" t="s">
        <v>81</v>
      </c>
      <c r="AD88" s="6"/>
      <c r="AE88" s="248" t="s">
        <v>81</v>
      </c>
      <c r="AF88" s="249"/>
      <c r="AG88" s="237"/>
      <c r="AH88" s="237"/>
      <c r="AI88" s="237"/>
      <c r="AJ88" s="237"/>
      <c r="AK88" s="237"/>
    </row>
    <row r="89" spans="2:37" s="239" customFormat="1" x14ac:dyDescent="0.4">
      <c r="B89" s="243">
        <f t="shared" si="11"/>
        <v>36</v>
      </c>
      <c r="C89" s="1"/>
      <c r="D89" s="75"/>
      <c r="E89" s="76"/>
      <c r="F89" s="2"/>
      <c r="G89" s="79"/>
      <c r="H89" s="63"/>
      <c r="I89" s="61"/>
      <c r="J89" s="4"/>
      <c r="K89" s="244" t="s">
        <v>81</v>
      </c>
      <c r="L89" s="244" t="s">
        <v>111</v>
      </c>
      <c r="M89" s="5"/>
      <c r="N89" s="3"/>
      <c r="O89" s="244" t="s">
        <v>111</v>
      </c>
      <c r="P89" s="5"/>
      <c r="Q89" s="3"/>
      <c r="R89" s="245" t="s">
        <v>113</v>
      </c>
      <c r="S89" s="244" t="s">
        <v>114</v>
      </c>
      <c r="T89" s="246">
        <f t="shared" si="12"/>
        <v>0</v>
      </c>
      <c r="U89" s="247" t="s">
        <v>110</v>
      </c>
      <c r="V89" s="6" t="str" cm="1">
        <f t="array" ref="V89">_xlfn.IFS(T89=0,"",H89="国庫補助金",ROUNDDOWN(T89/2,0),H89="一部自己負担金",ROUNDDOWN((T89-Z89)/2,0),TRUE,T89)</f>
        <v/>
      </c>
      <c r="W89" s="247" t="s">
        <v>110</v>
      </c>
      <c r="X89" s="6" t="str" cm="1">
        <f t="array" ref="X89">_xlfn.IFS(T89=0,"",H89="国庫補助金",ROUNDDOWN(T89/2,0),H89="一部自己負担金",ROUNDDOWN((T89-Z89)/2,0))</f>
        <v/>
      </c>
      <c r="Y89" s="247" t="s">
        <v>81</v>
      </c>
      <c r="Z89" s="18"/>
      <c r="AA89" s="247" t="s">
        <v>81</v>
      </c>
      <c r="AB89" s="6" t="str" cm="1">
        <f t="array" ref="AB89">IF($T89=0,"",ROUNDDOWN(_xlfn.IFS($I89="課税",$T89*0.1/1.1,$I89="軽減",$T89*0.08/1.08,$I89="一部非課税",$AD89,I89="非課税",0),0))</f>
        <v/>
      </c>
      <c r="AC89" s="247" t="s">
        <v>81</v>
      </c>
      <c r="AD89" s="6"/>
      <c r="AE89" s="248" t="s">
        <v>81</v>
      </c>
      <c r="AF89" s="249"/>
      <c r="AG89" s="237"/>
      <c r="AH89" s="237"/>
      <c r="AI89" s="237"/>
      <c r="AJ89" s="237"/>
      <c r="AK89" s="237"/>
    </row>
    <row r="90" spans="2:37" s="239" customFormat="1" x14ac:dyDescent="0.4">
      <c r="B90" s="243">
        <f t="shared" si="11"/>
        <v>37</v>
      </c>
      <c r="C90" s="1"/>
      <c r="D90" s="75"/>
      <c r="E90" s="76"/>
      <c r="F90" s="2"/>
      <c r="G90" s="79"/>
      <c r="H90" s="63"/>
      <c r="I90" s="61"/>
      <c r="J90" s="4"/>
      <c r="K90" s="244" t="s">
        <v>81</v>
      </c>
      <c r="L90" s="244" t="s">
        <v>111</v>
      </c>
      <c r="M90" s="5"/>
      <c r="N90" s="3"/>
      <c r="O90" s="244" t="s">
        <v>111</v>
      </c>
      <c r="P90" s="5"/>
      <c r="Q90" s="3"/>
      <c r="R90" s="245" t="s">
        <v>113</v>
      </c>
      <c r="S90" s="244" t="s">
        <v>114</v>
      </c>
      <c r="T90" s="246">
        <f t="shared" si="12"/>
        <v>0</v>
      </c>
      <c r="U90" s="247" t="s">
        <v>110</v>
      </c>
      <c r="V90" s="6" t="str" cm="1">
        <f t="array" ref="V90">_xlfn.IFS(T90=0,"",H90="国庫補助金",ROUNDDOWN(T90/2,0),H90="一部自己負担金",ROUNDDOWN((T90-Z90)/2,0),TRUE,T90)</f>
        <v/>
      </c>
      <c r="W90" s="247" t="s">
        <v>110</v>
      </c>
      <c r="X90" s="6" t="str" cm="1">
        <f t="array" ref="X90">_xlfn.IFS(T90=0,"",H90="国庫補助金",ROUNDDOWN(T90/2,0),H90="一部自己負担金",ROUNDDOWN((T90-Z90)/2,0))</f>
        <v/>
      </c>
      <c r="Y90" s="247" t="s">
        <v>81</v>
      </c>
      <c r="Z90" s="18"/>
      <c r="AA90" s="247" t="s">
        <v>81</v>
      </c>
      <c r="AB90" s="6" t="str" cm="1">
        <f t="array" ref="AB90">IF($T90=0,"",ROUNDDOWN(_xlfn.IFS($I90="課税",$T90*0.1/1.1,$I90="軽減",$T90*0.08/1.08,$I90="一部非課税",$AD90,I90="非課税",0),0))</f>
        <v/>
      </c>
      <c r="AC90" s="247" t="s">
        <v>81</v>
      </c>
      <c r="AD90" s="6"/>
      <c r="AE90" s="248" t="s">
        <v>81</v>
      </c>
      <c r="AF90" s="249"/>
      <c r="AG90" s="237"/>
      <c r="AH90" s="237"/>
      <c r="AI90" s="237"/>
      <c r="AJ90" s="237"/>
      <c r="AK90" s="237"/>
    </row>
    <row r="91" spans="2:37" s="239" customFormat="1" x14ac:dyDescent="0.4">
      <c r="B91" s="243">
        <f t="shared" si="11"/>
        <v>38</v>
      </c>
      <c r="C91" s="1"/>
      <c r="D91" s="75"/>
      <c r="E91" s="76"/>
      <c r="F91" s="2"/>
      <c r="G91" s="79"/>
      <c r="H91" s="63"/>
      <c r="I91" s="61"/>
      <c r="J91" s="4"/>
      <c r="K91" s="244" t="s">
        <v>81</v>
      </c>
      <c r="L91" s="244" t="s">
        <v>111</v>
      </c>
      <c r="M91" s="5"/>
      <c r="N91" s="3"/>
      <c r="O91" s="244" t="s">
        <v>111</v>
      </c>
      <c r="P91" s="5"/>
      <c r="Q91" s="3"/>
      <c r="R91" s="245" t="s">
        <v>113</v>
      </c>
      <c r="S91" s="244" t="s">
        <v>114</v>
      </c>
      <c r="T91" s="246">
        <f t="shared" si="12"/>
        <v>0</v>
      </c>
      <c r="U91" s="247" t="s">
        <v>110</v>
      </c>
      <c r="V91" s="6" t="str" cm="1">
        <f t="array" ref="V91">_xlfn.IFS(T91=0,"",H91="国庫補助金",ROUNDDOWN(T91/2,0),H91="一部自己負担金",ROUNDDOWN((T91-Z91)/2,0),TRUE,T91)</f>
        <v/>
      </c>
      <c r="W91" s="247" t="s">
        <v>110</v>
      </c>
      <c r="X91" s="6" t="str" cm="1">
        <f t="array" ref="X91">_xlfn.IFS(T91=0,"",H91="国庫補助金",ROUNDDOWN(T91/2,0),H91="一部自己負担金",ROUNDDOWN((T91-Z91)/2,0))</f>
        <v/>
      </c>
      <c r="Y91" s="247" t="s">
        <v>81</v>
      </c>
      <c r="Z91" s="18"/>
      <c r="AA91" s="247" t="s">
        <v>81</v>
      </c>
      <c r="AB91" s="6" t="str" cm="1">
        <f t="array" ref="AB91">IF($T91=0,"",ROUNDDOWN(_xlfn.IFS($I91="課税",$T91*0.1/1.1,$I91="軽減",$T91*0.08/1.08,$I91="一部非課税",$AD91,I91="非課税",0),0))</f>
        <v/>
      </c>
      <c r="AC91" s="247" t="s">
        <v>81</v>
      </c>
      <c r="AD91" s="6"/>
      <c r="AE91" s="248" t="s">
        <v>81</v>
      </c>
      <c r="AF91" s="249"/>
      <c r="AG91" s="237"/>
      <c r="AH91" s="237"/>
      <c r="AI91" s="237"/>
      <c r="AJ91" s="237"/>
      <c r="AK91" s="237"/>
    </row>
    <row r="92" spans="2:37" s="239" customFormat="1" x14ac:dyDescent="0.4">
      <c r="B92" s="243">
        <f t="shared" si="11"/>
        <v>39</v>
      </c>
      <c r="C92" s="1"/>
      <c r="D92" s="75"/>
      <c r="E92" s="76"/>
      <c r="F92" s="2"/>
      <c r="G92" s="79"/>
      <c r="H92" s="63"/>
      <c r="I92" s="61"/>
      <c r="J92" s="4"/>
      <c r="K92" s="244" t="s">
        <v>81</v>
      </c>
      <c r="L92" s="244" t="s">
        <v>111</v>
      </c>
      <c r="M92" s="5"/>
      <c r="N92" s="3"/>
      <c r="O92" s="244" t="s">
        <v>111</v>
      </c>
      <c r="P92" s="5"/>
      <c r="Q92" s="3"/>
      <c r="R92" s="245" t="s">
        <v>113</v>
      </c>
      <c r="S92" s="244" t="s">
        <v>114</v>
      </c>
      <c r="T92" s="246">
        <f t="shared" si="12"/>
        <v>0</v>
      </c>
      <c r="U92" s="247" t="s">
        <v>110</v>
      </c>
      <c r="V92" s="6" t="str" cm="1">
        <f t="array" ref="V92">_xlfn.IFS(T92=0,"",H92="国庫補助金",ROUNDDOWN(T92/2,0),H92="一部自己負担金",ROUNDDOWN((T92-Z92)/2,0),TRUE,T92)</f>
        <v/>
      </c>
      <c r="W92" s="247" t="s">
        <v>110</v>
      </c>
      <c r="X92" s="6" t="str" cm="1">
        <f t="array" ref="X92">_xlfn.IFS(T92=0,"",H92="国庫補助金",ROUNDDOWN(T92/2,0),H92="一部自己負担金",ROUNDDOWN((T92-Z92)/2,0))</f>
        <v/>
      </c>
      <c r="Y92" s="247" t="s">
        <v>81</v>
      </c>
      <c r="Z92" s="18"/>
      <c r="AA92" s="247" t="s">
        <v>81</v>
      </c>
      <c r="AB92" s="6" t="str" cm="1">
        <f t="array" ref="AB92">IF($T92=0,"",ROUNDDOWN(_xlfn.IFS($I92="課税",$T92*0.1/1.1,$I92="軽減",$T92*0.08/1.08,$I92="一部非課税",$AD92,I92="非課税",0),0))</f>
        <v/>
      </c>
      <c r="AC92" s="247" t="s">
        <v>81</v>
      </c>
      <c r="AD92" s="6"/>
      <c r="AE92" s="248" t="s">
        <v>81</v>
      </c>
      <c r="AF92" s="249"/>
      <c r="AG92" s="237"/>
      <c r="AH92" s="237"/>
      <c r="AI92" s="237"/>
      <c r="AJ92" s="237"/>
      <c r="AK92" s="237"/>
    </row>
    <row r="93" spans="2:37" s="239" customFormat="1" x14ac:dyDescent="0.4">
      <c r="B93" s="243">
        <f t="shared" si="11"/>
        <v>40</v>
      </c>
      <c r="C93" s="1"/>
      <c r="D93" s="75"/>
      <c r="E93" s="76"/>
      <c r="F93" s="2"/>
      <c r="G93" s="79"/>
      <c r="H93" s="63"/>
      <c r="I93" s="61"/>
      <c r="J93" s="4"/>
      <c r="K93" s="244" t="s">
        <v>81</v>
      </c>
      <c r="L93" s="244" t="s">
        <v>111</v>
      </c>
      <c r="M93" s="5"/>
      <c r="N93" s="3"/>
      <c r="O93" s="244" t="s">
        <v>111</v>
      </c>
      <c r="P93" s="5"/>
      <c r="Q93" s="3"/>
      <c r="R93" s="245" t="s">
        <v>113</v>
      </c>
      <c r="S93" s="244" t="s">
        <v>114</v>
      </c>
      <c r="T93" s="246">
        <f t="shared" si="12"/>
        <v>0</v>
      </c>
      <c r="U93" s="247" t="s">
        <v>110</v>
      </c>
      <c r="V93" s="6" t="str" cm="1">
        <f t="array" ref="V93">_xlfn.IFS(T93=0,"",H93="国庫補助金",ROUNDDOWN(T93/2,0),H93="一部自己負担金",ROUNDDOWN((T93-Z93)/2,0),TRUE,T93)</f>
        <v/>
      </c>
      <c r="W93" s="247" t="s">
        <v>110</v>
      </c>
      <c r="X93" s="6" t="str" cm="1">
        <f t="array" ref="X93">_xlfn.IFS(T93=0,"",H93="国庫補助金",ROUNDDOWN(T93/2,0),H93="一部自己負担金",ROUNDDOWN((T93-Z93)/2,0))</f>
        <v/>
      </c>
      <c r="Y93" s="247" t="s">
        <v>81</v>
      </c>
      <c r="Z93" s="18"/>
      <c r="AA93" s="247" t="s">
        <v>81</v>
      </c>
      <c r="AB93" s="6" t="str" cm="1">
        <f t="array" ref="AB93">IF($T93=0,"",ROUNDDOWN(_xlfn.IFS($I93="課税",$T93*0.1/1.1,$I93="軽減",$T93*0.08/1.08,$I93="一部非課税",$AD93,I93="非課税",0),0))</f>
        <v/>
      </c>
      <c r="AC93" s="247" t="s">
        <v>81</v>
      </c>
      <c r="AD93" s="6"/>
      <c r="AE93" s="248" t="s">
        <v>81</v>
      </c>
      <c r="AF93" s="249"/>
      <c r="AG93" s="237"/>
      <c r="AH93" s="237"/>
      <c r="AI93" s="237"/>
      <c r="AJ93" s="237"/>
      <c r="AK93" s="237"/>
    </row>
    <row r="94" spans="2:37" s="239" customFormat="1" x14ac:dyDescent="0.4">
      <c r="B94" s="243">
        <f t="shared" si="11"/>
        <v>41</v>
      </c>
      <c r="C94" s="1"/>
      <c r="D94" s="75"/>
      <c r="E94" s="76"/>
      <c r="F94" s="2"/>
      <c r="G94" s="79"/>
      <c r="H94" s="63"/>
      <c r="I94" s="61"/>
      <c r="J94" s="4"/>
      <c r="K94" s="244" t="s">
        <v>81</v>
      </c>
      <c r="L94" s="244" t="s">
        <v>111</v>
      </c>
      <c r="M94" s="5"/>
      <c r="N94" s="3"/>
      <c r="O94" s="244" t="s">
        <v>111</v>
      </c>
      <c r="P94" s="5"/>
      <c r="Q94" s="3"/>
      <c r="R94" s="245" t="s">
        <v>113</v>
      </c>
      <c r="S94" s="244" t="s">
        <v>114</v>
      </c>
      <c r="T94" s="246">
        <f t="shared" si="12"/>
        <v>0</v>
      </c>
      <c r="U94" s="247" t="s">
        <v>110</v>
      </c>
      <c r="V94" s="6" t="str" cm="1">
        <f t="array" ref="V94">_xlfn.IFS(T94=0,"",H94="国庫補助金",ROUNDDOWN(T94/2,0),H94="一部自己負担金",ROUNDDOWN((T94-Z94)/2,0),TRUE,T94)</f>
        <v/>
      </c>
      <c r="W94" s="247" t="s">
        <v>110</v>
      </c>
      <c r="X94" s="6" t="str" cm="1">
        <f t="array" ref="X94">_xlfn.IFS(T94=0,"",H94="国庫補助金",ROUNDDOWN(T94/2,0),H94="一部自己負担金",ROUNDDOWN((T94-Z94)/2,0))</f>
        <v/>
      </c>
      <c r="Y94" s="247" t="s">
        <v>81</v>
      </c>
      <c r="Z94" s="18"/>
      <c r="AA94" s="247" t="s">
        <v>81</v>
      </c>
      <c r="AB94" s="6" t="str" cm="1">
        <f t="array" ref="AB94">IF($T94=0,"",ROUNDDOWN(_xlfn.IFS($I94="課税",$T94*0.1/1.1,$I94="軽減",$T94*0.08/1.08,$I94="一部非課税",$AD94,I94="非課税",0),0))</f>
        <v/>
      </c>
      <c r="AC94" s="247" t="s">
        <v>81</v>
      </c>
      <c r="AD94" s="6"/>
      <c r="AE94" s="248" t="s">
        <v>81</v>
      </c>
      <c r="AF94" s="249"/>
      <c r="AG94" s="237"/>
      <c r="AH94" s="237"/>
      <c r="AI94" s="237"/>
      <c r="AJ94" s="237"/>
      <c r="AK94" s="237"/>
    </row>
    <row r="95" spans="2:37" s="239" customFormat="1" x14ac:dyDescent="0.4">
      <c r="B95" s="243">
        <f t="shared" si="11"/>
        <v>42</v>
      </c>
      <c r="C95" s="1"/>
      <c r="D95" s="75"/>
      <c r="E95" s="76"/>
      <c r="F95" s="2"/>
      <c r="G95" s="79"/>
      <c r="H95" s="63"/>
      <c r="I95" s="61"/>
      <c r="J95" s="4"/>
      <c r="K95" s="244" t="s">
        <v>81</v>
      </c>
      <c r="L95" s="244" t="s">
        <v>111</v>
      </c>
      <c r="M95" s="5"/>
      <c r="N95" s="3"/>
      <c r="O95" s="244" t="s">
        <v>111</v>
      </c>
      <c r="P95" s="5"/>
      <c r="Q95" s="3"/>
      <c r="R95" s="245" t="s">
        <v>113</v>
      </c>
      <c r="S95" s="244" t="s">
        <v>114</v>
      </c>
      <c r="T95" s="246">
        <f t="shared" si="12"/>
        <v>0</v>
      </c>
      <c r="U95" s="247" t="s">
        <v>110</v>
      </c>
      <c r="V95" s="6" t="str" cm="1">
        <f t="array" ref="V95">_xlfn.IFS(T95=0,"",H95="国庫補助金",ROUNDDOWN(T95/2,0),H95="一部自己負担金",ROUNDDOWN((T95-Z95)/2,0),TRUE,T95)</f>
        <v/>
      </c>
      <c r="W95" s="247" t="s">
        <v>110</v>
      </c>
      <c r="X95" s="6" t="str" cm="1">
        <f t="array" ref="X95">_xlfn.IFS(T95=0,"",H95="国庫補助金",ROUNDDOWN(T95/2,0),H95="一部自己負担金",ROUNDDOWN((T95-Z95)/2,0))</f>
        <v/>
      </c>
      <c r="Y95" s="247" t="s">
        <v>81</v>
      </c>
      <c r="Z95" s="18"/>
      <c r="AA95" s="247" t="s">
        <v>81</v>
      </c>
      <c r="AB95" s="6" t="str" cm="1">
        <f t="array" ref="AB95">IF($T95=0,"",ROUNDDOWN(_xlfn.IFS($I95="課税",$T95*0.1/1.1,$I95="軽減",$T95*0.08/1.08,$I95="一部非課税",$AD95,I95="非課税",0),0))</f>
        <v/>
      </c>
      <c r="AC95" s="247" t="s">
        <v>81</v>
      </c>
      <c r="AD95" s="6"/>
      <c r="AE95" s="248" t="s">
        <v>81</v>
      </c>
      <c r="AF95" s="249"/>
      <c r="AG95" s="237"/>
      <c r="AH95" s="237"/>
      <c r="AI95" s="237"/>
      <c r="AJ95" s="237"/>
      <c r="AK95" s="237"/>
    </row>
    <row r="96" spans="2:37" s="239" customFormat="1" x14ac:dyDescent="0.4">
      <c r="B96" s="243">
        <f t="shared" si="11"/>
        <v>43</v>
      </c>
      <c r="C96" s="1"/>
      <c r="D96" s="75"/>
      <c r="E96" s="76"/>
      <c r="F96" s="2"/>
      <c r="G96" s="79"/>
      <c r="H96" s="63"/>
      <c r="I96" s="61"/>
      <c r="J96" s="4"/>
      <c r="K96" s="244" t="s">
        <v>81</v>
      </c>
      <c r="L96" s="244" t="s">
        <v>111</v>
      </c>
      <c r="M96" s="5"/>
      <c r="N96" s="3"/>
      <c r="O96" s="244" t="s">
        <v>111</v>
      </c>
      <c r="P96" s="5"/>
      <c r="Q96" s="3"/>
      <c r="R96" s="245" t="s">
        <v>113</v>
      </c>
      <c r="S96" s="244" t="s">
        <v>114</v>
      </c>
      <c r="T96" s="246">
        <f t="shared" si="12"/>
        <v>0</v>
      </c>
      <c r="U96" s="247" t="s">
        <v>110</v>
      </c>
      <c r="V96" s="6" t="str" cm="1">
        <f t="array" ref="V96">_xlfn.IFS(T96=0,"",H96="国庫補助金",ROUNDDOWN(T96/2,0),H96="一部自己負担金",ROUNDDOWN((T96-Z96)/2,0),TRUE,T96)</f>
        <v/>
      </c>
      <c r="W96" s="247" t="s">
        <v>110</v>
      </c>
      <c r="X96" s="6" t="str" cm="1">
        <f t="array" ref="X96">_xlfn.IFS(T96=0,"",H96="国庫補助金",ROUNDDOWN(T96/2,0),H96="一部自己負担金",ROUNDDOWN((T96-Z96)/2,0))</f>
        <v/>
      </c>
      <c r="Y96" s="247" t="s">
        <v>81</v>
      </c>
      <c r="Z96" s="18"/>
      <c r="AA96" s="247" t="s">
        <v>81</v>
      </c>
      <c r="AB96" s="6" t="str" cm="1">
        <f t="array" ref="AB96">IF($T96=0,"",ROUNDDOWN(_xlfn.IFS($I96="課税",$T96*0.1/1.1,$I96="軽減",$T96*0.08/1.08,$I96="一部非課税",$AD96,I96="非課税",0),0))</f>
        <v/>
      </c>
      <c r="AC96" s="247" t="s">
        <v>81</v>
      </c>
      <c r="AD96" s="6"/>
      <c r="AE96" s="248" t="s">
        <v>81</v>
      </c>
      <c r="AF96" s="249"/>
      <c r="AG96" s="237"/>
      <c r="AH96" s="237"/>
      <c r="AI96" s="237"/>
      <c r="AJ96" s="237"/>
      <c r="AK96" s="237"/>
    </row>
    <row r="97" spans="2:37" s="239" customFormat="1" x14ac:dyDescent="0.4">
      <c r="B97" s="243">
        <f t="shared" si="11"/>
        <v>44</v>
      </c>
      <c r="C97" s="1"/>
      <c r="D97" s="75"/>
      <c r="E97" s="76"/>
      <c r="F97" s="2"/>
      <c r="G97" s="79"/>
      <c r="H97" s="63"/>
      <c r="I97" s="61"/>
      <c r="J97" s="4"/>
      <c r="K97" s="244" t="s">
        <v>81</v>
      </c>
      <c r="L97" s="244" t="s">
        <v>111</v>
      </c>
      <c r="M97" s="5"/>
      <c r="N97" s="3"/>
      <c r="O97" s="244" t="s">
        <v>111</v>
      </c>
      <c r="P97" s="5"/>
      <c r="Q97" s="3"/>
      <c r="R97" s="245" t="s">
        <v>113</v>
      </c>
      <c r="S97" s="244" t="s">
        <v>114</v>
      </c>
      <c r="T97" s="246">
        <f t="shared" si="12"/>
        <v>0</v>
      </c>
      <c r="U97" s="247" t="s">
        <v>110</v>
      </c>
      <c r="V97" s="6" t="str" cm="1">
        <f t="array" ref="V97">_xlfn.IFS(T97=0,"",H97="国庫補助金",ROUNDDOWN(T97/2,0),H97="一部自己負担金",ROUNDDOWN((T97-Z97)/2,0),TRUE,T97)</f>
        <v/>
      </c>
      <c r="W97" s="247" t="s">
        <v>110</v>
      </c>
      <c r="X97" s="6" t="str" cm="1">
        <f t="array" ref="X97">_xlfn.IFS(T97=0,"",H97="国庫補助金",ROUNDDOWN(T97/2,0),H97="一部自己負担金",ROUNDDOWN((T97-Z97)/2,0))</f>
        <v/>
      </c>
      <c r="Y97" s="247" t="s">
        <v>81</v>
      </c>
      <c r="Z97" s="18"/>
      <c r="AA97" s="247" t="s">
        <v>81</v>
      </c>
      <c r="AB97" s="6" t="str" cm="1">
        <f t="array" ref="AB97">IF($T97=0,"",ROUNDDOWN(_xlfn.IFS($I97="課税",$T97*0.1/1.1,$I97="軽減",$T97*0.08/1.08,$I97="一部非課税",$AD97,I97="非課税",0),0))</f>
        <v/>
      </c>
      <c r="AC97" s="247" t="s">
        <v>81</v>
      </c>
      <c r="AD97" s="6"/>
      <c r="AE97" s="248" t="s">
        <v>81</v>
      </c>
      <c r="AF97" s="249"/>
      <c r="AG97" s="237"/>
      <c r="AH97" s="237"/>
      <c r="AI97" s="237"/>
      <c r="AJ97" s="237"/>
      <c r="AK97" s="237"/>
    </row>
    <row r="98" spans="2:37" s="239" customFormat="1" x14ac:dyDescent="0.4">
      <c r="B98" s="243">
        <f t="shared" si="11"/>
        <v>45</v>
      </c>
      <c r="C98" s="1"/>
      <c r="D98" s="75"/>
      <c r="E98" s="76"/>
      <c r="F98" s="2"/>
      <c r="G98" s="79"/>
      <c r="H98" s="63"/>
      <c r="I98" s="61"/>
      <c r="J98" s="4"/>
      <c r="K98" s="244" t="s">
        <v>81</v>
      </c>
      <c r="L98" s="244" t="s">
        <v>111</v>
      </c>
      <c r="M98" s="5"/>
      <c r="N98" s="3"/>
      <c r="O98" s="244" t="s">
        <v>111</v>
      </c>
      <c r="P98" s="5"/>
      <c r="Q98" s="3"/>
      <c r="R98" s="245" t="s">
        <v>113</v>
      </c>
      <c r="S98" s="244" t="s">
        <v>114</v>
      </c>
      <c r="T98" s="246">
        <f t="shared" si="12"/>
        <v>0</v>
      </c>
      <c r="U98" s="247" t="s">
        <v>110</v>
      </c>
      <c r="V98" s="6" t="str" cm="1">
        <f t="array" ref="V98">_xlfn.IFS(T98=0,"",H98="国庫補助金",ROUNDDOWN(T98/2,0),H98="一部自己負担金",ROUNDDOWN((T98-Z98)/2,0),TRUE,T98)</f>
        <v/>
      </c>
      <c r="W98" s="247" t="s">
        <v>110</v>
      </c>
      <c r="X98" s="6" t="str" cm="1">
        <f t="array" ref="X98">_xlfn.IFS(T98=0,"",H98="国庫補助金",ROUNDDOWN(T98/2,0),H98="一部自己負担金",ROUNDDOWN((T98-Z98)/2,0))</f>
        <v/>
      </c>
      <c r="Y98" s="247" t="s">
        <v>81</v>
      </c>
      <c r="Z98" s="18"/>
      <c r="AA98" s="247" t="s">
        <v>81</v>
      </c>
      <c r="AB98" s="6" t="str" cm="1">
        <f t="array" ref="AB98">IF($T98=0,"",ROUNDDOWN(_xlfn.IFS($I98="課税",$T98*0.1/1.1,$I98="軽減",$T98*0.08/1.08,$I98="一部非課税",$AD98,I98="非課税",0),0))</f>
        <v/>
      </c>
      <c r="AC98" s="247" t="s">
        <v>81</v>
      </c>
      <c r="AD98" s="6"/>
      <c r="AE98" s="248" t="s">
        <v>81</v>
      </c>
      <c r="AF98" s="249"/>
      <c r="AG98" s="237"/>
      <c r="AH98" s="237"/>
      <c r="AI98" s="237"/>
      <c r="AJ98" s="237"/>
      <c r="AK98" s="237"/>
    </row>
    <row r="99" spans="2:37" s="239" customFormat="1" x14ac:dyDescent="0.4">
      <c r="B99" s="243">
        <f t="shared" si="11"/>
        <v>46</v>
      </c>
      <c r="C99" s="1"/>
      <c r="D99" s="75"/>
      <c r="E99" s="76"/>
      <c r="F99" s="2"/>
      <c r="G99" s="79"/>
      <c r="H99" s="63"/>
      <c r="I99" s="61"/>
      <c r="J99" s="4"/>
      <c r="K99" s="244" t="s">
        <v>81</v>
      </c>
      <c r="L99" s="244" t="s">
        <v>111</v>
      </c>
      <c r="M99" s="5"/>
      <c r="N99" s="3"/>
      <c r="O99" s="244" t="s">
        <v>111</v>
      </c>
      <c r="P99" s="5"/>
      <c r="Q99" s="3"/>
      <c r="R99" s="245" t="s">
        <v>113</v>
      </c>
      <c r="S99" s="244" t="s">
        <v>114</v>
      </c>
      <c r="T99" s="246">
        <f t="shared" si="12"/>
        <v>0</v>
      </c>
      <c r="U99" s="247" t="s">
        <v>110</v>
      </c>
      <c r="V99" s="6" t="str" cm="1">
        <f t="array" ref="V99">_xlfn.IFS(T99=0,"",H99="国庫補助金",ROUNDDOWN(T99/2,0),H99="一部自己負担金",ROUNDDOWN((T99-Z99)/2,0),TRUE,T99)</f>
        <v/>
      </c>
      <c r="W99" s="247" t="s">
        <v>110</v>
      </c>
      <c r="X99" s="6" t="str" cm="1">
        <f t="array" ref="X99">_xlfn.IFS(T99=0,"",H99="国庫補助金",ROUNDDOWN(T99/2,0),H99="一部自己負担金",ROUNDDOWN((T99-Z99)/2,0))</f>
        <v/>
      </c>
      <c r="Y99" s="247" t="s">
        <v>81</v>
      </c>
      <c r="Z99" s="18"/>
      <c r="AA99" s="247" t="s">
        <v>81</v>
      </c>
      <c r="AB99" s="6" t="str" cm="1">
        <f t="array" ref="AB99">IF($T99=0,"",ROUNDDOWN(_xlfn.IFS($I99="課税",$T99*0.1/1.1,$I99="軽減",$T99*0.08/1.08,$I99="一部非課税",$AD99,I99="非課税",0),0))</f>
        <v/>
      </c>
      <c r="AC99" s="247" t="s">
        <v>81</v>
      </c>
      <c r="AD99" s="6"/>
      <c r="AE99" s="248" t="s">
        <v>81</v>
      </c>
      <c r="AF99" s="249"/>
      <c r="AG99" s="237"/>
      <c r="AH99" s="237"/>
      <c r="AI99" s="237"/>
      <c r="AJ99" s="237"/>
      <c r="AK99" s="237"/>
    </row>
    <row r="100" spans="2:37" s="239" customFormat="1" x14ac:dyDescent="0.4">
      <c r="B100" s="243">
        <f t="shared" si="11"/>
        <v>47</v>
      </c>
      <c r="C100" s="1"/>
      <c r="D100" s="75"/>
      <c r="E100" s="76"/>
      <c r="F100" s="2"/>
      <c r="G100" s="79"/>
      <c r="H100" s="63"/>
      <c r="I100" s="61"/>
      <c r="J100" s="4"/>
      <c r="K100" s="244" t="s">
        <v>81</v>
      </c>
      <c r="L100" s="244" t="s">
        <v>111</v>
      </c>
      <c r="M100" s="5"/>
      <c r="N100" s="3"/>
      <c r="O100" s="244" t="s">
        <v>111</v>
      </c>
      <c r="P100" s="5"/>
      <c r="Q100" s="3"/>
      <c r="R100" s="245" t="s">
        <v>113</v>
      </c>
      <c r="S100" s="244" t="s">
        <v>114</v>
      </c>
      <c r="T100" s="246">
        <f t="shared" si="12"/>
        <v>0</v>
      </c>
      <c r="U100" s="247" t="s">
        <v>110</v>
      </c>
      <c r="V100" s="6" t="str" cm="1">
        <f t="array" ref="V100">_xlfn.IFS(T100=0,"",H100="国庫補助金",ROUNDDOWN(T100/2,0),H100="一部自己負担金",ROUNDDOWN((T100-Z100)/2,0),TRUE,T100)</f>
        <v/>
      </c>
      <c r="W100" s="247" t="s">
        <v>110</v>
      </c>
      <c r="X100" s="6" t="str" cm="1">
        <f t="array" ref="X100">_xlfn.IFS(T100=0,"",H100="国庫補助金",ROUNDDOWN(T100/2,0),H100="一部自己負担金",ROUNDDOWN((T100-Z100)/2,0))</f>
        <v/>
      </c>
      <c r="Y100" s="247" t="s">
        <v>81</v>
      </c>
      <c r="Z100" s="18"/>
      <c r="AA100" s="247" t="s">
        <v>81</v>
      </c>
      <c r="AB100" s="6" t="str" cm="1">
        <f t="array" ref="AB100">IF($T100=0,"",ROUNDDOWN(_xlfn.IFS($I100="課税",$T100*0.1/1.1,$I100="軽減",$T100*0.08/1.08,$I100="一部非課税",$AD100,I100="非課税",0),0))</f>
        <v/>
      </c>
      <c r="AC100" s="247" t="s">
        <v>81</v>
      </c>
      <c r="AD100" s="6"/>
      <c r="AE100" s="248" t="s">
        <v>81</v>
      </c>
      <c r="AF100" s="249"/>
      <c r="AG100" s="237"/>
      <c r="AH100" s="237"/>
      <c r="AI100" s="237"/>
      <c r="AJ100" s="237"/>
      <c r="AK100" s="237"/>
    </row>
    <row r="101" spans="2:37" s="239" customFormat="1" x14ac:dyDescent="0.4">
      <c r="B101" s="243">
        <f t="shared" si="11"/>
        <v>48</v>
      </c>
      <c r="C101" s="1"/>
      <c r="D101" s="75"/>
      <c r="E101" s="76"/>
      <c r="F101" s="2"/>
      <c r="G101" s="79"/>
      <c r="H101" s="63"/>
      <c r="I101" s="61"/>
      <c r="J101" s="4"/>
      <c r="K101" s="244" t="s">
        <v>81</v>
      </c>
      <c r="L101" s="244" t="s">
        <v>111</v>
      </c>
      <c r="M101" s="5"/>
      <c r="N101" s="3"/>
      <c r="O101" s="244" t="s">
        <v>111</v>
      </c>
      <c r="P101" s="5"/>
      <c r="Q101" s="3"/>
      <c r="R101" s="245" t="s">
        <v>113</v>
      </c>
      <c r="S101" s="244" t="s">
        <v>114</v>
      </c>
      <c r="T101" s="246">
        <f t="shared" si="12"/>
        <v>0</v>
      </c>
      <c r="U101" s="247" t="s">
        <v>110</v>
      </c>
      <c r="V101" s="6" t="str" cm="1">
        <f t="array" ref="V101">_xlfn.IFS(T101=0,"",H101="国庫補助金",ROUNDDOWN(T101/2,0),H101="一部自己負担金",ROUNDDOWN((T101-Z101)/2,0),TRUE,T101)</f>
        <v/>
      </c>
      <c r="W101" s="247" t="s">
        <v>110</v>
      </c>
      <c r="X101" s="6" t="str" cm="1">
        <f t="array" ref="X101">_xlfn.IFS(T101=0,"",H101="国庫補助金",ROUNDDOWN(T101/2,0),H101="一部自己負担金",ROUNDDOWN((T101-Z101)/2,0))</f>
        <v/>
      </c>
      <c r="Y101" s="247" t="s">
        <v>81</v>
      </c>
      <c r="Z101" s="18"/>
      <c r="AA101" s="247" t="s">
        <v>81</v>
      </c>
      <c r="AB101" s="6" t="str" cm="1">
        <f t="array" ref="AB101">IF($T101=0,"",ROUNDDOWN(_xlfn.IFS($I101="課税",$T101*0.1/1.1,$I101="軽減",$T101*0.08/1.08,$I101="一部非課税",$AD101,I101="非課税",0),0))</f>
        <v/>
      </c>
      <c r="AC101" s="247" t="s">
        <v>81</v>
      </c>
      <c r="AD101" s="6"/>
      <c r="AE101" s="248" t="s">
        <v>81</v>
      </c>
      <c r="AF101" s="249"/>
      <c r="AG101" s="237"/>
      <c r="AH101" s="237"/>
      <c r="AI101" s="237"/>
      <c r="AJ101" s="237"/>
      <c r="AK101" s="237"/>
    </row>
    <row r="102" spans="2:37" s="239" customFormat="1" x14ac:dyDescent="0.4">
      <c r="B102" s="243">
        <f t="shared" si="11"/>
        <v>49</v>
      </c>
      <c r="C102" s="1"/>
      <c r="D102" s="75"/>
      <c r="E102" s="76"/>
      <c r="F102" s="2"/>
      <c r="G102" s="79"/>
      <c r="H102" s="63"/>
      <c r="I102" s="61"/>
      <c r="J102" s="4"/>
      <c r="K102" s="244" t="s">
        <v>81</v>
      </c>
      <c r="L102" s="244" t="s">
        <v>111</v>
      </c>
      <c r="M102" s="5"/>
      <c r="N102" s="3"/>
      <c r="O102" s="244" t="s">
        <v>111</v>
      </c>
      <c r="P102" s="5"/>
      <c r="Q102" s="3"/>
      <c r="R102" s="245" t="s">
        <v>113</v>
      </c>
      <c r="S102" s="244" t="s">
        <v>114</v>
      </c>
      <c r="T102" s="246">
        <f t="shared" si="12"/>
        <v>0</v>
      </c>
      <c r="U102" s="247" t="s">
        <v>110</v>
      </c>
      <c r="V102" s="6" t="str" cm="1">
        <f t="array" ref="V102">_xlfn.IFS(T102=0,"",H102="国庫補助金",ROUNDDOWN(T102/2,0),H102="一部自己負担金",ROUNDDOWN((T102-Z102)/2,0),TRUE,T102)</f>
        <v/>
      </c>
      <c r="W102" s="247" t="s">
        <v>110</v>
      </c>
      <c r="X102" s="6" t="str" cm="1">
        <f t="array" ref="X102">_xlfn.IFS(T102=0,"",H102="国庫補助金",ROUNDDOWN(T102/2,0),H102="一部自己負担金",ROUNDDOWN((T102-Z102)/2,0))</f>
        <v/>
      </c>
      <c r="Y102" s="247" t="s">
        <v>81</v>
      </c>
      <c r="Z102" s="18"/>
      <c r="AA102" s="247" t="s">
        <v>81</v>
      </c>
      <c r="AB102" s="6" t="str" cm="1">
        <f t="array" ref="AB102">IF($T102=0,"",ROUNDDOWN(_xlfn.IFS($I102="課税",$T102*0.1/1.1,$I102="軽減",$T102*0.08/1.08,$I102="一部非課税",$AD102,I102="非課税",0),0))</f>
        <v/>
      </c>
      <c r="AC102" s="247" t="s">
        <v>81</v>
      </c>
      <c r="AD102" s="6"/>
      <c r="AE102" s="248" t="s">
        <v>81</v>
      </c>
      <c r="AF102" s="249"/>
      <c r="AG102" s="237"/>
      <c r="AH102" s="237"/>
      <c r="AI102" s="237"/>
      <c r="AJ102" s="237"/>
      <c r="AK102" s="237"/>
    </row>
    <row r="103" spans="2:37" s="239" customFormat="1" x14ac:dyDescent="0.4">
      <c r="B103" s="243">
        <f t="shared" si="11"/>
        <v>50</v>
      </c>
      <c r="C103" s="1"/>
      <c r="D103" s="75"/>
      <c r="E103" s="76"/>
      <c r="F103" s="2"/>
      <c r="G103" s="79"/>
      <c r="H103" s="63"/>
      <c r="I103" s="61"/>
      <c r="J103" s="4"/>
      <c r="K103" s="244" t="s">
        <v>81</v>
      </c>
      <c r="L103" s="244" t="s">
        <v>111</v>
      </c>
      <c r="M103" s="5"/>
      <c r="N103" s="3"/>
      <c r="O103" s="244" t="s">
        <v>111</v>
      </c>
      <c r="P103" s="5"/>
      <c r="Q103" s="3"/>
      <c r="R103" s="245" t="s">
        <v>113</v>
      </c>
      <c r="S103" s="244" t="s">
        <v>114</v>
      </c>
      <c r="T103" s="246">
        <f t="shared" si="12"/>
        <v>0</v>
      </c>
      <c r="U103" s="247" t="s">
        <v>110</v>
      </c>
      <c r="V103" s="6" t="str" cm="1">
        <f t="array" ref="V103">_xlfn.IFS(T103=0,"",H103="国庫補助金",ROUNDDOWN(T103/2,0),H103="一部自己負担金",ROUNDDOWN((T103-Z103)/2,0),TRUE,T103)</f>
        <v/>
      </c>
      <c r="W103" s="247" t="s">
        <v>110</v>
      </c>
      <c r="X103" s="6" t="str" cm="1">
        <f t="array" ref="X103">_xlfn.IFS(T103=0,"",H103="国庫補助金",ROUNDDOWN(T103/2,0),H103="一部自己負担金",ROUNDDOWN((T103-Z103)/2,0))</f>
        <v/>
      </c>
      <c r="Y103" s="247" t="s">
        <v>81</v>
      </c>
      <c r="Z103" s="18"/>
      <c r="AA103" s="247" t="s">
        <v>81</v>
      </c>
      <c r="AB103" s="6" t="str" cm="1">
        <f t="array" ref="AB103">IF($T103=0,"",ROUNDDOWN(_xlfn.IFS($I103="課税",$T103*0.1/1.1,$I103="軽減",$T103*0.08/1.08,$I103="一部非課税",$AD103,I103="非課税",0),0))</f>
        <v/>
      </c>
      <c r="AC103" s="247" t="s">
        <v>81</v>
      </c>
      <c r="AD103" s="6"/>
      <c r="AE103" s="248" t="s">
        <v>81</v>
      </c>
      <c r="AF103" s="249"/>
      <c r="AG103" s="237"/>
      <c r="AH103" s="237"/>
      <c r="AI103" s="237"/>
      <c r="AJ103" s="237"/>
      <c r="AK103" s="237"/>
    </row>
    <row r="104" spans="2:37" s="239" customFormat="1" x14ac:dyDescent="0.4">
      <c r="B104" s="243">
        <f t="shared" si="11"/>
        <v>51</v>
      </c>
      <c r="C104" s="1"/>
      <c r="D104" s="75"/>
      <c r="E104" s="76"/>
      <c r="F104" s="2"/>
      <c r="G104" s="79"/>
      <c r="H104" s="63"/>
      <c r="I104" s="61"/>
      <c r="J104" s="4"/>
      <c r="K104" s="244" t="s">
        <v>81</v>
      </c>
      <c r="L104" s="244" t="s">
        <v>111</v>
      </c>
      <c r="M104" s="5"/>
      <c r="N104" s="3"/>
      <c r="O104" s="244" t="s">
        <v>111</v>
      </c>
      <c r="P104" s="5"/>
      <c r="Q104" s="3"/>
      <c r="R104" s="245" t="s">
        <v>113</v>
      </c>
      <c r="S104" s="244" t="s">
        <v>114</v>
      </c>
      <c r="T104" s="246">
        <f t="shared" si="12"/>
        <v>0</v>
      </c>
      <c r="U104" s="247" t="s">
        <v>110</v>
      </c>
      <c r="V104" s="6" t="str" cm="1">
        <f t="array" ref="V104">_xlfn.IFS(T104=0,"",H104="国庫補助金",ROUNDDOWN(T104/2,0),H104="一部自己負担金",ROUNDDOWN((T104-Z104)/2,0),TRUE,T104)</f>
        <v/>
      </c>
      <c r="W104" s="247" t="s">
        <v>110</v>
      </c>
      <c r="X104" s="6" t="str" cm="1">
        <f t="array" ref="X104">_xlfn.IFS(T104=0,"",H104="国庫補助金",ROUNDDOWN(T104/2,0),H104="一部自己負担金",ROUNDDOWN((T104-Z104)/2,0))</f>
        <v/>
      </c>
      <c r="Y104" s="247" t="s">
        <v>81</v>
      </c>
      <c r="Z104" s="18"/>
      <c r="AA104" s="247" t="s">
        <v>81</v>
      </c>
      <c r="AB104" s="6" t="str" cm="1">
        <f t="array" ref="AB104">IF($T104=0,"",ROUNDDOWN(_xlfn.IFS($I104="課税",$T104*0.1/1.1,$I104="軽減",$T104*0.08/1.08,$I104="一部非課税",$AD104,I104="非課税",0),0))</f>
        <v/>
      </c>
      <c r="AC104" s="247" t="s">
        <v>81</v>
      </c>
      <c r="AD104" s="6"/>
      <c r="AE104" s="248" t="s">
        <v>81</v>
      </c>
      <c r="AF104" s="249"/>
      <c r="AG104" s="237"/>
      <c r="AH104" s="237"/>
      <c r="AI104" s="237"/>
      <c r="AJ104" s="237"/>
      <c r="AK104" s="237"/>
    </row>
    <row r="105" spans="2:37" s="239" customFormat="1" x14ac:dyDescent="0.4">
      <c r="B105" s="243">
        <f t="shared" si="11"/>
        <v>52</v>
      </c>
      <c r="C105" s="1"/>
      <c r="D105" s="75"/>
      <c r="E105" s="76"/>
      <c r="F105" s="2"/>
      <c r="G105" s="79"/>
      <c r="H105" s="63"/>
      <c r="I105" s="61"/>
      <c r="J105" s="4"/>
      <c r="K105" s="244" t="s">
        <v>81</v>
      </c>
      <c r="L105" s="244" t="s">
        <v>111</v>
      </c>
      <c r="M105" s="5"/>
      <c r="N105" s="3"/>
      <c r="O105" s="244" t="s">
        <v>111</v>
      </c>
      <c r="P105" s="5"/>
      <c r="Q105" s="3"/>
      <c r="R105" s="245" t="s">
        <v>113</v>
      </c>
      <c r="S105" s="244" t="s">
        <v>114</v>
      </c>
      <c r="T105" s="246">
        <f t="shared" si="12"/>
        <v>0</v>
      </c>
      <c r="U105" s="247" t="s">
        <v>110</v>
      </c>
      <c r="V105" s="6" t="str" cm="1">
        <f t="array" ref="V105">_xlfn.IFS(T105=0,"",H105="国庫補助金",ROUNDDOWN(T105/2,0),H105="一部自己負担金",ROUNDDOWN((T105-Z105)/2,0),TRUE,T105)</f>
        <v/>
      </c>
      <c r="W105" s="247" t="s">
        <v>110</v>
      </c>
      <c r="X105" s="6" t="str" cm="1">
        <f t="array" ref="X105">_xlfn.IFS(T105=0,"",H105="国庫補助金",ROUNDDOWN(T105/2,0),H105="一部自己負担金",ROUNDDOWN((T105-Z105)/2,0))</f>
        <v/>
      </c>
      <c r="Y105" s="247" t="s">
        <v>81</v>
      </c>
      <c r="Z105" s="18"/>
      <c r="AA105" s="247" t="s">
        <v>81</v>
      </c>
      <c r="AB105" s="6" t="str" cm="1">
        <f t="array" ref="AB105">IF($T105=0,"",ROUNDDOWN(_xlfn.IFS($I105="課税",$T105*0.1/1.1,$I105="軽減",$T105*0.08/1.08,$I105="一部非課税",$AD105,I105="非課税",0),0))</f>
        <v/>
      </c>
      <c r="AC105" s="247" t="s">
        <v>81</v>
      </c>
      <c r="AD105" s="6"/>
      <c r="AE105" s="248" t="s">
        <v>81</v>
      </c>
      <c r="AF105" s="249"/>
      <c r="AG105" s="237"/>
      <c r="AH105" s="237"/>
      <c r="AI105" s="237"/>
      <c r="AJ105" s="237"/>
      <c r="AK105" s="237"/>
    </row>
    <row r="106" spans="2:37" s="239" customFormat="1" x14ac:dyDescent="0.4">
      <c r="B106" s="243">
        <f t="shared" si="11"/>
        <v>53</v>
      </c>
      <c r="C106" s="1"/>
      <c r="D106" s="75"/>
      <c r="E106" s="76"/>
      <c r="F106" s="2"/>
      <c r="G106" s="79"/>
      <c r="H106" s="63"/>
      <c r="I106" s="61"/>
      <c r="J106" s="4"/>
      <c r="K106" s="244" t="s">
        <v>81</v>
      </c>
      <c r="L106" s="244" t="s">
        <v>111</v>
      </c>
      <c r="M106" s="5"/>
      <c r="N106" s="3"/>
      <c r="O106" s="244" t="s">
        <v>111</v>
      </c>
      <c r="P106" s="5"/>
      <c r="Q106" s="3"/>
      <c r="R106" s="245" t="s">
        <v>113</v>
      </c>
      <c r="S106" s="244" t="s">
        <v>114</v>
      </c>
      <c r="T106" s="246">
        <f t="shared" si="12"/>
        <v>0</v>
      </c>
      <c r="U106" s="247" t="s">
        <v>110</v>
      </c>
      <c r="V106" s="6" t="str" cm="1">
        <f t="array" ref="V106">_xlfn.IFS(T106=0,"",H106="国庫補助金",ROUNDDOWN(T106/2,0),H106="一部自己負担金",ROUNDDOWN((T106-Z106)/2,0),TRUE,T106)</f>
        <v/>
      </c>
      <c r="W106" s="247" t="s">
        <v>110</v>
      </c>
      <c r="X106" s="6" t="str" cm="1">
        <f t="array" ref="X106">_xlfn.IFS(T106=0,"",H106="国庫補助金",ROUNDDOWN(T106/2,0),H106="一部自己負担金",ROUNDDOWN((T106-Z106)/2,0))</f>
        <v/>
      </c>
      <c r="Y106" s="247" t="s">
        <v>81</v>
      </c>
      <c r="Z106" s="18"/>
      <c r="AA106" s="247" t="s">
        <v>81</v>
      </c>
      <c r="AB106" s="6" t="str" cm="1">
        <f t="array" ref="AB106">IF($T106=0,"",ROUNDDOWN(_xlfn.IFS($I106="課税",$T106*0.1/1.1,$I106="軽減",$T106*0.08/1.08,$I106="一部非課税",$AD106,I106="非課税",0),0))</f>
        <v/>
      </c>
      <c r="AC106" s="247" t="s">
        <v>81</v>
      </c>
      <c r="AD106" s="6"/>
      <c r="AE106" s="248" t="s">
        <v>81</v>
      </c>
      <c r="AF106" s="249"/>
      <c r="AG106" s="237"/>
      <c r="AH106" s="237"/>
      <c r="AI106" s="237"/>
      <c r="AJ106" s="237"/>
      <c r="AK106" s="237"/>
    </row>
    <row r="107" spans="2:37" s="239" customFormat="1" x14ac:dyDescent="0.4">
      <c r="B107" s="243">
        <f t="shared" si="11"/>
        <v>54</v>
      </c>
      <c r="C107" s="1"/>
      <c r="D107" s="75"/>
      <c r="E107" s="76"/>
      <c r="F107" s="2"/>
      <c r="G107" s="79"/>
      <c r="H107" s="63"/>
      <c r="I107" s="61"/>
      <c r="J107" s="4"/>
      <c r="K107" s="244" t="s">
        <v>81</v>
      </c>
      <c r="L107" s="244" t="s">
        <v>111</v>
      </c>
      <c r="M107" s="5"/>
      <c r="N107" s="3"/>
      <c r="O107" s="244" t="s">
        <v>111</v>
      </c>
      <c r="P107" s="5"/>
      <c r="Q107" s="3"/>
      <c r="R107" s="245" t="s">
        <v>113</v>
      </c>
      <c r="S107" s="244" t="s">
        <v>114</v>
      </c>
      <c r="T107" s="246">
        <f t="shared" si="12"/>
        <v>0</v>
      </c>
      <c r="U107" s="247" t="s">
        <v>110</v>
      </c>
      <c r="V107" s="6" t="str" cm="1">
        <f t="array" ref="V107">_xlfn.IFS(T107=0,"",H107="国庫補助金",ROUNDDOWN(T107/2,0),H107="一部自己負担金",ROUNDDOWN((T107-Z107)/2,0),TRUE,T107)</f>
        <v/>
      </c>
      <c r="W107" s="247" t="s">
        <v>110</v>
      </c>
      <c r="X107" s="6" t="str" cm="1">
        <f t="array" ref="X107">_xlfn.IFS(T107=0,"",H107="国庫補助金",ROUNDDOWN(T107/2,0),H107="一部自己負担金",ROUNDDOWN((T107-Z107)/2,0))</f>
        <v/>
      </c>
      <c r="Y107" s="247" t="s">
        <v>81</v>
      </c>
      <c r="Z107" s="18"/>
      <c r="AA107" s="247" t="s">
        <v>81</v>
      </c>
      <c r="AB107" s="6" t="str" cm="1">
        <f t="array" ref="AB107">IF($T107=0,"",ROUNDDOWN(_xlfn.IFS($I107="課税",$T107*0.1/1.1,$I107="軽減",$T107*0.08/1.08,$I107="一部非課税",$AD107,I107="非課税",0),0))</f>
        <v/>
      </c>
      <c r="AC107" s="247" t="s">
        <v>81</v>
      </c>
      <c r="AD107" s="6"/>
      <c r="AE107" s="248" t="s">
        <v>81</v>
      </c>
      <c r="AF107" s="249"/>
      <c r="AG107" s="237"/>
      <c r="AH107" s="237"/>
      <c r="AI107" s="237"/>
      <c r="AJ107" s="237"/>
      <c r="AK107" s="237"/>
    </row>
    <row r="108" spans="2:37" s="239" customFormat="1" x14ac:dyDescent="0.4">
      <c r="B108" s="243">
        <f t="shared" si="11"/>
        <v>55</v>
      </c>
      <c r="C108" s="1"/>
      <c r="D108" s="75"/>
      <c r="E108" s="76"/>
      <c r="F108" s="2"/>
      <c r="G108" s="79"/>
      <c r="H108" s="63"/>
      <c r="I108" s="61"/>
      <c r="J108" s="4"/>
      <c r="K108" s="244" t="s">
        <v>81</v>
      </c>
      <c r="L108" s="244" t="s">
        <v>111</v>
      </c>
      <c r="M108" s="5"/>
      <c r="N108" s="3"/>
      <c r="O108" s="244" t="s">
        <v>111</v>
      </c>
      <c r="P108" s="5"/>
      <c r="Q108" s="3"/>
      <c r="R108" s="245" t="s">
        <v>113</v>
      </c>
      <c r="S108" s="244" t="s">
        <v>114</v>
      </c>
      <c r="T108" s="246">
        <f t="shared" si="12"/>
        <v>0</v>
      </c>
      <c r="U108" s="247" t="s">
        <v>110</v>
      </c>
      <c r="V108" s="6" t="str" cm="1">
        <f t="array" ref="V108">_xlfn.IFS(T108=0,"",H108="国庫補助金",ROUNDDOWN(T108/2,0),H108="一部自己負担金",ROUNDDOWN((T108-Z108)/2,0),TRUE,T108)</f>
        <v/>
      </c>
      <c r="W108" s="247" t="s">
        <v>110</v>
      </c>
      <c r="X108" s="6" t="str" cm="1">
        <f t="array" ref="X108">_xlfn.IFS(T108=0,"",H108="国庫補助金",ROUNDDOWN(T108/2,0),H108="一部自己負担金",ROUNDDOWN((T108-Z108)/2,0))</f>
        <v/>
      </c>
      <c r="Y108" s="247" t="s">
        <v>81</v>
      </c>
      <c r="Z108" s="18"/>
      <c r="AA108" s="247" t="s">
        <v>81</v>
      </c>
      <c r="AB108" s="6" t="str" cm="1">
        <f t="array" ref="AB108">IF($T108=0,"",ROUNDDOWN(_xlfn.IFS($I108="課税",$T108*0.1/1.1,$I108="軽減",$T108*0.08/1.08,$I108="一部非課税",$AD108,I108="非課税",0),0))</f>
        <v/>
      </c>
      <c r="AC108" s="247" t="s">
        <v>81</v>
      </c>
      <c r="AD108" s="6"/>
      <c r="AE108" s="248" t="s">
        <v>81</v>
      </c>
      <c r="AF108" s="249"/>
      <c r="AG108" s="237"/>
      <c r="AH108" s="237"/>
      <c r="AI108" s="237"/>
      <c r="AJ108" s="237"/>
      <c r="AK108" s="237"/>
    </row>
    <row r="109" spans="2:37" s="239" customFormat="1" x14ac:dyDescent="0.4">
      <c r="B109" s="243">
        <f t="shared" si="11"/>
        <v>56</v>
      </c>
      <c r="C109" s="1"/>
      <c r="D109" s="75"/>
      <c r="E109" s="76"/>
      <c r="F109" s="2"/>
      <c r="G109" s="79"/>
      <c r="H109" s="63"/>
      <c r="I109" s="61"/>
      <c r="J109" s="4"/>
      <c r="K109" s="244" t="s">
        <v>81</v>
      </c>
      <c r="L109" s="244" t="s">
        <v>111</v>
      </c>
      <c r="M109" s="5"/>
      <c r="N109" s="3"/>
      <c r="O109" s="244" t="s">
        <v>111</v>
      </c>
      <c r="P109" s="5"/>
      <c r="Q109" s="3"/>
      <c r="R109" s="245" t="s">
        <v>113</v>
      </c>
      <c r="S109" s="244" t="s">
        <v>114</v>
      </c>
      <c r="T109" s="246">
        <f t="shared" si="12"/>
        <v>0</v>
      </c>
      <c r="U109" s="247" t="s">
        <v>110</v>
      </c>
      <c r="V109" s="6" t="str" cm="1">
        <f t="array" ref="V109">_xlfn.IFS(T109=0,"",H109="国庫補助金",ROUNDDOWN(T109/2,0),H109="一部自己負担金",ROUNDDOWN((T109-Z109)/2,0),TRUE,T109)</f>
        <v/>
      </c>
      <c r="W109" s="247" t="s">
        <v>110</v>
      </c>
      <c r="X109" s="6" t="str" cm="1">
        <f t="array" ref="X109">_xlfn.IFS(T109=0,"",H109="国庫補助金",ROUNDDOWN(T109/2,0),H109="一部自己負担金",ROUNDDOWN((T109-Z109)/2,0))</f>
        <v/>
      </c>
      <c r="Y109" s="247" t="s">
        <v>81</v>
      </c>
      <c r="Z109" s="18"/>
      <c r="AA109" s="247" t="s">
        <v>81</v>
      </c>
      <c r="AB109" s="6" t="str" cm="1">
        <f t="array" ref="AB109">IF($T109=0,"",ROUNDDOWN(_xlfn.IFS($I109="課税",$T109*0.1/1.1,$I109="軽減",$T109*0.08/1.08,$I109="一部非課税",$AD109,I109="非課税",0),0))</f>
        <v/>
      </c>
      <c r="AC109" s="247" t="s">
        <v>81</v>
      </c>
      <c r="AD109" s="6"/>
      <c r="AE109" s="248" t="s">
        <v>81</v>
      </c>
      <c r="AF109" s="249"/>
      <c r="AG109" s="237"/>
      <c r="AH109" s="237"/>
      <c r="AI109" s="237"/>
      <c r="AJ109" s="237"/>
      <c r="AK109" s="237"/>
    </row>
    <row r="110" spans="2:37" s="239" customFormat="1" x14ac:dyDescent="0.4">
      <c r="B110" s="243">
        <f t="shared" si="11"/>
        <v>57</v>
      </c>
      <c r="C110" s="1"/>
      <c r="D110" s="75"/>
      <c r="E110" s="76"/>
      <c r="F110" s="2"/>
      <c r="G110" s="79"/>
      <c r="H110" s="63"/>
      <c r="I110" s="61"/>
      <c r="J110" s="4"/>
      <c r="K110" s="244" t="s">
        <v>81</v>
      </c>
      <c r="L110" s="244" t="s">
        <v>111</v>
      </c>
      <c r="M110" s="5"/>
      <c r="N110" s="3"/>
      <c r="O110" s="244" t="s">
        <v>111</v>
      </c>
      <c r="P110" s="5"/>
      <c r="Q110" s="3"/>
      <c r="R110" s="245" t="s">
        <v>113</v>
      </c>
      <c r="S110" s="244" t="s">
        <v>114</v>
      </c>
      <c r="T110" s="246">
        <f t="shared" si="12"/>
        <v>0</v>
      </c>
      <c r="U110" s="247" t="s">
        <v>110</v>
      </c>
      <c r="V110" s="6" t="str" cm="1">
        <f t="array" ref="V110">_xlfn.IFS(T110=0,"",H110="国庫補助金",ROUNDDOWN(T110/2,0),H110="一部自己負担金",ROUNDDOWN((T110-Z110)/2,0),TRUE,T110)</f>
        <v/>
      </c>
      <c r="W110" s="247" t="s">
        <v>110</v>
      </c>
      <c r="X110" s="6" t="str" cm="1">
        <f t="array" ref="X110">_xlfn.IFS(T110=0,"",H110="国庫補助金",ROUNDDOWN(T110/2,0),H110="一部自己負担金",ROUNDDOWN((T110-Z110)/2,0))</f>
        <v/>
      </c>
      <c r="Y110" s="247" t="s">
        <v>81</v>
      </c>
      <c r="Z110" s="18"/>
      <c r="AA110" s="247" t="s">
        <v>81</v>
      </c>
      <c r="AB110" s="6" t="str" cm="1">
        <f t="array" ref="AB110">IF($T110=0,"",ROUNDDOWN(_xlfn.IFS($I110="課税",$T110*0.1/1.1,$I110="軽減",$T110*0.08/1.08,$I110="一部非課税",$AD110,I110="非課税",0),0))</f>
        <v/>
      </c>
      <c r="AC110" s="247" t="s">
        <v>81</v>
      </c>
      <c r="AD110" s="6"/>
      <c r="AE110" s="248" t="s">
        <v>81</v>
      </c>
      <c r="AF110" s="249"/>
      <c r="AG110" s="237"/>
      <c r="AH110" s="237"/>
      <c r="AI110" s="237"/>
      <c r="AJ110" s="237"/>
      <c r="AK110" s="237"/>
    </row>
    <row r="111" spans="2:37" s="239" customFormat="1" x14ac:dyDescent="0.4">
      <c r="B111" s="243">
        <f t="shared" si="11"/>
        <v>58</v>
      </c>
      <c r="C111" s="1"/>
      <c r="D111" s="75"/>
      <c r="E111" s="76"/>
      <c r="F111" s="2"/>
      <c r="G111" s="79"/>
      <c r="H111" s="63"/>
      <c r="I111" s="61"/>
      <c r="J111" s="4"/>
      <c r="K111" s="244" t="s">
        <v>81</v>
      </c>
      <c r="L111" s="244" t="s">
        <v>111</v>
      </c>
      <c r="M111" s="5"/>
      <c r="N111" s="3"/>
      <c r="O111" s="244" t="s">
        <v>111</v>
      </c>
      <c r="P111" s="5"/>
      <c r="Q111" s="3"/>
      <c r="R111" s="245" t="s">
        <v>113</v>
      </c>
      <c r="S111" s="244" t="s">
        <v>114</v>
      </c>
      <c r="T111" s="246">
        <f t="shared" si="12"/>
        <v>0</v>
      </c>
      <c r="U111" s="247" t="s">
        <v>110</v>
      </c>
      <c r="V111" s="6" t="str" cm="1">
        <f t="array" ref="V111">_xlfn.IFS(T111=0,"",H111="国庫補助金",ROUNDDOWN(T111/2,0),H111="一部自己負担金",ROUNDDOWN((T111-Z111)/2,0),TRUE,T111)</f>
        <v/>
      </c>
      <c r="W111" s="247" t="s">
        <v>110</v>
      </c>
      <c r="X111" s="6" t="str" cm="1">
        <f t="array" ref="X111">_xlfn.IFS(T111=0,"",H111="国庫補助金",ROUNDDOWN(T111/2,0),H111="一部自己負担金",ROUNDDOWN((T111-Z111)/2,0))</f>
        <v/>
      </c>
      <c r="Y111" s="247" t="s">
        <v>81</v>
      </c>
      <c r="Z111" s="18"/>
      <c r="AA111" s="247" t="s">
        <v>81</v>
      </c>
      <c r="AB111" s="6" t="str" cm="1">
        <f t="array" ref="AB111">IF($T111=0,"",ROUNDDOWN(_xlfn.IFS($I111="課税",$T111*0.1/1.1,$I111="軽減",$T111*0.08/1.08,$I111="一部非課税",$AD111,I111="非課税",0),0))</f>
        <v/>
      </c>
      <c r="AC111" s="247" t="s">
        <v>81</v>
      </c>
      <c r="AD111" s="6"/>
      <c r="AE111" s="248" t="s">
        <v>81</v>
      </c>
      <c r="AF111" s="249"/>
      <c r="AG111" s="237"/>
      <c r="AH111" s="237"/>
      <c r="AI111" s="237"/>
      <c r="AJ111" s="237"/>
      <c r="AK111" s="237"/>
    </row>
    <row r="112" spans="2:37" s="239" customFormat="1" x14ac:dyDescent="0.4">
      <c r="B112" s="243">
        <f t="shared" si="11"/>
        <v>59</v>
      </c>
      <c r="C112" s="1"/>
      <c r="D112" s="75"/>
      <c r="E112" s="76"/>
      <c r="F112" s="2"/>
      <c r="G112" s="79"/>
      <c r="H112" s="63"/>
      <c r="I112" s="61"/>
      <c r="J112" s="4"/>
      <c r="K112" s="244" t="s">
        <v>81</v>
      </c>
      <c r="L112" s="244" t="s">
        <v>111</v>
      </c>
      <c r="M112" s="5"/>
      <c r="N112" s="3"/>
      <c r="O112" s="244" t="s">
        <v>111</v>
      </c>
      <c r="P112" s="5"/>
      <c r="Q112" s="3"/>
      <c r="R112" s="245" t="s">
        <v>113</v>
      </c>
      <c r="S112" s="244" t="s">
        <v>114</v>
      </c>
      <c r="T112" s="246">
        <f t="shared" si="12"/>
        <v>0</v>
      </c>
      <c r="U112" s="247" t="s">
        <v>110</v>
      </c>
      <c r="V112" s="6" t="str" cm="1">
        <f t="array" ref="V112">_xlfn.IFS(T112=0,"",H112="国庫補助金",ROUNDDOWN(T112/2,0),H112="一部自己負担金",ROUNDDOWN((T112-Z112)/2,0),TRUE,T112)</f>
        <v/>
      </c>
      <c r="W112" s="247" t="s">
        <v>110</v>
      </c>
      <c r="X112" s="6" t="str" cm="1">
        <f t="array" ref="X112">_xlfn.IFS(T112=0,"",H112="国庫補助金",ROUNDDOWN(T112/2,0),H112="一部自己負担金",ROUNDDOWN((T112-Z112)/2,0))</f>
        <v/>
      </c>
      <c r="Y112" s="247" t="s">
        <v>81</v>
      </c>
      <c r="Z112" s="18"/>
      <c r="AA112" s="247" t="s">
        <v>81</v>
      </c>
      <c r="AB112" s="6" t="str" cm="1">
        <f t="array" ref="AB112">IF($T112=0,"",ROUNDDOWN(_xlfn.IFS($I112="課税",$T112*0.1/1.1,$I112="軽減",$T112*0.08/1.08,$I112="一部非課税",$AD112,I112="非課税",0),0))</f>
        <v/>
      </c>
      <c r="AC112" s="247" t="s">
        <v>81</v>
      </c>
      <c r="AD112" s="6"/>
      <c r="AE112" s="248" t="s">
        <v>81</v>
      </c>
      <c r="AF112" s="249"/>
      <c r="AG112" s="237"/>
      <c r="AH112" s="237"/>
      <c r="AI112" s="237"/>
      <c r="AJ112" s="237"/>
      <c r="AK112" s="237"/>
    </row>
    <row r="113" spans="2:37" s="239" customFormat="1" x14ac:dyDescent="0.4">
      <c r="B113" s="243">
        <f t="shared" si="11"/>
        <v>60</v>
      </c>
      <c r="C113" s="1"/>
      <c r="D113" s="75"/>
      <c r="E113" s="76"/>
      <c r="F113" s="2"/>
      <c r="G113" s="79"/>
      <c r="H113" s="63"/>
      <c r="I113" s="61"/>
      <c r="J113" s="4"/>
      <c r="K113" s="244" t="s">
        <v>81</v>
      </c>
      <c r="L113" s="244" t="s">
        <v>111</v>
      </c>
      <c r="M113" s="5"/>
      <c r="N113" s="3"/>
      <c r="O113" s="244" t="s">
        <v>111</v>
      </c>
      <c r="P113" s="5"/>
      <c r="Q113" s="3"/>
      <c r="R113" s="245" t="s">
        <v>113</v>
      </c>
      <c r="S113" s="244" t="s">
        <v>114</v>
      </c>
      <c r="T113" s="246">
        <f t="shared" si="12"/>
        <v>0</v>
      </c>
      <c r="U113" s="247" t="s">
        <v>110</v>
      </c>
      <c r="V113" s="6" t="str" cm="1">
        <f t="array" ref="V113">_xlfn.IFS(T113=0,"",H113="国庫補助金",ROUNDDOWN(T113/2,0),H113="一部自己負担金",ROUNDDOWN((T113-Z113)/2,0),TRUE,T113)</f>
        <v/>
      </c>
      <c r="W113" s="247" t="s">
        <v>110</v>
      </c>
      <c r="X113" s="6" t="str" cm="1">
        <f t="array" ref="X113">_xlfn.IFS(T113=0,"",H113="国庫補助金",ROUNDDOWN(T113/2,0),H113="一部自己負担金",ROUNDDOWN((T113-Z113)/2,0))</f>
        <v/>
      </c>
      <c r="Y113" s="247" t="s">
        <v>81</v>
      </c>
      <c r="Z113" s="18"/>
      <c r="AA113" s="247" t="s">
        <v>81</v>
      </c>
      <c r="AB113" s="6" t="str" cm="1">
        <f t="array" ref="AB113">IF($T113=0,"",ROUNDDOWN(_xlfn.IFS($I113="課税",$T113*0.1/1.1,$I113="軽減",$T113*0.08/1.08,$I113="一部非課税",$AD113,I113="非課税",0),0))</f>
        <v/>
      </c>
      <c r="AC113" s="247" t="s">
        <v>81</v>
      </c>
      <c r="AD113" s="6"/>
      <c r="AE113" s="248" t="s">
        <v>81</v>
      </c>
      <c r="AF113" s="249"/>
      <c r="AG113" s="237"/>
      <c r="AH113" s="237"/>
      <c r="AI113" s="237"/>
      <c r="AJ113" s="237"/>
      <c r="AK113" s="237"/>
    </row>
    <row r="114" spans="2:37" s="239" customFormat="1" x14ac:dyDescent="0.4">
      <c r="B114" s="243">
        <f t="shared" si="11"/>
        <v>61</v>
      </c>
      <c r="C114" s="1"/>
      <c r="D114" s="75"/>
      <c r="E114" s="76"/>
      <c r="F114" s="2"/>
      <c r="G114" s="79"/>
      <c r="H114" s="63"/>
      <c r="I114" s="61"/>
      <c r="J114" s="4"/>
      <c r="K114" s="244" t="s">
        <v>81</v>
      </c>
      <c r="L114" s="244" t="s">
        <v>111</v>
      </c>
      <c r="M114" s="5"/>
      <c r="N114" s="3"/>
      <c r="O114" s="244" t="s">
        <v>111</v>
      </c>
      <c r="P114" s="5"/>
      <c r="Q114" s="3"/>
      <c r="R114" s="245" t="s">
        <v>113</v>
      </c>
      <c r="S114" s="244" t="s">
        <v>114</v>
      </c>
      <c r="T114" s="246">
        <f t="shared" si="12"/>
        <v>0</v>
      </c>
      <c r="U114" s="247" t="s">
        <v>110</v>
      </c>
      <c r="V114" s="6" t="str" cm="1">
        <f t="array" ref="V114">_xlfn.IFS(T114=0,"",H114="国庫補助金",ROUNDDOWN(T114/2,0),H114="一部自己負担金",ROUNDDOWN((T114-Z114)/2,0),TRUE,T114)</f>
        <v/>
      </c>
      <c r="W114" s="247" t="s">
        <v>110</v>
      </c>
      <c r="X114" s="6" t="str" cm="1">
        <f t="array" ref="X114">_xlfn.IFS(T114=0,"",H114="国庫補助金",ROUNDDOWN(T114/2,0),H114="一部自己負担金",ROUNDDOWN((T114-Z114)/2,0))</f>
        <v/>
      </c>
      <c r="Y114" s="247" t="s">
        <v>81</v>
      </c>
      <c r="Z114" s="18"/>
      <c r="AA114" s="247" t="s">
        <v>81</v>
      </c>
      <c r="AB114" s="6" t="str" cm="1">
        <f t="array" ref="AB114">IF($T114=0,"",ROUNDDOWN(_xlfn.IFS($I114="課税",$T114*0.1/1.1,$I114="軽減",$T114*0.08/1.08,$I114="一部非課税",$AD114,I114="非課税",0),0))</f>
        <v/>
      </c>
      <c r="AC114" s="247" t="s">
        <v>81</v>
      </c>
      <c r="AD114" s="6"/>
      <c r="AE114" s="248" t="s">
        <v>81</v>
      </c>
      <c r="AF114" s="249"/>
      <c r="AG114" s="237"/>
      <c r="AH114" s="237"/>
      <c r="AI114" s="237"/>
      <c r="AJ114" s="237"/>
      <c r="AK114" s="237"/>
    </row>
    <row r="115" spans="2:37" s="239" customFormat="1" x14ac:dyDescent="0.4">
      <c r="B115" s="243">
        <f t="shared" si="11"/>
        <v>62</v>
      </c>
      <c r="C115" s="1"/>
      <c r="D115" s="75"/>
      <c r="E115" s="76"/>
      <c r="F115" s="2"/>
      <c r="G115" s="79"/>
      <c r="H115" s="63"/>
      <c r="I115" s="61"/>
      <c r="J115" s="4"/>
      <c r="K115" s="244" t="s">
        <v>81</v>
      </c>
      <c r="L115" s="244" t="s">
        <v>111</v>
      </c>
      <c r="M115" s="5"/>
      <c r="N115" s="3"/>
      <c r="O115" s="244" t="s">
        <v>111</v>
      </c>
      <c r="P115" s="5"/>
      <c r="Q115" s="3"/>
      <c r="R115" s="245" t="s">
        <v>113</v>
      </c>
      <c r="S115" s="244" t="s">
        <v>114</v>
      </c>
      <c r="T115" s="246">
        <f t="shared" si="12"/>
        <v>0</v>
      </c>
      <c r="U115" s="247" t="s">
        <v>110</v>
      </c>
      <c r="V115" s="6" t="str" cm="1">
        <f t="array" ref="V115">_xlfn.IFS(T115=0,"",H115="国庫補助金",ROUNDDOWN(T115/2,0),H115="一部自己負担金",ROUNDDOWN((T115-Z115)/2,0),TRUE,T115)</f>
        <v/>
      </c>
      <c r="W115" s="247" t="s">
        <v>110</v>
      </c>
      <c r="X115" s="6" t="str" cm="1">
        <f t="array" ref="X115">_xlfn.IFS(T115=0,"",H115="国庫補助金",ROUNDDOWN(T115/2,0),H115="一部自己負担金",ROUNDDOWN((T115-Z115)/2,0))</f>
        <v/>
      </c>
      <c r="Y115" s="247" t="s">
        <v>81</v>
      </c>
      <c r="Z115" s="18"/>
      <c r="AA115" s="247" t="s">
        <v>81</v>
      </c>
      <c r="AB115" s="6" t="str" cm="1">
        <f t="array" ref="AB115">IF($T115=0,"",ROUNDDOWN(_xlfn.IFS($I115="課税",$T115*0.1/1.1,$I115="軽減",$T115*0.08/1.08,$I115="一部非課税",$AD115,I115="非課税",0),0))</f>
        <v/>
      </c>
      <c r="AC115" s="247" t="s">
        <v>81</v>
      </c>
      <c r="AD115" s="6"/>
      <c r="AE115" s="248" t="s">
        <v>81</v>
      </c>
      <c r="AF115" s="249"/>
      <c r="AG115" s="237"/>
      <c r="AH115" s="237"/>
      <c r="AI115" s="237"/>
      <c r="AJ115" s="237"/>
      <c r="AK115" s="237"/>
    </row>
    <row r="116" spans="2:37" s="239" customFormat="1" x14ac:dyDescent="0.4">
      <c r="B116" s="243">
        <f t="shared" si="11"/>
        <v>63</v>
      </c>
      <c r="C116" s="1"/>
      <c r="D116" s="75"/>
      <c r="E116" s="76"/>
      <c r="F116" s="2"/>
      <c r="G116" s="79"/>
      <c r="H116" s="63"/>
      <c r="I116" s="61"/>
      <c r="J116" s="4"/>
      <c r="K116" s="244" t="s">
        <v>81</v>
      </c>
      <c r="L116" s="244" t="s">
        <v>111</v>
      </c>
      <c r="M116" s="5"/>
      <c r="N116" s="3"/>
      <c r="O116" s="244" t="s">
        <v>111</v>
      </c>
      <c r="P116" s="5"/>
      <c r="Q116" s="3"/>
      <c r="R116" s="245" t="s">
        <v>113</v>
      </c>
      <c r="S116" s="244" t="s">
        <v>114</v>
      </c>
      <c r="T116" s="246">
        <f t="shared" si="12"/>
        <v>0</v>
      </c>
      <c r="U116" s="247" t="s">
        <v>110</v>
      </c>
      <c r="V116" s="6" t="str" cm="1">
        <f t="array" ref="V116">_xlfn.IFS(T116=0,"",H116="国庫補助金",ROUNDDOWN(T116/2,0),H116="一部自己負担金",ROUNDDOWN((T116-Z116)/2,0),TRUE,T116)</f>
        <v/>
      </c>
      <c r="W116" s="247" t="s">
        <v>110</v>
      </c>
      <c r="X116" s="6" t="str" cm="1">
        <f t="array" ref="X116">_xlfn.IFS(T116=0,"",H116="国庫補助金",ROUNDDOWN(T116/2,0),H116="一部自己負担金",ROUNDDOWN((T116-Z116)/2,0))</f>
        <v/>
      </c>
      <c r="Y116" s="247" t="s">
        <v>81</v>
      </c>
      <c r="Z116" s="18"/>
      <c r="AA116" s="247" t="s">
        <v>81</v>
      </c>
      <c r="AB116" s="6" t="str" cm="1">
        <f t="array" ref="AB116">IF($T116=0,"",ROUNDDOWN(_xlfn.IFS($I116="課税",$T116*0.1/1.1,$I116="軽減",$T116*0.08/1.08,$I116="一部非課税",$AD116,I116="非課税",0),0))</f>
        <v/>
      </c>
      <c r="AC116" s="247" t="s">
        <v>81</v>
      </c>
      <c r="AD116" s="6"/>
      <c r="AE116" s="248" t="s">
        <v>81</v>
      </c>
      <c r="AF116" s="249"/>
      <c r="AG116" s="237"/>
      <c r="AH116" s="237"/>
      <c r="AI116" s="237"/>
      <c r="AJ116" s="237"/>
      <c r="AK116" s="237"/>
    </row>
    <row r="117" spans="2:37" s="239" customFormat="1" x14ac:dyDescent="0.4">
      <c r="B117" s="243">
        <f t="shared" si="11"/>
        <v>64</v>
      </c>
      <c r="C117" s="1"/>
      <c r="D117" s="75"/>
      <c r="E117" s="76"/>
      <c r="F117" s="2"/>
      <c r="G117" s="79"/>
      <c r="H117" s="63"/>
      <c r="I117" s="61"/>
      <c r="J117" s="4"/>
      <c r="K117" s="244" t="s">
        <v>81</v>
      </c>
      <c r="L117" s="244" t="s">
        <v>111</v>
      </c>
      <c r="M117" s="5"/>
      <c r="N117" s="3"/>
      <c r="O117" s="244" t="s">
        <v>111</v>
      </c>
      <c r="P117" s="5"/>
      <c r="Q117" s="3"/>
      <c r="R117" s="245" t="s">
        <v>113</v>
      </c>
      <c r="S117" s="244" t="s">
        <v>114</v>
      </c>
      <c r="T117" s="246">
        <f t="shared" si="12"/>
        <v>0</v>
      </c>
      <c r="U117" s="247" t="s">
        <v>110</v>
      </c>
      <c r="V117" s="6" t="str" cm="1">
        <f t="array" ref="V117">_xlfn.IFS(T117=0,"",H117="国庫補助金",ROUNDDOWN(T117/2,0),H117="一部自己負担金",ROUNDDOWN((T117-Z117)/2,0),TRUE,T117)</f>
        <v/>
      </c>
      <c r="W117" s="247" t="s">
        <v>110</v>
      </c>
      <c r="X117" s="6" t="str" cm="1">
        <f t="array" ref="X117">_xlfn.IFS(T117=0,"",H117="国庫補助金",ROUNDDOWN(T117/2,0),H117="一部自己負担金",ROUNDDOWN((T117-Z117)/2,0))</f>
        <v/>
      </c>
      <c r="Y117" s="247" t="s">
        <v>81</v>
      </c>
      <c r="Z117" s="18"/>
      <c r="AA117" s="247" t="s">
        <v>81</v>
      </c>
      <c r="AB117" s="6" t="str" cm="1">
        <f t="array" ref="AB117">IF($T117=0,"",ROUNDDOWN(_xlfn.IFS($I117="課税",$T117*0.1/1.1,$I117="軽減",$T117*0.08/1.08,$I117="一部非課税",$AD117,I117="非課税",0),0))</f>
        <v/>
      </c>
      <c r="AC117" s="247" t="s">
        <v>81</v>
      </c>
      <c r="AD117" s="6"/>
      <c r="AE117" s="248" t="s">
        <v>81</v>
      </c>
      <c r="AF117" s="249"/>
      <c r="AG117" s="237"/>
      <c r="AH117" s="237"/>
      <c r="AI117" s="237"/>
      <c r="AJ117" s="237"/>
      <c r="AK117" s="237"/>
    </row>
    <row r="118" spans="2:37" s="239" customFormat="1" x14ac:dyDescent="0.4">
      <c r="B118" s="243">
        <f t="shared" si="11"/>
        <v>65</v>
      </c>
      <c r="C118" s="1"/>
      <c r="D118" s="75"/>
      <c r="E118" s="76"/>
      <c r="F118" s="2"/>
      <c r="G118" s="79"/>
      <c r="H118" s="63"/>
      <c r="I118" s="61"/>
      <c r="J118" s="4"/>
      <c r="K118" s="244" t="s">
        <v>81</v>
      </c>
      <c r="L118" s="244" t="s">
        <v>111</v>
      </c>
      <c r="M118" s="5"/>
      <c r="N118" s="3"/>
      <c r="O118" s="244" t="s">
        <v>111</v>
      </c>
      <c r="P118" s="5"/>
      <c r="Q118" s="3"/>
      <c r="R118" s="245" t="s">
        <v>113</v>
      </c>
      <c r="S118" s="244" t="s">
        <v>114</v>
      </c>
      <c r="T118" s="246">
        <f t="shared" si="12"/>
        <v>0</v>
      </c>
      <c r="U118" s="247" t="s">
        <v>110</v>
      </c>
      <c r="V118" s="6" t="str" cm="1">
        <f t="array" ref="V118">_xlfn.IFS(T118=0,"",H118="国庫補助金",ROUNDDOWN(T118/2,0),H118="一部自己負担金",ROUNDDOWN((T118-Z118)/2,0),TRUE,T118)</f>
        <v/>
      </c>
      <c r="W118" s="247" t="s">
        <v>110</v>
      </c>
      <c r="X118" s="6" t="str" cm="1">
        <f t="array" ref="X118">_xlfn.IFS(T118=0,"",H118="国庫補助金",ROUNDDOWN(T118/2,0),H118="一部自己負担金",ROUNDDOWN((T118-Z118)/2,0))</f>
        <v/>
      </c>
      <c r="Y118" s="247" t="s">
        <v>81</v>
      </c>
      <c r="Z118" s="18"/>
      <c r="AA118" s="247" t="s">
        <v>81</v>
      </c>
      <c r="AB118" s="6" t="str" cm="1">
        <f t="array" ref="AB118">IF($T118=0,"",ROUNDDOWN(_xlfn.IFS($I118="課税",$T118*0.1/1.1,$I118="軽減",$T118*0.08/1.08,$I118="一部非課税",$AD118,I118="非課税",0),0))</f>
        <v/>
      </c>
      <c r="AC118" s="247" t="s">
        <v>81</v>
      </c>
      <c r="AD118" s="6"/>
      <c r="AE118" s="248" t="s">
        <v>81</v>
      </c>
      <c r="AF118" s="249"/>
      <c r="AG118" s="237"/>
      <c r="AH118" s="237"/>
      <c r="AI118" s="237"/>
      <c r="AJ118" s="237"/>
      <c r="AK118" s="237"/>
    </row>
    <row r="119" spans="2:37" s="239" customFormat="1" x14ac:dyDescent="0.4">
      <c r="B119" s="243">
        <f t="shared" si="11"/>
        <v>66</v>
      </c>
      <c r="C119" s="1"/>
      <c r="D119" s="75"/>
      <c r="E119" s="76"/>
      <c r="F119" s="2"/>
      <c r="G119" s="79"/>
      <c r="H119" s="63"/>
      <c r="I119" s="61"/>
      <c r="J119" s="4"/>
      <c r="K119" s="244" t="s">
        <v>81</v>
      </c>
      <c r="L119" s="244" t="s">
        <v>111</v>
      </c>
      <c r="M119" s="5"/>
      <c r="N119" s="3"/>
      <c r="O119" s="244" t="s">
        <v>111</v>
      </c>
      <c r="P119" s="5"/>
      <c r="Q119" s="3"/>
      <c r="R119" s="245" t="s">
        <v>113</v>
      </c>
      <c r="S119" s="244" t="s">
        <v>114</v>
      </c>
      <c r="T119" s="246">
        <f t="shared" si="12"/>
        <v>0</v>
      </c>
      <c r="U119" s="247" t="s">
        <v>110</v>
      </c>
      <c r="V119" s="6" t="str" cm="1">
        <f t="array" ref="V119">_xlfn.IFS(T119=0,"",H119="国庫補助金",ROUNDDOWN(T119/2,0),H119="一部自己負担金",ROUNDDOWN((T119-Z119)/2,0),TRUE,T119)</f>
        <v/>
      </c>
      <c r="W119" s="247" t="s">
        <v>110</v>
      </c>
      <c r="X119" s="6" t="str" cm="1">
        <f t="array" ref="X119">_xlfn.IFS(T119=0,"",H119="国庫補助金",ROUNDDOWN(T119/2,0),H119="一部自己負担金",ROUNDDOWN((T119-Z119)/2,0))</f>
        <v/>
      </c>
      <c r="Y119" s="247" t="s">
        <v>81</v>
      </c>
      <c r="Z119" s="18"/>
      <c r="AA119" s="247" t="s">
        <v>81</v>
      </c>
      <c r="AB119" s="6" t="str" cm="1">
        <f t="array" ref="AB119">IF($T119=0,"",ROUNDDOWN(_xlfn.IFS($I119="課税",$T119*0.1/1.1,$I119="軽減",$T119*0.08/1.08,$I119="一部非課税",$AD119,I119="非課税",0),0))</f>
        <v/>
      </c>
      <c r="AC119" s="247" t="s">
        <v>81</v>
      </c>
      <c r="AD119" s="6"/>
      <c r="AE119" s="248" t="s">
        <v>81</v>
      </c>
      <c r="AF119" s="249"/>
      <c r="AG119" s="237"/>
      <c r="AH119" s="237"/>
      <c r="AI119" s="237"/>
      <c r="AJ119" s="237"/>
      <c r="AK119" s="237"/>
    </row>
    <row r="120" spans="2:37" s="239" customFormat="1" x14ac:dyDescent="0.4">
      <c r="B120" s="243">
        <f t="shared" ref="B120:B152" si="13">ROW(B120)-53</f>
        <v>67</v>
      </c>
      <c r="C120" s="1"/>
      <c r="D120" s="75"/>
      <c r="E120" s="76"/>
      <c r="F120" s="2"/>
      <c r="G120" s="79"/>
      <c r="H120" s="63"/>
      <c r="I120" s="61"/>
      <c r="J120" s="4"/>
      <c r="K120" s="244" t="s">
        <v>81</v>
      </c>
      <c r="L120" s="244" t="s">
        <v>111</v>
      </c>
      <c r="M120" s="5"/>
      <c r="N120" s="3"/>
      <c r="O120" s="244" t="s">
        <v>111</v>
      </c>
      <c r="P120" s="5"/>
      <c r="Q120" s="3"/>
      <c r="R120" s="245" t="s">
        <v>113</v>
      </c>
      <c r="S120" s="244" t="s">
        <v>114</v>
      </c>
      <c r="T120" s="246">
        <f t="shared" si="12"/>
        <v>0</v>
      </c>
      <c r="U120" s="247" t="s">
        <v>110</v>
      </c>
      <c r="V120" s="6" t="str" cm="1">
        <f t="array" ref="V120">_xlfn.IFS(T120=0,"",H120="国庫補助金",ROUNDDOWN(T120/2,0),H120="一部自己負担金",ROUNDDOWN((T120-Z120)/2,0),TRUE,T120)</f>
        <v/>
      </c>
      <c r="W120" s="247" t="s">
        <v>110</v>
      </c>
      <c r="X120" s="6" t="str" cm="1">
        <f t="array" ref="X120">_xlfn.IFS(T120=0,"",H120="国庫補助金",ROUNDDOWN(T120/2,0),H120="一部自己負担金",ROUNDDOWN((T120-Z120)/2,0))</f>
        <v/>
      </c>
      <c r="Y120" s="247" t="s">
        <v>81</v>
      </c>
      <c r="Z120" s="18"/>
      <c r="AA120" s="247" t="s">
        <v>81</v>
      </c>
      <c r="AB120" s="6" t="str" cm="1">
        <f t="array" ref="AB120">IF($T120=0,"",ROUNDDOWN(_xlfn.IFS($I120="課税",$T120*0.1/1.1,$I120="軽減",$T120*0.08/1.08,$I120="一部非課税",$AD120,I120="非課税",0),0))</f>
        <v/>
      </c>
      <c r="AC120" s="247" t="s">
        <v>81</v>
      </c>
      <c r="AD120" s="6"/>
      <c r="AE120" s="248" t="s">
        <v>81</v>
      </c>
      <c r="AF120" s="249"/>
      <c r="AG120" s="237"/>
      <c r="AH120" s="237"/>
      <c r="AI120" s="237"/>
      <c r="AJ120" s="237"/>
      <c r="AK120" s="237"/>
    </row>
    <row r="121" spans="2:37" s="239" customFormat="1" x14ac:dyDescent="0.4">
      <c r="B121" s="243">
        <f t="shared" si="13"/>
        <v>68</v>
      </c>
      <c r="C121" s="1"/>
      <c r="D121" s="75"/>
      <c r="E121" s="76"/>
      <c r="F121" s="2"/>
      <c r="G121" s="79"/>
      <c r="H121" s="63"/>
      <c r="I121" s="61"/>
      <c r="J121" s="4"/>
      <c r="K121" s="244" t="s">
        <v>81</v>
      </c>
      <c r="L121" s="244" t="s">
        <v>111</v>
      </c>
      <c r="M121" s="5"/>
      <c r="N121" s="3"/>
      <c r="O121" s="244" t="s">
        <v>111</v>
      </c>
      <c r="P121" s="5"/>
      <c r="Q121" s="3"/>
      <c r="R121" s="245" t="s">
        <v>113</v>
      </c>
      <c r="S121" s="244" t="s">
        <v>114</v>
      </c>
      <c r="T121" s="246">
        <f t="shared" si="12"/>
        <v>0</v>
      </c>
      <c r="U121" s="247" t="s">
        <v>110</v>
      </c>
      <c r="V121" s="6" t="str" cm="1">
        <f t="array" ref="V121">_xlfn.IFS(T121=0,"",H121="国庫補助金",ROUNDDOWN(T121/2,0),H121="一部自己負担金",ROUNDDOWN((T121-Z121)/2,0),TRUE,T121)</f>
        <v/>
      </c>
      <c r="W121" s="247" t="s">
        <v>110</v>
      </c>
      <c r="X121" s="6" t="str" cm="1">
        <f t="array" ref="X121">_xlfn.IFS(T121=0,"",H121="国庫補助金",ROUNDDOWN(T121/2,0),H121="一部自己負担金",ROUNDDOWN((T121-Z121)/2,0))</f>
        <v/>
      </c>
      <c r="Y121" s="247" t="s">
        <v>81</v>
      </c>
      <c r="Z121" s="18"/>
      <c r="AA121" s="247" t="s">
        <v>81</v>
      </c>
      <c r="AB121" s="6" t="str" cm="1">
        <f t="array" ref="AB121">IF($T121=0,"",ROUNDDOWN(_xlfn.IFS($I121="課税",$T121*0.1/1.1,$I121="軽減",$T121*0.08/1.08,$I121="一部非課税",$AD121,I121="非課税",0),0))</f>
        <v/>
      </c>
      <c r="AC121" s="247" t="s">
        <v>81</v>
      </c>
      <c r="AD121" s="6"/>
      <c r="AE121" s="248" t="s">
        <v>81</v>
      </c>
      <c r="AF121" s="249"/>
      <c r="AG121" s="237"/>
      <c r="AH121" s="237"/>
      <c r="AI121" s="237"/>
      <c r="AJ121" s="237"/>
      <c r="AK121" s="237"/>
    </row>
    <row r="122" spans="2:37" s="239" customFormat="1" x14ac:dyDescent="0.4">
      <c r="B122" s="243">
        <f t="shared" si="13"/>
        <v>69</v>
      </c>
      <c r="C122" s="1"/>
      <c r="D122" s="75"/>
      <c r="E122" s="76"/>
      <c r="F122" s="2"/>
      <c r="G122" s="79"/>
      <c r="H122" s="63"/>
      <c r="I122" s="61"/>
      <c r="J122" s="4"/>
      <c r="K122" s="244" t="s">
        <v>81</v>
      </c>
      <c r="L122" s="244" t="s">
        <v>111</v>
      </c>
      <c r="M122" s="5"/>
      <c r="N122" s="3"/>
      <c r="O122" s="244" t="s">
        <v>111</v>
      </c>
      <c r="P122" s="5"/>
      <c r="Q122" s="3"/>
      <c r="R122" s="245" t="s">
        <v>113</v>
      </c>
      <c r="S122" s="244" t="s">
        <v>114</v>
      </c>
      <c r="T122" s="246">
        <f t="shared" si="12"/>
        <v>0</v>
      </c>
      <c r="U122" s="247" t="s">
        <v>110</v>
      </c>
      <c r="V122" s="6" t="str" cm="1">
        <f t="array" ref="V122">_xlfn.IFS(T122=0,"",H122="国庫補助金",ROUNDDOWN(T122/2,0),H122="一部自己負担金",ROUNDDOWN((T122-Z122)/2,0),TRUE,T122)</f>
        <v/>
      </c>
      <c r="W122" s="247" t="s">
        <v>110</v>
      </c>
      <c r="X122" s="6" t="str" cm="1">
        <f t="array" ref="X122">_xlfn.IFS(T122=0,"",H122="国庫補助金",ROUNDDOWN(T122/2,0),H122="一部自己負担金",ROUNDDOWN((T122-Z122)/2,0))</f>
        <v/>
      </c>
      <c r="Y122" s="247" t="s">
        <v>81</v>
      </c>
      <c r="Z122" s="18"/>
      <c r="AA122" s="247" t="s">
        <v>81</v>
      </c>
      <c r="AB122" s="6" t="str" cm="1">
        <f t="array" ref="AB122">IF($T122=0,"",ROUNDDOWN(_xlfn.IFS($I122="課税",$T122*0.1/1.1,$I122="軽減",$T122*0.08/1.08,$I122="一部非課税",$AD122,I122="非課税",0),0))</f>
        <v/>
      </c>
      <c r="AC122" s="247" t="s">
        <v>81</v>
      </c>
      <c r="AD122" s="6"/>
      <c r="AE122" s="248" t="s">
        <v>81</v>
      </c>
      <c r="AF122" s="249"/>
      <c r="AG122" s="237"/>
      <c r="AH122" s="237"/>
      <c r="AI122" s="237"/>
      <c r="AJ122" s="237"/>
      <c r="AK122" s="237"/>
    </row>
    <row r="123" spans="2:37" s="239" customFormat="1" x14ac:dyDescent="0.4">
      <c r="B123" s="243">
        <f t="shared" si="13"/>
        <v>70</v>
      </c>
      <c r="C123" s="1"/>
      <c r="D123" s="75"/>
      <c r="E123" s="76"/>
      <c r="F123" s="2"/>
      <c r="G123" s="79"/>
      <c r="H123" s="63"/>
      <c r="I123" s="61"/>
      <c r="J123" s="4"/>
      <c r="K123" s="244" t="s">
        <v>81</v>
      </c>
      <c r="L123" s="244" t="s">
        <v>111</v>
      </c>
      <c r="M123" s="5"/>
      <c r="N123" s="3"/>
      <c r="O123" s="244" t="s">
        <v>111</v>
      </c>
      <c r="P123" s="5"/>
      <c r="Q123" s="3"/>
      <c r="R123" s="245" t="s">
        <v>113</v>
      </c>
      <c r="S123" s="244" t="s">
        <v>114</v>
      </c>
      <c r="T123" s="246">
        <f t="shared" si="12"/>
        <v>0</v>
      </c>
      <c r="U123" s="247" t="s">
        <v>110</v>
      </c>
      <c r="V123" s="6" t="str" cm="1">
        <f t="array" ref="V123">_xlfn.IFS(T123=0,"",H123="国庫補助金",ROUNDDOWN(T123/2,0),H123="一部自己負担金",ROUNDDOWN((T123-Z123)/2,0),TRUE,T123)</f>
        <v/>
      </c>
      <c r="W123" s="247" t="s">
        <v>110</v>
      </c>
      <c r="X123" s="6" t="str" cm="1">
        <f t="array" ref="X123">_xlfn.IFS(T123=0,"",H123="国庫補助金",ROUNDDOWN(T123/2,0),H123="一部自己負担金",ROUNDDOWN((T123-Z123)/2,0))</f>
        <v/>
      </c>
      <c r="Y123" s="247" t="s">
        <v>81</v>
      </c>
      <c r="Z123" s="18"/>
      <c r="AA123" s="247" t="s">
        <v>81</v>
      </c>
      <c r="AB123" s="6" t="str" cm="1">
        <f t="array" ref="AB123">IF($T123=0,"",ROUNDDOWN(_xlfn.IFS($I123="課税",$T123*0.1/1.1,$I123="軽減",$T123*0.08/1.08,$I123="一部非課税",$AD123,I123="非課税",0),0))</f>
        <v/>
      </c>
      <c r="AC123" s="247" t="s">
        <v>81</v>
      </c>
      <c r="AD123" s="6"/>
      <c r="AE123" s="248" t="s">
        <v>81</v>
      </c>
      <c r="AF123" s="249"/>
      <c r="AG123" s="237"/>
      <c r="AH123" s="237"/>
      <c r="AI123" s="237"/>
      <c r="AJ123" s="237"/>
      <c r="AK123" s="237"/>
    </row>
    <row r="124" spans="2:37" s="239" customFormat="1" x14ac:dyDescent="0.4">
      <c r="B124" s="243">
        <f t="shared" si="13"/>
        <v>71</v>
      </c>
      <c r="C124" s="1"/>
      <c r="D124" s="75"/>
      <c r="E124" s="76"/>
      <c r="F124" s="2"/>
      <c r="G124" s="79"/>
      <c r="H124" s="63"/>
      <c r="I124" s="61"/>
      <c r="J124" s="4"/>
      <c r="K124" s="244" t="s">
        <v>81</v>
      </c>
      <c r="L124" s="244" t="s">
        <v>111</v>
      </c>
      <c r="M124" s="5"/>
      <c r="N124" s="3"/>
      <c r="O124" s="244" t="s">
        <v>111</v>
      </c>
      <c r="P124" s="5"/>
      <c r="Q124" s="3"/>
      <c r="R124" s="245" t="s">
        <v>113</v>
      </c>
      <c r="S124" s="244" t="s">
        <v>114</v>
      </c>
      <c r="T124" s="246">
        <f t="shared" si="12"/>
        <v>0</v>
      </c>
      <c r="U124" s="247" t="s">
        <v>110</v>
      </c>
      <c r="V124" s="6" t="str" cm="1">
        <f t="array" ref="V124">_xlfn.IFS(T124=0,"",H124="国庫補助金",ROUNDDOWN(T124/2,0),H124="一部自己負担金",ROUNDDOWN((T124-Z124)/2,0),TRUE,T124)</f>
        <v/>
      </c>
      <c r="W124" s="247" t="s">
        <v>110</v>
      </c>
      <c r="X124" s="6" t="str" cm="1">
        <f t="array" ref="X124">_xlfn.IFS(T124=0,"",H124="国庫補助金",ROUNDDOWN(T124/2,0),H124="一部自己負担金",ROUNDDOWN((T124-Z124)/2,0))</f>
        <v/>
      </c>
      <c r="Y124" s="247" t="s">
        <v>81</v>
      </c>
      <c r="Z124" s="18"/>
      <c r="AA124" s="247" t="s">
        <v>81</v>
      </c>
      <c r="AB124" s="6" t="str" cm="1">
        <f t="array" ref="AB124">IF($T124=0,"",ROUNDDOWN(_xlfn.IFS($I124="課税",$T124*0.1/1.1,$I124="軽減",$T124*0.08/1.08,$I124="一部非課税",$AD124,I124="非課税",0),0))</f>
        <v/>
      </c>
      <c r="AC124" s="247" t="s">
        <v>81</v>
      </c>
      <c r="AD124" s="6"/>
      <c r="AE124" s="248" t="s">
        <v>81</v>
      </c>
      <c r="AF124" s="249"/>
      <c r="AG124" s="237"/>
      <c r="AH124" s="237"/>
      <c r="AI124" s="237"/>
      <c r="AJ124" s="237"/>
      <c r="AK124" s="237"/>
    </row>
    <row r="125" spans="2:37" s="239" customFormat="1" x14ac:dyDescent="0.4">
      <c r="B125" s="243">
        <f t="shared" si="13"/>
        <v>72</v>
      </c>
      <c r="C125" s="1"/>
      <c r="D125" s="75"/>
      <c r="E125" s="76"/>
      <c r="F125" s="2"/>
      <c r="G125" s="79"/>
      <c r="H125" s="63"/>
      <c r="I125" s="61"/>
      <c r="J125" s="4"/>
      <c r="K125" s="244" t="s">
        <v>81</v>
      </c>
      <c r="L125" s="244" t="s">
        <v>111</v>
      </c>
      <c r="M125" s="5"/>
      <c r="N125" s="3"/>
      <c r="O125" s="244" t="s">
        <v>111</v>
      </c>
      <c r="P125" s="5"/>
      <c r="Q125" s="3"/>
      <c r="R125" s="245" t="s">
        <v>113</v>
      </c>
      <c r="S125" s="244" t="s">
        <v>114</v>
      </c>
      <c r="T125" s="246">
        <f t="shared" si="12"/>
        <v>0</v>
      </c>
      <c r="U125" s="247" t="s">
        <v>110</v>
      </c>
      <c r="V125" s="6" t="str" cm="1">
        <f t="array" ref="V125">_xlfn.IFS(T125=0,"",H125="国庫補助金",ROUNDDOWN(T125/2,0),H125="一部自己負担金",ROUNDDOWN((T125-Z125)/2,0),TRUE,T125)</f>
        <v/>
      </c>
      <c r="W125" s="247" t="s">
        <v>110</v>
      </c>
      <c r="X125" s="6" t="str" cm="1">
        <f t="array" ref="X125">_xlfn.IFS(T125=0,"",H125="国庫補助金",ROUNDDOWN(T125/2,0),H125="一部自己負担金",ROUNDDOWN((T125-Z125)/2,0))</f>
        <v/>
      </c>
      <c r="Y125" s="247" t="s">
        <v>81</v>
      </c>
      <c r="Z125" s="18"/>
      <c r="AA125" s="247" t="s">
        <v>81</v>
      </c>
      <c r="AB125" s="6" t="str" cm="1">
        <f t="array" ref="AB125">IF($T125=0,"",ROUNDDOWN(_xlfn.IFS($I125="課税",$T125*0.1/1.1,$I125="軽減",$T125*0.08/1.08,$I125="一部非課税",$AD125,I125="非課税",0),0))</f>
        <v/>
      </c>
      <c r="AC125" s="247" t="s">
        <v>81</v>
      </c>
      <c r="AD125" s="6"/>
      <c r="AE125" s="248" t="s">
        <v>81</v>
      </c>
      <c r="AF125" s="249"/>
      <c r="AG125" s="237"/>
      <c r="AH125" s="237"/>
      <c r="AI125" s="237"/>
      <c r="AJ125" s="237"/>
      <c r="AK125" s="237"/>
    </row>
    <row r="126" spans="2:37" s="239" customFormat="1" x14ac:dyDescent="0.4">
      <c r="B126" s="243">
        <f t="shared" si="13"/>
        <v>73</v>
      </c>
      <c r="C126" s="1"/>
      <c r="D126" s="75"/>
      <c r="E126" s="76"/>
      <c r="F126" s="2"/>
      <c r="G126" s="79"/>
      <c r="H126" s="63"/>
      <c r="I126" s="61"/>
      <c r="J126" s="4"/>
      <c r="K126" s="244" t="s">
        <v>81</v>
      </c>
      <c r="L126" s="244" t="s">
        <v>111</v>
      </c>
      <c r="M126" s="5"/>
      <c r="N126" s="3"/>
      <c r="O126" s="244" t="s">
        <v>111</v>
      </c>
      <c r="P126" s="5"/>
      <c r="Q126" s="3"/>
      <c r="R126" s="245" t="s">
        <v>113</v>
      </c>
      <c r="S126" s="244" t="s">
        <v>114</v>
      </c>
      <c r="T126" s="246">
        <f t="shared" si="12"/>
        <v>0</v>
      </c>
      <c r="U126" s="247" t="s">
        <v>110</v>
      </c>
      <c r="V126" s="6" t="str" cm="1">
        <f t="array" ref="V126">_xlfn.IFS(T126=0,"",H126="国庫補助金",ROUNDDOWN(T126/2,0),H126="一部自己負担金",ROUNDDOWN((T126-Z126)/2,0),TRUE,T126)</f>
        <v/>
      </c>
      <c r="W126" s="247" t="s">
        <v>110</v>
      </c>
      <c r="X126" s="6" t="str" cm="1">
        <f t="array" ref="X126">_xlfn.IFS(T126=0,"",H126="国庫補助金",ROUNDDOWN(T126/2,0),H126="一部自己負担金",ROUNDDOWN((T126-Z126)/2,0))</f>
        <v/>
      </c>
      <c r="Y126" s="247" t="s">
        <v>81</v>
      </c>
      <c r="Z126" s="18"/>
      <c r="AA126" s="247" t="s">
        <v>81</v>
      </c>
      <c r="AB126" s="6" t="str" cm="1">
        <f t="array" ref="AB126">IF($T126=0,"",ROUNDDOWN(_xlfn.IFS($I126="課税",$T126*0.1/1.1,$I126="軽減",$T126*0.08/1.08,$I126="一部非課税",$AD126,I126="非課税",0),0))</f>
        <v/>
      </c>
      <c r="AC126" s="247" t="s">
        <v>81</v>
      </c>
      <c r="AD126" s="6"/>
      <c r="AE126" s="248" t="s">
        <v>81</v>
      </c>
      <c r="AF126" s="249"/>
      <c r="AG126" s="237"/>
      <c r="AH126" s="237"/>
      <c r="AI126" s="237"/>
      <c r="AJ126" s="237"/>
      <c r="AK126" s="237"/>
    </row>
    <row r="127" spans="2:37" s="239" customFormat="1" x14ac:dyDescent="0.4">
      <c r="B127" s="243">
        <f t="shared" si="13"/>
        <v>74</v>
      </c>
      <c r="C127" s="1"/>
      <c r="D127" s="75"/>
      <c r="E127" s="76"/>
      <c r="F127" s="2"/>
      <c r="G127" s="79"/>
      <c r="H127" s="63"/>
      <c r="I127" s="61"/>
      <c r="J127" s="4"/>
      <c r="K127" s="244" t="s">
        <v>81</v>
      </c>
      <c r="L127" s="244" t="s">
        <v>111</v>
      </c>
      <c r="M127" s="5"/>
      <c r="N127" s="3"/>
      <c r="O127" s="244" t="s">
        <v>111</v>
      </c>
      <c r="P127" s="5"/>
      <c r="Q127" s="3"/>
      <c r="R127" s="245" t="s">
        <v>113</v>
      </c>
      <c r="S127" s="244" t="s">
        <v>114</v>
      </c>
      <c r="T127" s="246">
        <f t="shared" si="12"/>
        <v>0</v>
      </c>
      <c r="U127" s="247" t="s">
        <v>110</v>
      </c>
      <c r="V127" s="6" t="str" cm="1">
        <f t="array" ref="V127">_xlfn.IFS(T127=0,"",H127="国庫補助金",ROUNDDOWN(T127/2,0),H127="一部自己負担金",ROUNDDOWN((T127-Z127)/2,0),TRUE,T127)</f>
        <v/>
      </c>
      <c r="W127" s="247" t="s">
        <v>110</v>
      </c>
      <c r="X127" s="6" t="str" cm="1">
        <f t="array" ref="X127">_xlfn.IFS(T127=0,"",H127="国庫補助金",ROUNDDOWN(T127/2,0),H127="一部自己負担金",ROUNDDOWN((T127-Z127)/2,0))</f>
        <v/>
      </c>
      <c r="Y127" s="247" t="s">
        <v>81</v>
      </c>
      <c r="Z127" s="18"/>
      <c r="AA127" s="247" t="s">
        <v>81</v>
      </c>
      <c r="AB127" s="6" t="str" cm="1">
        <f t="array" ref="AB127">IF($T127=0,"",ROUNDDOWN(_xlfn.IFS($I127="課税",$T127*0.1/1.1,$I127="軽減",$T127*0.08/1.08,$I127="一部非課税",$AD127,I127="非課税",0),0))</f>
        <v/>
      </c>
      <c r="AC127" s="247" t="s">
        <v>81</v>
      </c>
      <c r="AD127" s="6"/>
      <c r="AE127" s="248" t="s">
        <v>81</v>
      </c>
      <c r="AF127" s="249"/>
      <c r="AG127" s="237"/>
      <c r="AH127" s="237"/>
      <c r="AI127" s="237"/>
      <c r="AJ127" s="237"/>
      <c r="AK127" s="237"/>
    </row>
    <row r="128" spans="2:37" s="239" customFormat="1" x14ac:dyDescent="0.4">
      <c r="B128" s="243">
        <f t="shared" si="13"/>
        <v>75</v>
      </c>
      <c r="C128" s="1"/>
      <c r="D128" s="75"/>
      <c r="E128" s="76"/>
      <c r="F128" s="2"/>
      <c r="G128" s="79"/>
      <c r="H128" s="63"/>
      <c r="I128" s="61"/>
      <c r="J128" s="4"/>
      <c r="K128" s="244" t="s">
        <v>81</v>
      </c>
      <c r="L128" s="244" t="s">
        <v>111</v>
      </c>
      <c r="M128" s="5"/>
      <c r="N128" s="3"/>
      <c r="O128" s="244" t="s">
        <v>111</v>
      </c>
      <c r="P128" s="5"/>
      <c r="Q128" s="3"/>
      <c r="R128" s="245" t="s">
        <v>113</v>
      </c>
      <c r="S128" s="244" t="s">
        <v>114</v>
      </c>
      <c r="T128" s="246">
        <f t="shared" si="12"/>
        <v>0</v>
      </c>
      <c r="U128" s="247" t="s">
        <v>110</v>
      </c>
      <c r="V128" s="6" t="str" cm="1">
        <f t="array" ref="V128">_xlfn.IFS(T128=0,"",H128="国庫補助金",ROUNDDOWN(T128/2,0),H128="一部自己負担金",ROUNDDOWN((T128-Z128)/2,0),TRUE,T128)</f>
        <v/>
      </c>
      <c r="W128" s="247" t="s">
        <v>110</v>
      </c>
      <c r="X128" s="6" t="str" cm="1">
        <f t="array" ref="X128">_xlfn.IFS(T128=0,"",H128="国庫補助金",ROUNDDOWN(T128/2,0),H128="一部自己負担金",ROUNDDOWN((T128-Z128)/2,0))</f>
        <v/>
      </c>
      <c r="Y128" s="247" t="s">
        <v>81</v>
      </c>
      <c r="Z128" s="18"/>
      <c r="AA128" s="247" t="s">
        <v>81</v>
      </c>
      <c r="AB128" s="6" t="str" cm="1">
        <f t="array" ref="AB128">IF($T128=0,"",ROUNDDOWN(_xlfn.IFS($I128="課税",$T128*0.1/1.1,$I128="軽減",$T128*0.08/1.08,$I128="一部非課税",$AD128,I128="非課税",0),0))</f>
        <v/>
      </c>
      <c r="AC128" s="247" t="s">
        <v>81</v>
      </c>
      <c r="AD128" s="6"/>
      <c r="AE128" s="248" t="s">
        <v>81</v>
      </c>
      <c r="AF128" s="249"/>
      <c r="AG128" s="237"/>
      <c r="AH128" s="237"/>
      <c r="AI128" s="237"/>
      <c r="AJ128" s="237"/>
      <c r="AK128" s="237"/>
    </row>
    <row r="129" spans="2:37" s="239" customFormat="1" x14ac:dyDescent="0.4">
      <c r="B129" s="243">
        <f t="shared" si="13"/>
        <v>76</v>
      </c>
      <c r="C129" s="1"/>
      <c r="D129" s="75"/>
      <c r="E129" s="76"/>
      <c r="F129" s="2"/>
      <c r="G129" s="79"/>
      <c r="H129" s="63"/>
      <c r="I129" s="61"/>
      <c r="J129" s="4"/>
      <c r="K129" s="244" t="s">
        <v>81</v>
      </c>
      <c r="L129" s="244" t="s">
        <v>111</v>
      </c>
      <c r="M129" s="5"/>
      <c r="N129" s="3"/>
      <c r="O129" s="244" t="s">
        <v>111</v>
      </c>
      <c r="P129" s="5"/>
      <c r="Q129" s="3"/>
      <c r="R129" s="245" t="s">
        <v>113</v>
      </c>
      <c r="S129" s="244" t="s">
        <v>114</v>
      </c>
      <c r="T129" s="246">
        <f t="shared" si="12"/>
        <v>0</v>
      </c>
      <c r="U129" s="247" t="s">
        <v>110</v>
      </c>
      <c r="V129" s="6" t="str" cm="1">
        <f t="array" ref="V129">_xlfn.IFS(T129=0,"",H129="国庫補助金",ROUNDDOWN(T129/2,0),H129="一部自己負担金",ROUNDDOWN((T129-Z129)/2,0),TRUE,T129)</f>
        <v/>
      </c>
      <c r="W129" s="247" t="s">
        <v>110</v>
      </c>
      <c r="X129" s="6" t="str" cm="1">
        <f t="array" ref="X129">_xlfn.IFS(T129=0,"",H129="国庫補助金",ROUNDDOWN(T129/2,0),H129="一部自己負担金",ROUNDDOWN((T129-Z129)/2,0))</f>
        <v/>
      </c>
      <c r="Y129" s="247" t="s">
        <v>81</v>
      </c>
      <c r="Z129" s="18"/>
      <c r="AA129" s="247" t="s">
        <v>81</v>
      </c>
      <c r="AB129" s="6" t="str" cm="1">
        <f t="array" ref="AB129">IF($T129=0,"",ROUNDDOWN(_xlfn.IFS($I129="課税",$T129*0.1/1.1,$I129="軽減",$T129*0.08/1.08,$I129="一部非課税",$AD129,I129="非課税",0),0))</f>
        <v/>
      </c>
      <c r="AC129" s="247" t="s">
        <v>81</v>
      </c>
      <c r="AD129" s="6"/>
      <c r="AE129" s="248" t="s">
        <v>81</v>
      </c>
      <c r="AF129" s="249"/>
      <c r="AG129" s="237"/>
      <c r="AH129" s="237"/>
      <c r="AI129" s="237"/>
      <c r="AJ129" s="237"/>
      <c r="AK129" s="237"/>
    </row>
    <row r="130" spans="2:37" s="239" customFormat="1" x14ac:dyDescent="0.4">
      <c r="B130" s="243">
        <f t="shared" si="13"/>
        <v>77</v>
      </c>
      <c r="C130" s="1"/>
      <c r="D130" s="75"/>
      <c r="E130" s="76"/>
      <c r="F130" s="2"/>
      <c r="G130" s="79"/>
      <c r="H130" s="63"/>
      <c r="I130" s="61"/>
      <c r="J130" s="4"/>
      <c r="K130" s="244" t="s">
        <v>81</v>
      </c>
      <c r="L130" s="244" t="s">
        <v>111</v>
      </c>
      <c r="M130" s="5"/>
      <c r="N130" s="3"/>
      <c r="O130" s="244" t="s">
        <v>111</v>
      </c>
      <c r="P130" s="5"/>
      <c r="Q130" s="3"/>
      <c r="R130" s="245" t="s">
        <v>113</v>
      </c>
      <c r="S130" s="244" t="s">
        <v>114</v>
      </c>
      <c r="T130" s="246">
        <f t="shared" si="12"/>
        <v>0</v>
      </c>
      <c r="U130" s="247" t="s">
        <v>110</v>
      </c>
      <c r="V130" s="6" t="str" cm="1">
        <f t="array" ref="V130">_xlfn.IFS(T130=0,"",H130="国庫補助金",ROUNDDOWN(T130/2,0),H130="一部自己負担金",ROUNDDOWN((T130-Z130)/2,0),TRUE,T130)</f>
        <v/>
      </c>
      <c r="W130" s="247" t="s">
        <v>110</v>
      </c>
      <c r="X130" s="6" t="str" cm="1">
        <f t="array" ref="X130">_xlfn.IFS(T130=0,"",H130="国庫補助金",ROUNDDOWN(T130/2,0),H130="一部自己負担金",ROUNDDOWN((T130-Z130)/2,0))</f>
        <v/>
      </c>
      <c r="Y130" s="247" t="s">
        <v>81</v>
      </c>
      <c r="Z130" s="18"/>
      <c r="AA130" s="247" t="s">
        <v>81</v>
      </c>
      <c r="AB130" s="6" t="str" cm="1">
        <f t="array" ref="AB130">IF($T130=0,"",ROUNDDOWN(_xlfn.IFS($I130="課税",$T130*0.1/1.1,$I130="軽減",$T130*0.08/1.08,$I130="一部非課税",$AD130,I130="非課税",0),0))</f>
        <v/>
      </c>
      <c r="AC130" s="247" t="s">
        <v>81</v>
      </c>
      <c r="AD130" s="6"/>
      <c r="AE130" s="248" t="s">
        <v>81</v>
      </c>
      <c r="AF130" s="249"/>
      <c r="AG130" s="237"/>
      <c r="AH130" s="237"/>
      <c r="AI130" s="237"/>
      <c r="AJ130" s="237"/>
      <c r="AK130" s="237"/>
    </row>
    <row r="131" spans="2:37" s="239" customFormat="1" x14ac:dyDescent="0.4">
      <c r="B131" s="243">
        <f t="shared" si="13"/>
        <v>78</v>
      </c>
      <c r="C131" s="1"/>
      <c r="D131" s="75"/>
      <c r="E131" s="76"/>
      <c r="F131" s="2"/>
      <c r="G131" s="79"/>
      <c r="H131" s="63"/>
      <c r="I131" s="61"/>
      <c r="J131" s="4"/>
      <c r="K131" s="244" t="s">
        <v>81</v>
      </c>
      <c r="L131" s="244" t="s">
        <v>111</v>
      </c>
      <c r="M131" s="5"/>
      <c r="N131" s="3"/>
      <c r="O131" s="244" t="s">
        <v>111</v>
      </c>
      <c r="P131" s="5"/>
      <c r="Q131" s="3"/>
      <c r="R131" s="245" t="s">
        <v>113</v>
      </c>
      <c r="S131" s="244" t="s">
        <v>114</v>
      </c>
      <c r="T131" s="246">
        <f t="shared" si="12"/>
        <v>0</v>
      </c>
      <c r="U131" s="247" t="s">
        <v>110</v>
      </c>
      <c r="V131" s="6" t="str" cm="1">
        <f t="array" ref="V131">_xlfn.IFS(T131=0,"",H131="国庫補助金",ROUNDDOWN(T131/2,0),H131="一部自己負担金",ROUNDDOWN((T131-Z131)/2,0),TRUE,T131)</f>
        <v/>
      </c>
      <c r="W131" s="247" t="s">
        <v>110</v>
      </c>
      <c r="X131" s="6" t="str" cm="1">
        <f t="array" ref="X131">_xlfn.IFS(T131=0,"",H131="国庫補助金",ROUNDDOWN(T131/2,0),H131="一部自己負担金",ROUNDDOWN((T131-Z131)/2,0))</f>
        <v/>
      </c>
      <c r="Y131" s="247" t="s">
        <v>81</v>
      </c>
      <c r="Z131" s="18"/>
      <c r="AA131" s="247" t="s">
        <v>81</v>
      </c>
      <c r="AB131" s="6" t="str" cm="1">
        <f t="array" ref="AB131">IF($T131=0,"",ROUNDDOWN(_xlfn.IFS($I131="課税",$T131*0.1/1.1,$I131="軽減",$T131*0.08/1.08,$I131="一部非課税",$AD131,I131="非課税",0),0))</f>
        <v/>
      </c>
      <c r="AC131" s="247" t="s">
        <v>81</v>
      </c>
      <c r="AD131" s="6"/>
      <c r="AE131" s="248" t="s">
        <v>81</v>
      </c>
      <c r="AF131" s="249"/>
      <c r="AG131" s="237"/>
      <c r="AH131" s="237"/>
      <c r="AI131" s="237"/>
      <c r="AJ131" s="237"/>
      <c r="AK131" s="237"/>
    </row>
    <row r="132" spans="2:37" s="239" customFormat="1" x14ac:dyDescent="0.4">
      <c r="B132" s="243">
        <f t="shared" si="13"/>
        <v>79</v>
      </c>
      <c r="C132" s="1"/>
      <c r="D132" s="75"/>
      <c r="E132" s="76"/>
      <c r="F132" s="2"/>
      <c r="G132" s="79"/>
      <c r="H132" s="63"/>
      <c r="I132" s="61"/>
      <c r="J132" s="4"/>
      <c r="K132" s="244" t="s">
        <v>81</v>
      </c>
      <c r="L132" s="244" t="s">
        <v>111</v>
      </c>
      <c r="M132" s="5"/>
      <c r="N132" s="3"/>
      <c r="O132" s="244" t="s">
        <v>111</v>
      </c>
      <c r="P132" s="5"/>
      <c r="Q132" s="3"/>
      <c r="R132" s="245" t="s">
        <v>113</v>
      </c>
      <c r="S132" s="244" t="s">
        <v>114</v>
      </c>
      <c r="T132" s="246">
        <f t="shared" si="12"/>
        <v>0</v>
      </c>
      <c r="U132" s="247" t="s">
        <v>110</v>
      </c>
      <c r="V132" s="6" t="str" cm="1">
        <f t="array" ref="V132">_xlfn.IFS(T132=0,"",H132="国庫補助金",ROUNDDOWN(T132/2,0),H132="一部自己負担金",ROUNDDOWN((T132-Z132)/2,0),TRUE,T132)</f>
        <v/>
      </c>
      <c r="W132" s="247" t="s">
        <v>110</v>
      </c>
      <c r="X132" s="6" t="str" cm="1">
        <f t="array" ref="X132">_xlfn.IFS(T132=0,"",H132="国庫補助金",ROUNDDOWN(T132/2,0),H132="一部自己負担金",ROUNDDOWN((T132-Z132)/2,0))</f>
        <v/>
      </c>
      <c r="Y132" s="247" t="s">
        <v>81</v>
      </c>
      <c r="Z132" s="18"/>
      <c r="AA132" s="247" t="s">
        <v>81</v>
      </c>
      <c r="AB132" s="6" t="str" cm="1">
        <f t="array" ref="AB132">IF($T132=0,"",ROUNDDOWN(_xlfn.IFS($I132="課税",$T132*0.1/1.1,$I132="軽減",$T132*0.08/1.08,$I132="一部非課税",$AD132,I132="非課税",0),0))</f>
        <v/>
      </c>
      <c r="AC132" s="247" t="s">
        <v>81</v>
      </c>
      <c r="AD132" s="6"/>
      <c r="AE132" s="248" t="s">
        <v>81</v>
      </c>
      <c r="AF132" s="249"/>
      <c r="AG132" s="237"/>
      <c r="AH132" s="237"/>
      <c r="AI132" s="237"/>
      <c r="AJ132" s="237"/>
      <c r="AK132" s="237"/>
    </row>
    <row r="133" spans="2:37" s="239" customFormat="1" x14ac:dyDescent="0.4">
      <c r="B133" s="243">
        <f t="shared" si="13"/>
        <v>80</v>
      </c>
      <c r="C133" s="1"/>
      <c r="D133" s="75"/>
      <c r="E133" s="76"/>
      <c r="F133" s="2"/>
      <c r="G133" s="79"/>
      <c r="H133" s="63"/>
      <c r="I133" s="61"/>
      <c r="J133" s="4"/>
      <c r="K133" s="244" t="s">
        <v>81</v>
      </c>
      <c r="L133" s="244" t="s">
        <v>111</v>
      </c>
      <c r="M133" s="5"/>
      <c r="N133" s="3"/>
      <c r="O133" s="244" t="s">
        <v>111</v>
      </c>
      <c r="P133" s="5"/>
      <c r="Q133" s="3"/>
      <c r="R133" s="245" t="s">
        <v>113</v>
      </c>
      <c r="S133" s="244" t="s">
        <v>114</v>
      </c>
      <c r="T133" s="246">
        <f t="shared" si="12"/>
        <v>0</v>
      </c>
      <c r="U133" s="247" t="s">
        <v>110</v>
      </c>
      <c r="V133" s="6" t="str" cm="1">
        <f t="array" ref="V133">_xlfn.IFS(T133=0,"",H133="国庫補助金",ROUNDDOWN(T133/2,0),H133="一部自己負担金",ROUNDDOWN((T133-Z133)/2,0),TRUE,T133)</f>
        <v/>
      </c>
      <c r="W133" s="247" t="s">
        <v>110</v>
      </c>
      <c r="X133" s="6" t="str" cm="1">
        <f t="array" ref="X133">_xlfn.IFS(T133=0,"",H133="国庫補助金",ROUNDDOWN(T133/2,0),H133="一部自己負担金",ROUNDDOWN((T133-Z133)/2,0))</f>
        <v/>
      </c>
      <c r="Y133" s="247" t="s">
        <v>81</v>
      </c>
      <c r="Z133" s="18"/>
      <c r="AA133" s="247" t="s">
        <v>81</v>
      </c>
      <c r="AB133" s="6" t="str" cm="1">
        <f t="array" ref="AB133">IF($T133=0,"",ROUNDDOWN(_xlfn.IFS($I133="課税",$T133*0.1/1.1,$I133="軽減",$T133*0.08/1.08,$I133="一部非課税",$AD133,I133="非課税",0),0))</f>
        <v/>
      </c>
      <c r="AC133" s="247" t="s">
        <v>81</v>
      </c>
      <c r="AD133" s="6"/>
      <c r="AE133" s="248" t="s">
        <v>81</v>
      </c>
      <c r="AF133" s="249"/>
      <c r="AG133" s="237"/>
      <c r="AH133" s="237"/>
      <c r="AI133" s="237"/>
      <c r="AJ133" s="237"/>
      <c r="AK133" s="237"/>
    </row>
    <row r="134" spans="2:37" s="239" customFormat="1" x14ac:dyDescent="0.4">
      <c r="B134" s="243">
        <f t="shared" si="13"/>
        <v>81</v>
      </c>
      <c r="C134" s="1"/>
      <c r="D134" s="75"/>
      <c r="E134" s="76"/>
      <c r="F134" s="2"/>
      <c r="G134" s="79"/>
      <c r="H134" s="63"/>
      <c r="I134" s="61"/>
      <c r="J134" s="4"/>
      <c r="K134" s="244" t="s">
        <v>81</v>
      </c>
      <c r="L134" s="244" t="s">
        <v>111</v>
      </c>
      <c r="M134" s="5"/>
      <c r="N134" s="3"/>
      <c r="O134" s="244" t="s">
        <v>111</v>
      </c>
      <c r="P134" s="5"/>
      <c r="Q134" s="3"/>
      <c r="R134" s="245" t="s">
        <v>113</v>
      </c>
      <c r="S134" s="244" t="s">
        <v>114</v>
      </c>
      <c r="T134" s="246">
        <f t="shared" si="12"/>
        <v>0</v>
      </c>
      <c r="U134" s="247" t="s">
        <v>110</v>
      </c>
      <c r="V134" s="6" t="str" cm="1">
        <f t="array" ref="V134">_xlfn.IFS(T134=0,"",H134="国庫補助金",ROUNDDOWN(T134/2,0),H134="一部自己負担金",ROUNDDOWN((T134-Z134)/2,0),TRUE,T134)</f>
        <v/>
      </c>
      <c r="W134" s="247" t="s">
        <v>110</v>
      </c>
      <c r="X134" s="6" t="str" cm="1">
        <f t="array" ref="X134">_xlfn.IFS(T134=0,"",H134="国庫補助金",ROUNDDOWN(T134/2,0),H134="一部自己負担金",ROUNDDOWN((T134-Z134)/2,0))</f>
        <v/>
      </c>
      <c r="Y134" s="247" t="s">
        <v>81</v>
      </c>
      <c r="Z134" s="18"/>
      <c r="AA134" s="247" t="s">
        <v>81</v>
      </c>
      <c r="AB134" s="6" t="str" cm="1">
        <f t="array" ref="AB134">IF($T134=0,"",ROUNDDOWN(_xlfn.IFS($I134="課税",$T134*0.1/1.1,$I134="軽減",$T134*0.08/1.08,$I134="一部非課税",$AD134,I134="非課税",0),0))</f>
        <v/>
      </c>
      <c r="AC134" s="247" t="s">
        <v>81</v>
      </c>
      <c r="AD134" s="6"/>
      <c r="AE134" s="248" t="s">
        <v>81</v>
      </c>
      <c r="AF134" s="249"/>
      <c r="AG134" s="237"/>
      <c r="AH134" s="237"/>
      <c r="AI134" s="237"/>
      <c r="AJ134" s="237"/>
      <c r="AK134" s="237"/>
    </row>
    <row r="135" spans="2:37" s="239" customFormat="1" x14ac:dyDescent="0.4">
      <c r="B135" s="243">
        <f t="shared" si="13"/>
        <v>82</v>
      </c>
      <c r="C135" s="1"/>
      <c r="D135" s="75"/>
      <c r="E135" s="76"/>
      <c r="F135" s="2"/>
      <c r="G135" s="79"/>
      <c r="H135" s="63"/>
      <c r="I135" s="61"/>
      <c r="J135" s="4"/>
      <c r="K135" s="244" t="s">
        <v>81</v>
      </c>
      <c r="L135" s="244" t="s">
        <v>111</v>
      </c>
      <c r="M135" s="5"/>
      <c r="N135" s="3"/>
      <c r="O135" s="244" t="s">
        <v>111</v>
      </c>
      <c r="P135" s="5"/>
      <c r="Q135" s="3"/>
      <c r="R135" s="245" t="s">
        <v>113</v>
      </c>
      <c r="S135" s="244" t="s">
        <v>114</v>
      </c>
      <c r="T135" s="246">
        <f t="shared" si="12"/>
        <v>0</v>
      </c>
      <c r="U135" s="247" t="s">
        <v>110</v>
      </c>
      <c r="V135" s="6" t="str" cm="1">
        <f t="array" ref="V135">_xlfn.IFS(T135=0,"",H135="国庫補助金",ROUNDDOWN(T135/2,0),H135="一部自己負担金",ROUNDDOWN((T135-Z135)/2,0),TRUE,T135)</f>
        <v/>
      </c>
      <c r="W135" s="247" t="s">
        <v>110</v>
      </c>
      <c r="X135" s="6" t="str" cm="1">
        <f t="array" ref="X135">_xlfn.IFS(T135=0,"",H135="国庫補助金",ROUNDDOWN(T135/2,0),H135="一部自己負担金",ROUNDDOWN((T135-Z135)/2,0))</f>
        <v/>
      </c>
      <c r="Y135" s="247" t="s">
        <v>81</v>
      </c>
      <c r="Z135" s="18"/>
      <c r="AA135" s="247" t="s">
        <v>81</v>
      </c>
      <c r="AB135" s="6" t="str" cm="1">
        <f t="array" ref="AB135">IF($T135=0,"",ROUNDDOWN(_xlfn.IFS($I135="課税",$T135*0.1/1.1,$I135="軽減",$T135*0.08/1.08,$I135="一部非課税",$AD135,I135="非課税",0),0))</f>
        <v/>
      </c>
      <c r="AC135" s="247" t="s">
        <v>81</v>
      </c>
      <c r="AD135" s="6"/>
      <c r="AE135" s="248" t="s">
        <v>81</v>
      </c>
      <c r="AF135" s="249"/>
      <c r="AG135" s="237"/>
      <c r="AH135" s="237"/>
      <c r="AI135" s="237"/>
      <c r="AJ135" s="237"/>
      <c r="AK135" s="237"/>
    </row>
    <row r="136" spans="2:37" s="239" customFormat="1" x14ac:dyDescent="0.4">
      <c r="B136" s="243">
        <f t="shared" si="13"/>
        <v>83</v>
      </c>
      <c r="C136" s="1"/>
      <c r="D136" s="75"/>
      <c r="E136" s="76"/>
      <c r="F136" s="2"/>
      <c r="G136" s="79"/>
      <c r="H136" s="63"/>
      <c r="I136" s="61"/>
      <c r="J136" s="4"/>
      <c r="K136" s="244" t="s">
        <v>81</v>
      </c>
      <c r="L136" s="244" t="s">
        <v>111</v>
      </c>
      <c r="M136" s="5"/>
      <c r="N136" s="3"/>
      <c r="O136" s="244" t="s">
        <v>111</v>
      </c>
      <c r="P136" s="5"/>
      <c r="Q136" s="3"/>
      <c r="R136" s="245" t="s">
        <v>113</v>
      </c>
      <c r="S136" s="244" t="s">
        <v>114</v>
      </c>
      <c r="T136" s="246">
        <f t="shared" si="12"/>
        <v>0</v>
      </c>
      <c r="U136" s="247" t="s">
        <v>110</v>
      </c>
      <c r="V136" s="6" t="str" cm="1">
        <f t="array" ref="V136">_xlfn.IFS(T136=0,"",H136="国庫補助金",ROUNDDOWN(T136/2,0),H136="一部自己負担金",ROUNDDOWN((T136-Z136)/2,0),TRUE,T136)</f>
        <v/>
      </c>
      <c r="W136" s="247" t="s">
        <v>110</v>
      </c>
      <c r="X136" s="6" t="str" cm="1">
        <f t="array" ref="X136">_xlfn.IFS(T136=0,"",H136="国庫補助金",ROUNDDOWN(T136/2,0),H136="一部自己負担金",ROUNDDOWN((T136-Z136)/2,0))</f>
        <v/>
      </c>
      <c r="Y136" s="247" t="s">
        <v>81</v>
      </c>
      <c r="Z136" s="18"/>
      <c r="AA136" s="247" t="s">
        <v>81</v>
      </c>
      <c r="AB136" s="6" t="str" cm="1">
        <f t="array" ref="AB136">IF($T136=0,"",ROUNDDOWN(_xlfn.IFS($I136="課税",$T136*0.1/1.1,$I136="軽減",$T136*0.08/1.08,$I136="一部非課税",$AD136,I136="非課税",0),0))</f>
        <v/>
      </c>
      <c r="AC136" s="247" t="s">
        <v>81</v>
      </c>
      <c r="AD136" s="6"/>
      <c r="AE136" s="248" t="s">
        <v>81</v>
      </c>
      <c r="AF136" s="249"/>
      <c r="AG136" s="237"/>
      <c r="AH136" s="237"/>
      <c r="AI136" s="237"/>
      <c r="AJ136" s="237"/>
      <c r="AK136" s="237"/>
    </row>
    <row r="137" spans="2:37" s="239" customFormat="1" x14ac:dyDescent="0.4">
      <c r="B137" s="243">
        <f t="shared" si="13"/>
        <v>84</v>
      </c>
      <c r="C137" s="1"/>
      <c r="D137" s="75"/>
      <c r="E137" s="76"/>
      <c r="F137" s="2"/>
      <c r="G137" s="79"/>
      <c r="H137" s="63"/>
      <c r="I137" s="61"/>
      <c r="J137" s="4"/>
      <c r="K137" s="244" t="s">
        <v>81</v>
      </c>
      <c r="L137" s="244" t="s">
        <v>111</v>
      </c>
      <c r="M137" s="5"/>
      <c r="N137" s="3"/>
      <c r="O137" s="244" t="s">
        <v>111</v>
      </c>
      <c r="P137" s="5"/>
      <c r="Q137" s="3"/>
      <c r="R137" s="245" t="s">
        <v>113</v>
      </c>
      <c r="S137" s="244" t="s">
        <v>114</v>
      </c>
      <c r="T137" s="246">
        <f t="shared" si="12"/>
        <v>0</v>
      </c>
      <c r="U137" s="247" t="s">
        <v>110</v>
      </c>
      <c r="V137" s="6" t="str" cm="1">
        <f t="array" ref="V137">_xlfn.IFS(T137=0,"",H137="国庫補助金",ROUNDDOWN(T137/2,0),H137="一部自己負担金",ROUNDDOWN((T137-Z137)/2,0),TRUE,T137)</f>
        <v/>
      </c>
      <c r="W137" s="247" t="s">
        <v>110</v>
      </c>
      <c r="X137" s="6" t="str" cm="1">
        <f t="array" ref="X137">_xlfn.IFS(T137=0,"",H137="国庫補助金",ROUNDDOWN(T137/2,0),H137="一部自己負担金",ROUNDDOWN((T137-Z137)/2,0))</f>
        <v/>
      </c>
      <c r="Y137" s="247" t="s">
        <v>81</v>
      </c>
      <c r="Z137" s="18"/>
      <c r="AA137" s="247" t="s">
        <v>81</v>
      </c>
      <c r="AB137" s="6" t="str" cm="1">
        <f t="array" ref="AB137">IF($T137=0,"",ROUNDDOWN(_xlfn.IFS($I137="課税",$T137*0.1/1.1,$I137="軽減",$T137*0.08/1.08,$I137="一部非課税",$AD137,I137="非課税",0),0))</f>
        <v/>
      </c>
      <c r="AC137" s="247" t="s">
        <v>81</v>
      </c>
      <c r="AD137" s="6"/>
      <c r="AE137" s="248" t="s">
        <v>81</v>
      </c>
      <c r="AF137" s="249"/>
      <c r="AG137" s="237"/>
      <c r="AH137" s="237"/>
      <c r="AI137" s="237"/>
      <c r="AJ137" s="237"/>
      <c r="AK137" s="237"/>
    </row>
    <row r="138" spans="2:37" s="239" customFormat="1" x14ac:dyDescent="0.4">
      <c r="B138" s="243">
        <f t="shared" si="13"/>
        <v>85</v>
      </c>
      <c r="C138" s="1"/>
      <c r="D138" s="75"/>
      <c r="E138" s="76"/>
      <c r="F138" s="2"/>
      <c r="G138" s="79"/>
      <c r="H138" s="63"/>
      <c r="I138" s="61"/>
      <c r="J138" s="4"/>
      <c r="K138" s="244" t="s">
        <v>81</v>
      </c>
      <c r="L138" s="244" t="s">
        <v>111</v>
      </c>
      <c r="M138" s="5"/>
      <c r="N138" s="3"/>
      <c r="O138" s="244" t="s">
        <v>111</v>
      </c>
      <c r="P138" s="5"/>
      <c r="Q138" s="3"/>
      <c r="R138" s="245" t="s">
        <v>113</v>
      </c>
      <c r="S138" s="244" t="s">
        <v>114</v>
      </c>
      <c r="T138" s="246">
        <f t="shared" si="12"/>
        <v>0</v>
      </c>
      <c r="U138" s="247" t="s">
        <v>110</v>
      </c>
      <c r="V138" s="6" t="str" cm="1">
        <f t="array" ref="V138">_xlfn.IFS(T138=0,"",H138="国庫補助金",ROUNDDOWN(T138/2,0),H138="一部自己負担金",ROUNDDOWN((T138-Z138)/2,0),TRUE,T138)</f>
        <v/>
      </c>
      <c r="W138" s="247" t="s">
        <v>110</v>
      </c>
      <c r="X138" s="6" t="str" cm="1">
        <f t="array" ref="X138">_xlfn.IFS(T138=0,"",H138="国庫補助金",ROUNDDOWN(T138/2,0),H138="一部自己負担金",ROUNDDOWN((T138-Z138)/2,0))</f>
        <v/>
      </c>
      <c r="Y138" s="247" t="s">
        <v>81</v>
      </c>
      <c r="Z138" s="18"/>
      <c r="AA138" s="247" t="s">
        <v>81</v>
      </c>
      <c r="AB138" s="6" t="str" cm="1">
        <f t="array" ref="AB138">IF($T138=0,"",ROUNDDOWN(_xlfn.IFS($I138="課税",$T138*0.1/1.1,$I138="軽減",$T138*0.08/1.08,$I138="一部非課税",$AD138,I138="非課税",0),0))</f>
        <v/>
      </c>
      <c r="AC138" s="247" t="s">
        <v>81</v>
      </c>
      <c r="AD138" s="6"/>
      <c r="AE138" s="248" t="s">
        <v>81</v>
      </c>
      <c r="AF138" s="249"/>
      <c r="AG138" s="237"/>
      <c r="AH138" s="237"/>
      <c r="AI138" s="237"/>
      <c r="AJ138" s="237"/>
      <c r="AK138" s="237"/>
    </row>
    <row r="139" spans="2:37" s="239" customFormat="1" x14ac:dyDescent="0.4">
      <c r="B139" s="243">
        <f t="shared" si="13"/>
        <v>86</v>
      </c>
      <c r="C139" s="1"/>
      <c r="D139" s="75"/>
      <c r="E139" s="76"/>
      <c r="F139" s="2"/>
      <c r="G139" s="79"/>
      <c r="H139" s="63"/>
      <c r="I139" s="61"/>
      <c r="J139" s="4"/>
      <c r="K139" s="244" t="s">
        <v>81</v>
      </c>
      <c r="L139" s="244" t="s">
        <v>111</v>
      </c>
      <c r="M139" s="5"/>
      <c r="N139" s="3"/>
      <c r="O139" s="244" t="s">
        <v>111</v>
      </c>
      <c r="P139" s="5"/>
      <c r="Q139" s="3"/>
      <c r="R139" s="245" t="s">
        <v>113</v>
      </c>
      <c r="S139" s="244" t="s">
        <v>114</v>
      </c>
      <c r="T139" s="246">
        <f t="shared" si="12"/>
        <v>0</v>
      </c>
      <c r="U139" s="247" t="s">
        <v>110</v>
      </c>
      <c r="V139" s="6" t="str" cm="1">
        <f t="array" ref="V139">_xlfn.IFS(T139=0,"",H139="国庫補助金",ROUNDDOWN(T139/2,0),H139="一部自己負担金",ROUNDDOWN((T139-Z139)/2,0),TRUE,T139)</f>
        <v/>
      </c>
      <c r="W139" s="247" t="s">
        <v>110</v>
      </c>
      <c r="X139" s="6" t="str" cm="1">
        <f t="array" ref="X139">_xlfn.IFS(T139=0,"",H139="国庫補助金",ROUNDDOWN(T139/2,0),H139="一部自己負担金",ROUNDDOWN((T139-Z139)/2,0))</f>
        <v/>
      </c>
      <c r="Y139" s="247" t="s">
        <v>81</v>
      </c>
      <c r="Z139" s="18"/>
      <c r="AA139" s="247" t="s">
        <v>81</v>
      </c>
      <c r="AB139" s="6" t="str" cm="1">
        <f t="array" ref="AB139">IF($T139=0,"",ROUNDDOWN(_xlfn.IFS($I139="課税",$T139*0.1/1.1,$I139="軽減",$T139*0.08/1.08,$I139="一部非課税",$AD139,I139="非課税",0),0))</f>
        <v/>
      </c>
      <c r="AC139" s="247" t="s">
        <v>81</v>
      </c>
      <c r="AD139" s="6"/>
      <c r="AE139" s="248" t="s">
        <v>81</v>
      </c>
      <c r="AF139" s="249"/>
      <c r="AG139" s="237"/>
      <c r="AH139" s="237"/>
      <c r="AI139" s="237"/>
      <c r="AJ139" s="237"/>
      <c r="AK139" s="237"/>
    </row>
    <row r="140" spans="2:37" s="239" customFormat="1" x14ac:dyDescent="0.4">
      <c r="B140" s="243">
        <f t="shared" si="13"/>
        <v>87</v>
      </c>
      <c r="C140" s="1"/>
      <c r="D140" s="75"/>
      <c r="E140" s="76"/>
      <c r="F140" s="2"/>
      <c r="G140" s="79"/>
      <c r="H140" s="63"/>
      <c r="I140" s="61"/>
      <c r="J140" s="4"/>
      <c r="K140" s="244" t="s">
        <v>81</v>
      </c>
      <c r="L140" s="244" t="s">
        <v>111</v>
      </c>
      <c r="M140" s="5"/>
      <c r="N140" s="3"/>
      <c r="O140" s="244" t="s">
        <v>111</v>
      </c>
      <c r="P140" s="5"/>
      <c r="Q140" s="3"/>
      <c r="R140" s="245" t="s">
        <v>113</v>
      </c>
      <c r="S140" s="244" t="s">
        <v>114</v>
      </c>
      <c r="T140" s="246">
        <f t="shared" si="12"/>
        <v>0</v>
      </c>
      <c r="U140" s="247" t="s">
        <v>110</v>
      </c>
      <c r="V140" s="6" t="str" cm="1">
        <f t="array" ref="V140">_xlfn.IFS(T140=0,"",H140="国庫補助金",ROUNDDOWN(T140/2,0),H140="一部自己負担金",ROUNDDOWN((T140-Z140)/2,0),TRUE,T140)</f>
        <v/>
      </c>
      <c r="W140" s="247" t="s">
        <v>110</v>
      </c>
      <c r="X140" s="6" t="str" cm="1">
        <f t="array" ref="X140">_xlfn.IFS(T140=0,"",H140="国庫補助金",ROUNDDOWN(T140/2,0),H140="一部自己負担金",ROUNDDOWN((T140-Z140)/2,0))</f>
        <v/>
      </c>
      <c r="Y140" s="247" t="s">
        <v>81</v>
      </c>
      <c r="Z140" s="18"/>
      <c r="AA140" s="247" t="s">
        <v>81</v>
      </c>
      <c r="AB140" s="6" t="str" cm="1">
        <f t="array" ref="AB140">IF($T140=0,"",ROUNDDOWN(_xlfn.IFS($I140="課税",$T140*0.1/1.1,$I140="軽減",$T140*0.08/1.08,$I140="一部非課税",$AD140,I140="非課税",0),0))</f>
        <v/>
      </c>
      <c r="AC140" s="247" t="s">
        <v>81</v>
      </c>
      <c r="AD140" s="6"/>
      <c r="AE140" s="248" t="s">
        <v>81</v>
      </c>
      <c r="AF140" s="249"/>
      <c r="AG140" s="237"/>
      <c r="AH140" s="237"/>
      <c r="AI140" s="237"/>
      <c r="AJ140" s="237"/>
      <c r="AK140" s="237"/>
    </row>
    <row r="141" spans="2:37" s="239" customFormat="1" x14ac:dyDescent="0.4">
      <c r="B141" s="243">
        <f t="shared" si="13"/>
        <v>88</v>
      </c>
      <c r="C141" s="1"/>
      <c r="D141" s="75"/>
      <c r="E141" s="76"/>
      <c r="F141" s="2"/>
      <c r="G141" s="79"/>
      <c r="H141" s="63"/>
      <c r="I141" s="61"/>
      <c r="J141" s="4"/>
      <c r="K141" s="244" t="s">
        <v>81</v>
      </c>
      <c r="L141" s="244" t="s">
        <v>111</v>
      </c>
      <c r="M141" s="5"/>
      <c r="N141" s="3"/>
      <c r="O141" s="244" t="s">
        <v>111</v>
      </c>
      <c r="P141" s="5"/>
      <c r="Q141" s="3"/>
      <c r="R141" s="245" t="s">
        <v>113</v>
      </c>
      <c r="S141" s="244" t="s">
        <v>114</v>
      </c>
      <c r="T141" s="246">
        <f t="shared" si="12"/>
        <v>0</v>
      </c>
      <c r="U141" s="247" t="s">
        <v>110</v>
      </c>
      <c r="V141" s="6" t="str" cm="1">
        <f t="array" ref="V141">_xlfn.IFS(T141=0,"",H141="国庫補助金",ROUNDDOWN(T141/2,0),H141="一部自己負担金",ROUNDDOWN((T141-Z141)/2,0),TRUE,T141)</f>
        <v/>
      </c>
      <c r="W141" s="247" t="s">
        <v>110</v>
      </c>
      <c r="X141" s="6" t="str" cm="1">
        <f t="array" ref="X141">_xlfn.IFS(T141=0,"",H141="国庫補助金",ROUNDDOWN(T141/2,0),H141="一部自己負担金",ROUNDDOWN((T141-Z141)/2,0))</f>
        <v/>
      </c>
      <c r="Y141" s="247" t="s">
        <v>81</v>
      </c>
      <c r="Z141" s="18"/>
      <c r="AA141" s="247" t="s">
        <v>81</v>
      </c>
      <c r="AB141" s="6" t="str" cm="1">
        <f t="array" ref="AB141">IF($T141=0,"",ROUNDDOWN(_xlfn.IFS($I141="課税",$T141*0.1/1.1,$I141="軽減",$T141*0.08/1.08,$I141="一部非課税",$AD141,I141="非課税",0),0))</f>
        <v/>
      </c>
      <c r="AC141" s="247" t="s">
        <v>81</v>
      </c>
      <c r="AD141" s="6"/>
      <c r="AE141" s="248" t="s">
        <v>81</v>
      </c>
      <c r="AF141" s="249"/>
      <c r="AG141" s="237"/>
      <c r="AH141" s="237"/>
      <c r="AI141" s="237"/>
      <c r="AJ141" s="237"/>
      <c r="AK141" s="237"/>
    </row>
    <row r="142" spans="2:37" s="239" customFormat="1" x14ac:dyDescent="0.4">
      <c r="B142" s="243">
        <f t="shared" si="13"/>
        <v>89</v>
      </c>
      <c r="C142" s="1"/>
      <c r="D142" s="75"/>
      <c r="E142" s="76"/>
      <c r="F142" s="2"/>
      <c r="G142" s="79"/>
      <c r="H142" s="63"/>
      <c r="I142" s="61"/>
      <c r="J142" s="4"/>
      <c r="K142" s="244" t="s">
        <v>81</v>
      </c>
      <c r="L142" s="244" t="s">
        <v>111</v>
      </c>
      <c r="M142" s="5"/>
      <c r="N142" s="3"/>
      <c r="O142" s="244" t="s">
        <v>111</v>
      </c>
      <c r="P142" s="5"/>
      <c r="Q142" s="3"/>
      <c r="R142" s="245" t="s">
        <v>113</v>
      </c>
      <c r="S142" s="244" t="s">
        <v>114</v>
      </c>
      <c r="T142" s="246">
        <f t="shared" si="12"/>
        <v>0</v>
      </c>
      <c r="U142" s="247" t="s">
        <v>110</v>
      </c>
      <c r="V142" s="6" t="str" cm="1">
        <f t="array" ref="V142">_xlfn.IFS(T142=0,"",H142="国庫補助金",ROUNDDOWN(T142/2,0),H142="一部自己負担金",ROUNDDOWN((T142-Z142)/2,0),TRUE,T142)</f>
        <v/>
      </c>
      <c r="W142" s="247" t="s">
        <v>110</v>
      </c>
      <c r="X142" s="6" t="str" cm="1">
        <f t="array" ref="X142">_xlfn.IFS(T142=0,"",H142="国庫補助金",ROUNDDOWN(T142/2,0),H142="一部自己負担金",ROUNDDOWN((T142-Z142)/2,0))</f>
        <v/>
      </c>
      <c r="Y142" s="247" t="s">
        <v>81</v>
      </c>
      <c r="Z142" s="18"/>
      <c r="AA142" s="247" t="s">
        <v>81</v>
      </c>
      <c r="AB142" s="6" t="str" cm="1">
        <f t="array" ref="AB142">IF($T142=0,"",ROUNDDOWN(_xlfn.IFS($I142="課税",$T142*0.1/1.1,$I142="軽減",$T142*0.08/1.08,$I142="一部非課税",$AD142,I142="非課税",0),0))</f>
        <v/>
      </c>
      <c r="AC142" s="247" t="s">
        <v>81</v>
      </c>
      <c r="AD142" s="6"/>
      <c r="AE142" s="248" t="s">
        <v>81</v>
      </c>
      <c r="AF142" s="249"/>
      <c r="AG142" s="237"/>
      <c r="AH142" s="237"/>
      <c r="AI142" s="237"/>
      <c r="AJ142" s="237"/>
      <c r="AK142" s="237"/>
    </row>
    <row r="143" spans="2:37" s="239" customFormat="1" x14ac:dyDescent="0.4">
      <c r="B143" s="243">
        <f t="shared" si="13"/>
        <v>90</v>
      </c>
      <c r="C143" s="1"/>
      <c r="D143" s="75"/>
      <c r="E143" s="76"/>
      <c r="F143" s="2"/>
      <c r="G143" s="79"/>
      <c r="H143" s="63"/>
      <c r="I143" s="61"/>
      <c r="J143" s="4"/>
      <c r="K143" s="244" t="s">
        <v>81</v>
      </c>
      <c r="L143" s="244" t="s">
        <v>111</v>
      </c>
      <c r="M143" s="5"/>
      <c r="N143" s="3"/>
      <c r="O143" s="244" t="s">
        <v>111</v>
      </c>
      <c r="P143" s="5"/>
      <c r="Q143" s="3"/>
      <c r="R143" s="245" t="s">
        <v>113</v>
      </c>
      <c r="S143" s="244" t="s">
        <v>114</v>
      </c>
      <c r="T143" s="246">
        <f t="shared" si="12"/>
        <v>0</v>
      </c>
      <c r="U143" s="247" t="s">
        <v>110</v>
      </c>
      <c r="V143" s="6" t="str" cm="1">
        <f t="array" ref="V143">_xlfn.IFS(T143=0,"",H143="国庫補助金",ROUNDDOWN(T143/2,0),H143="一部自己負担金",ROUNDDOWN((T143-Z143)/2,0),TRUE,T143)</f>
        <v/>
      </c>
      <c r="W143" s="247" t="s">
        <v>110</v>
      </c>
      <c r="X143" s="6" t="str" cm="1">
        <f t="array" ref="X143">_xlfn.IFS(T143=0,"",H143="国庫補助金",ROUNDDOWN(T143/2,0),H143="一部自己負担金",ROUNDDOWN((T143-Z143)/2,0))</f>
        <v/>
      </c>
      <c r="Y143" s="247" t="s">
        <v>81</v>
      </c>
      <c r="Z143" s="18"/>
      <c r="AA143" s="247" t="s">
        <v>81</v>
      </c>
      <c r="AB143" s="6" t="str" cm="1">
        <f t="array" ref="AB143">IF($T143=0,"",ROUNDDOWN(_xlfn.IFS($I143="課税",$T143*0.1/1.1,$I143="軽減",$T143*0.08/1.08,$I143="一部非課税",$AD143,I143="非課税",0),0))</f>
        <v/>
      </c>
      <c r="AC143" s="247" t="s">
        <v>81</v>
      </c>
      <c r="AD143" s="6"/>
      <c r="AE143" s="248" t="s">
        <v>81</v>
      </c>
      <c r="AF143" s="249"/>
      <c r="AG143" s="237"/>
      <c r="AH143" s="237"/>
      <c r="AI143" s="237"/>
      <c r="AJ143" s="237"/>
      <c r="AK143" s="237"/>
    </row>
    <row r="144" spans="2:37" s="239" customFormat="1" x14ac:dyDescent="0.4">
      <c r="B144" s="243">
        <f t="shared" si="13"/>
        <v>91</v>
      </c>
      <c r="C144" s="1"/>
      <c r="D144" s="75"/>
      <c r="E144" s="76"/>
      <c r="F144" s="2"/>
      <c r="G144" s="79"/>
      <c r="H144" s="63"/>
      <c r="I144" s="61"/>
      <c r="J144" s="4"/>
      <c r="K144" s="244" t="s">
        <v>81</v>
      </c>
      <c r="L144" s="244" t="s">
        <v>111</v>
      </c>
      <c r="M144" s="5"/>
      <c r="N144" s="3"/>
      <c r="O144" s="244" t="s">
        <v>111</v>
      </c>
      <c r="P144" s="5"/>
      <c r="Q144" s="3"/>
      <c r="R144" s="245" t="s">
        <v>113</v>
      </c>
      <c r="S144" s="244" t="s">
        <v>114</v>
      </c>
      <c r="T144" s="246">
        <f t="shared" si="12"/>
        <v>0</v>
      </c>
      <c r="U144" s="247" t="s">
        <v>110</v>
      </c>
      <c r="V144" s="6" t="str" cm="1">
        <f t="array" ref="V144">_xlfn.IFS(T144=0,"",H144="国庫補助金",ROUNDDOWN(T144/2,0),H144="一部自己負担金",ROUNDDOWN((T144-Z144)/2,0),TRUE,T144)</f>
        <v/>
      </c>
      <c r="W144" s="247" t="s">
        <v>110</v>
      </c>
      <c r="X144" s="6" t="str" cm="1">
        <f t="array" ref="X144">_xlfn.IFS(T144=0,"",H144="国庫補助金",ROUNDDOWN(T144/2,0),H144="一部自己負担金",ROUNDDOWN((T144-Z144)/2,0))</f>
        <v/>
      </c>
      <c r="Y144" s="247" t="s">
        <v>81</v>
      </c>
      <c r="Z144" s="18"/>
      <c r="AA144" s="247" t="s">
        <v>81</v>
      </c>
      <c r="AB144" s="6" t="str" cm="1">
        <f t="array" ref="AB144">IF($T144=0,"",ROUNDDOWN(_xlfn.IFS($I144="課税",$T144*0.1/1.1,$I144="軽減",$T144*0.08/1.08,$I144="一部非課税",$AD144,I144="非課税",0),0))</f>
        <v/>
      </c>
      <c r="AC144" s="247" t="s">
        <v>81</v>
      </c>
      <c r="AD144" s="6"/>
      <c r="AE144" s="248" t="s">
        <v>81</v>
      </c>
      <c r="AF144" s="249"/>
      <c r="AG144" s="237"/>
      <c r="AH144" s="237"/>
      <c r="AI144" s="237"/>
      <c r="AJ144" s="237"/>
      <c r="AK144" s="237"/>
    </row>
    <row r="145" spans="2:37" s="239" customFormat="1" x14ac:dyDescent="0.4">
      <c r="B145" s="243">
        <f t="shared" si="13"/>
        <v>92</v>
      </c>
      <c r="C145" s="1"/>
      <c r="D145" s="75"/>
      <c r="E145" s="76"/>
      <c r="F145" s="2"/>
      <c r="G145" s="79"/>
      <c r="H145" s="63"/>
      <c r="I145" s="61"/>
      <c r="J145" s="4"/>
      <c r="K145" s="244" t="s">
        <v>81</v>
      </c>
      <c r="L145" s="244" t="s">
        <v>111</v>
      </c>
      <c r="M145" s="5"/>
      <c r="N145" s="3"/>
      <c r="O145" s="244" t="s">
        <v>111</v>
      </c>
      <c r="P145" s="5"/>
      <c r="Q145" s="3"/>
      <c r="R145" s="245" t="s">
        <v>113</v>
      </c>
      <c r="S145" s="244" t="s">
        <v>114</v>
      </c>
      <c r="T145" s="246">
        <f t="shared" si="12"/>
        <v>0</v>
      </c>
      <c r="U145" s="247" t="s">
        <v>110</v>
      </c>
      <c r="V145" s="6" t="str" cm="1">
        <f t="array" ref="V145">_xlfn.IFS(T145=0,"",H145="国庫補助金",ROUNDDOWN(T145/2,0),H145="一部自己負担金",ROUNDDOWN((T145-Z145)/2,0),TRUE,T145)</f>
        <v/>
      </c>
      <c r="W145" s="247" t="s">
        <v>110</v>
      </c>
      <c r="X145" s="6" t="str" cm="1">
        <f t="array" ref="X145">_xlfn.IFS(T145=0,"",H145="国庫補助金",ROUNDDOWN(T145/2,0),H145="一部自己負担金",ROUNDDOWN((T145-Z145)/2,0))</f>
        <v/>
      </c>
      <c r="Y145" s="247" t="s">
        <v>81</v>
      </c>
      <c r="Z145" s="18"/>
      <c r="AA145" s="247" t="s">
        <v>81</v>
      </c>
      <c r="AB145" s="6" t="str" cm="1">
        <f t="array" ref="AB145">IF($T145=0,"",ROUNDDOWN(_xlfn.IFS($I145="課税",$T145*0.1/1.1,$I145="軽減",$T145*0.08/1.08,$I145="一部非課税",$AD145,I145="非課税",0),0))</f>
        <v/>
      </c>
      <c r="AC145" s="247" t="s">
        <v>81</v>
      </c>
      <c r="AD145" s="6"/>
      <c r="AE145" s="248" t="s">
        <v>81</v>
      </c>
      <c r="AF145" s="249"/>
      <c r="AG145" s="237"/>
      <c r="AH145" s="237"/>
      <c r="AI145" s="237"/>
      <c r="AJ145" s="237"/>
      <c r="AK145" s="237"/>
    </row>
    <row r="146" spans="2:37" s="239" customFormat="1" x14ac:dyDescent="0.4">
      <c r="B146" s="243">
        <f t="shared" si="13"/>
        <v>93</v>
      </c>
      <c r="C146" s="1"/>
      <c r="D146" s="75"/>
      <c r="E146" s="76"/>
      <c r="F146" s="2"/>
      <c r="G146" s="79"/>
      <c r="H146" s="63"/>
      <c r="I146" s="61"/>
      <c r="J146" s="4"/>
      <c r="K146" s="244" t="s">
        <v>81</v>
      </c>
      <c r="L146" s="244" t="s">
        <v>111</v>
      </c>
      <c r="M146" s="5"/>
      <c r="N146" s="3"/>
      <c r="O146" s="244" t="s">
        <v>111</v>
      </c>
      <c r="P146" s="5"/>
      <c r="Q146" s="3"/>
      <c r="R146" s="245" t="s">
        <v>113</v>
      </c>
      <c r="S146" s="244" t="s">
        <v>114</v>
      </c>
      <c r="T146" s="246">
        <f t="shared" si="12"/>
        <v>0</v>
      </c>
      <c r="U146" s="247" t="s">
        <v>110</v>
      </c>
      <c r="V146" s="6" t="str" cm="1">
        <f t="array" ref="V146">_xlfn.IFS(T146=0,"",H146="国庫補助金",ROUNDDOWN(T146/2,0),H146="一部自己負担金",ROUNDDOWN((T146-Z146)/2,0),TRUE,T146)</f>
        <v/>
      </c>
      <c r="W146" s="247" t="s">
        <v>110</v>
      </c>
      <c r="X146" s="6" t="str" cm="1">
        <f t="array" ref="X146">_xlfn.IFS(T146=0,"",H146="国庫補助金",ROUNDDOWN(T146/2,0),H146="一部自己負担金",ROUNDDOWN((T146-Z146)/2,0))</f>
        <v/>
      </c>
      <c r="Y146" s="247" t="s">
        <v>81</v>
      </c>
      <c r="Z146" s="18"/>
      <c r="AA146" s="247" t="s">
        <v>81</v>
      </c>
      <c r="AB146" s="6" t="str" cm="1">
        <f t="array" ref="AB146">IF($T146=0,"",ROUNDDOWN(_xlfn.IFS($I146="課税",$T146*0.1/1.1,$I146="軽減",$T146*0.08/1.08,$I146="一部非課税",$AD146,I146="非課税",0),0))</f>
        <v/>
      </c>
      <c r="AC146" s="247" t="s">
        <v>81</v>
      </c>
      <c r="AD146" s="6"/>
      <c r="AE146" s="248" t="s">
        <v>81</v>
      </c>
      <c r="AF146" s="249"/>
      <c r="AG146" s="237"/>
      <c r="AH146" s="237"/>
      <c r="AI146" s="237"/>
      <c r="AJ146" s="237"/>
      <c r="AK146" s="237"/>
    </row>
    <row r="147" spans="2:37" s="239" customFormat="1" x14ac:dyDescent="0.4">
      <c r="B147" s="243">
        <f t="shared" si="13"/>
        <v>94</v>
      </c>
      <c r="C147" s="1"/>
      <c r="D147" s="75"/>
      <c r="E147" s="76"/>
      <c r="F147" s="2"/>
      <c r="G147" s="79"/>
      <c r="H147" s="63"/>
      <c r="I147" s="61"/>
      <c r="J147" s="4"/>
      <c r="K147" s="244" t="s">
        <v>81</v>
      </c>
      <c r="L147" s="244" t="s">
        <v>111</v>
      </c>
      <c r="M147" s="5"/>
      <c r="N147" s="3"/>
      <c r="O147" s="244" t="s">
        <v>111</v>
      </c>
      <c r="P147" s="5"/>
      <c r="Q147" s="3"/>
      <c r="R147" s="245" t="s">
        <v>113</v>
      </c>
      <c r="S147" s="244" t="s">
        <v>114</v>
      </c>
      <c r="T147" s="246">
        <f t="shared" si="12"/>
        <v>0</v>
      </c>
      <c r="U147" s="247" t="s">
        <v>110</v>
      </c>
      <c r="V147" s="6" t="str" cm="1">
        <f t="array" ref="V147">_xlfn.IFS(T147=0,"",H147="国庫補助金",ROUNDDOWN(T147/2,0),H147="一部自己負担金",ROUNDDOWN((T147-Z147)/2,0),TRUE,T147)</f>
        <v/>
      </c>
      <c r="W147" s="247" t="s">
        <v>110</v>
      </c>
      <c r="X147" s="6" t="str" cm="1">
        <f t="array" ref="X147">_xlfn.IFS(T147=0,"",H147="国庫補助金",ROUNDDOWN(T147/2,0),H147="一部自己負担金",ROUNDDOWN((T147-Z147)/2,0))</f>
        <v/>
      </c>
      <c r="Y147" s="247" t="s">
        <v>81</v>
      </c>
      <c r="Z147" s="18"/>
      <c r="AA147" s="247" t="s">
        <v>81</v>
      </c>
      <c r="AB147" s="6" t="str" cm="1">
        <f t="array" ref="AB147">IF($T147=0,"",ROUNDDOWN(_xlfn.IFS($I147="課税",$T147*0.1/1.1,$I147="軽減",$T147*0.08/1.08,$I147="一部非課税",$AD147,I147="非課税",0),0))</f>
        <v/>
      </c>
      <c r="AC147" s="247" t="s">
        <v>81</v>
      </c>
      <c r="AD147" s="6"/>
      <c r="AE147" s="248" t="s">
        <v>81</v>
      </c>
      <c r="AF147" s="249"/>
      <c r="AG147" s="237"/>
      <c r="AH147" s="237"/>
      <c r="AI147" s="237"/>
      <c r="AJ147" s="237"/>
      <c r="AK147" s="237"/>
    </row>
    <row r="148" spans="2:37" s="239" customFormat="1" x14ac:dyDescent="0.4">
      <c r="B148" s="243">
        <f t="shared" si="13"/>
        <v>95</v>
      </c>
      <c r="C148" s="1"/>
      <c r="D148" s="75"/>
      <c r="E148" s="76"/>
      <c r="F148" s="2"/>
      <c r="G148" s="79"/>
      <c r="H148" s="63"/>
      <c r="I148" s="61"/>
      <c r="J148" s="4"/>
      <c r="K148" s="244" t="s">
        <v>81</v>
      </c>
      <c r="L148" s="244" t="s">
        <v>111</v>
      </c>
      <c r="M148" s="5"/>
      <c r="N148" s="3"/>
      <c r="O148" s="244" t="s">
        <v>111</v>
      </c>
      <c r="P148" s="5"/>
      <c r="Q148" s="3"/>
      <c r="R148" s="245" t="s">
        <v>113</v>
      </c>
      <c r="S148" s="244" t="s">
        <v>114</v>
      </c>
      <c r="T148" s="246">
        <f t="shared" si="12"/>
        <v>0</v>
      </c>
      <c r="U148" s="247" t="s">
        <v>110</v>
      </c>
      <c r="V148" s="6" t="str" cm="1">
        <f t="array" ref="V148">_xlfn.IFS(T148=0,"",H148="国庫補助金",ROUNDDOWN(T148/2,0),H148="一部自己負担金",ROUNDDOWN((T148-Z148)/2,0),TRUE,T148)</f>
        <v/>
      </c>
      <c r="W148" s="247" t="s">
        <v>110</v>
      </c>
      <c r="X148" s="6" t="str" cm="1">
        <f t="array" ref="X148">_xlfn.IFS(T148=0,"",H148="国庫補助金",ROUNDDOWN(T148/2,0),H148="一部自己負担金",ROUNDDOWN((T148-Z148)/2,0))</f>
        <v/>
      </c>
      <c r="Y148" s="247" t="s">
        <v>81</v>
      </c>
      <c r="Z148" s="18"/>
      <c r="AA148" s="247" t="s">
        <v>81</v>
      </c>
      <c r="AB148" s="6" t="str" cm="1">
        <f t="array" ref="AB148">IF($T148=0,"",ROUNDDOWN(_xlfn.IFS($I148="課税",$T148*0.1/1.1,$I148="軽減",$T148*0.08/1.08,$I148="一部非課税",$AD148,I148="非課税",0),0))</f>
        <v/>
      </c>
      <c r="AC148" s="247" t="s">
        <v>81</v>
      </c>
      <c r="AD148" s="6"/>
      <c r="AE148" s="248" t="s">
        <v>81</v>
      </c>
      <c r="AF148" s="249"/>
      <c r="AG148" s="237"/>
      <c r="AH148" s="237"/>
      <c r="AI148" s="237"/>
      <c r="AJ148" s="237"/>
      <c r="AK148" s="237"/>
    </row>
    <row r="149" spans="2:37" s="239" customFormat="1" x14ac:dyDescent="0.4">
      <c r="B149" s="243">
        <f t="shared" si="13"/>
        <v>96</v>
      </c>
      <c r="C149" s="1"/>
      <c r="D149" s="75"/>
      <c r="E149" s="76"/>
      <c r="F149" s="2"/>
      <c r="G149" s="79"/>
      <c r="H149" s="63"/>
      <c r="I149" s="61"/>
      <c r="J149" s="4"/>
      <c r="K149" s="244" t="s">
        <v>81</v>
      </c>
      <c r="L149" s="244" t="s">
        <v>111</v>
      </c>
      <c r="M149" s="5"/>
      <c r="N149" s="3"/>
      <c r="O149" s="244" t="s">
        <v>111</v>
      </c>
      <c r="P149" s="5"/>
      <c r="Q149" s="3"/>
      <c r="R149" s="245" t="s">
        <v>113</v>
      </c>
      <c r="S149" s="244" t="s">
        <v>114</v>
      </c>
      <c r="T149" s="246">
        <f t="shared" si="12"/>
        <v>0</v>
      </c>
      <c r="U149" s="247" t="s">
        <v>110</v>
      </c>
      <c r="V149" s="6" t="str" cm="1">
        <f t="array" ref="V149">_xlfn.IFS(T149=0,"",H149="国庫補助金",ROUNDDOWN(T149/2,0),H149="一部自己負担金",ROUNDDOWN((T149-Z149)/2,0),TRUE,T149)</f>
        <v/>
      </c>
      <c r="W149" s="247" t="s">
        <v>110</v>
      </c>
      <c r="X149" s="6" t="str" cm="1">
        <f t="array" ref="X149">_xlfn.IFS(T149=0,"",H149="国庫補助金",ROUNDDOWN(T149/2,0),H149="一部自己負担金",ROUNDDOWN((T149-Z149)/2,0))</f>
        <v/>
      </c>
      <c r="Y149" s="247" t="s">
        <v>81</v>
      </c>
      <c r="Z149" s="18"/>
      <c r="AA149" s="247" t="s">
        <v>81</v>
      </c>
      <c r="AB149" s="6" t="str" cm="1">
        <f t="array" ref="AB149">IF($T149=0,"",ROUNDDOWN(_xlfn.IFS($I149="課税",$T149*0.1/1.1,$I149="軽減",$T149*0.08/1.08,$I149="一部非課税",$AD149,I149="非課税",0),0))</f>
        <v/>
      </c>
      <c r="AC149" s="247" t="s">
        <v>81</v>
      </c>
      <c r="AD149" s="6"/>
      <c r="AE149" s="248" t="s">
        <v>81</v>
      </c>
      <c r="AF149" s="249"/>
      <c r="AG149" s="237"/>
      <c r="AH149" s="237"/>
      <c r="AI149" s="237"/>
      <c r="AJ149" s="237"/>
      <c r="AK149" s="237"/>
    </row>
    <row r="150" spans="2:37" s="239" customFormat="1" x14ac:dyDescent="0.4">
      <c r="B150" s="243">
        <f t="shared" si="13"/>
        <v>97</v>
      </c>
      <c r="C150" s="1"/>
      <c r="D150" s="75"/>
      <c r="E150" s="76"/>
      <c r="F150" s="2"/>
      <c r="G150" s="79"/>
      <c r="H150" s="63"/>
      <c r="I150" s="61"/>
      <c r="J150" s="4"/>
      <c r="K150" s="244" t="s">
        <v>81</v>
      </c>
      <c r="L150" s="244" t="s">
        <v>111</v>
      </c>
      <c r="M150" s="5"/>
      <c r="N150" s="3"/>
      <c r="O150" s="244" t="s">
        <v>111</v>
      </c>
      <c r="P150" s="5"/>
      <c r="Q150" s="3"/>
      <c r="R150" s="245" t="s">
        <v>113</v>
      </c>
      <c r="S150" s="244" t="s">
        <v>114</v>
      </c>
      <c r="T150" s="246">
        <f t="shared" si="12"/>
        <v>0</v>
      </c>
      <c r="U150" s="247" t="s">
        <v>110</v>
      </c>
      <c r="V150" s="6" t="str" cm="1">
        <f t="array" ref="V150">_xlfn.IFS(T150=0,"",H150="国庫補助金",ROUNDDOWN(T150/2,0),H150="一部自己負担金",ROUNDDOWN((T150-Z150)/2,0),TRUE,T150)</f>
        <v/>
      </c>
      <c r="W150" s="247" t="s">
        <v>110</v>
      </c>
      <c r="X150" s="6" t="str" cm="1">
        <f t="array" ref="X150">_xlfn.IFS(T150=0,"",H150="国庫補助金",ROUNDDOWN(T150/2,0),H150="一部自己負担金",ROUNDDOWN((T150-Z150)/2,0))</f>
        <v/>
      </c>
      <c r="Y150" s="247" t="s">
        <v>81</v>
      </c>
      <c r="Z150" s="18"/>
      <c r="AA150" s="247" t="s">
        <v>81</v>
      </c>
      <c r="AB150" s="6" t="str" cm="1">
        <f t="array" ref="AB150">IF($T150=0,"",ROUNDDOWN(_xlfn.IFS($I150="課税",$T150*0.1/1.1,$I150="軽減",$T150*0.08/1.08,$I150="一部非課税",$AD150,I150="非課税",0),0))</f>
        <v/>
      </c>
      <c r="AC150" s="247" t="s">
        <v>81</v>
      </c>
      <c r="AD150" s="6"/>
      <c r="AE150" s="248" t="s">
        <v>81</v>
      </c>
      <c r="AF150" s="249"/>
      <c r="AG150" s="237"/>
      <c r="AH150" s="237"/>
      <c r="AI150" s="237"/>
      <c r="AJ150" s="237"/>
      <c r="AK150" s="237"/>
    </row>
    <row r="151" spans="2:37" s="239" customFormat="1" x14ac:dyDescent="0.4">
      <c r="B151" s="243">
        <f t="shared" si="13"/>
        <v>98</v>
      </c>
      <c r="C151" s="1"/>
      <c r="D151" s="75"/>
      <c r="E151" s="76"/>
      <c r="F151" s="2"/>
      <c r="G151" s="79"/>
      <c r="H151" s="63"/>
      <c r="I151" s="61"/>
      <c r="J151" s="4"/>
      <c r="K151" s="244" t="s">
        <v>81</v>
      </c>
      <c r="L151" s="244" t="s">
        <v>111</v>
      </c>
      <c r="M151" s="5"/>
      <c r="N151" s="3"/>
      <c r="O151" s="244" t="s">
        <v>111</v>
      </c>
      <c r="P151" s="5"/>
      <c r="Q151" s="3"/>
      <c r="R151" s="245" t="s">
        <v>113</v>
      </c>
      <c r="S151" s="244" t="s">
        <v>114</v>
      </c>
      <c r="T151" s="246">
        <f t="shared" si="12"/>
        <v>0</v>
      </c>
      <c r="U151" s="247" t="s">
        <v>110</v>
      </c>
      <c r="V151" s="6" t="str" cm="1">
        <f t="array" ref="V151">_xlfn.IFS(T151=0,"",H151="国庫補助金",ROUNDDOWN(T151/2,0),H151="一部自己負担金",ROUNDDOWN((T151-Z151)/2,0),TRUE,T151)</f>
        <v/>
      </c>
      <c r="W151" s="247" t="s">
        <v>110</v>
      </c>
      <c r="X151" s="6" t="str" cm="1">
        <f t="array" ref="X151">_xlfn.IFS(T151=0,"",H151="国庫補助金",ROUNDDOWN(T151/2,0),H151="一部自己負担金",ROUNDDOWN((T151-Z151)/2,0))</f>
        <v/>
      </c>
      <c r="Y151" s="247" t="s">
        <v>81</v>
      </c>
      <c r="Z151" s="18"/>
      <c r="AA151" s="247" t="s">
        <v>81</v>
      </c>
      <c r="AB151" s="6" t="str" cm="1">
        <f t="array" ref="AB151">IF($T151=0,"",ROUNDDOWN(_xlfn.IFS($I151="課税",$T151*0.1/1.1,$I151="軽減",$T151*0.08/1.08,$I151="一部非課税",$AD151,I151="非課税",0),0))</f>
        <v/>
      </c>
      <c r="AC151" s="247" t="s">
        <v>81</v>
      </c>
      <c r="AD151" s="6"/>
      <c r="AE151" s="248" t="s">
        <v>81</v>
      </c>
      <c r="AF151" s="249"/>
      <c r="AG151" s="237"/>
      <c r="AH151" s="237"/>
      <c r="AI151" s="237"/>
      <c r="AJ151" s="237"/>
      <c r="AK151" s="237"/>
    </row>
    <row r="152" spans="2:37" s="239" customFormat="1" x14ac:dyDescent="0.4">
      <c r="B152" s="243">
        <f t="shared" si="13"/>
        <v>99</v>
      </c>
      <c r="C152" s="1"/>
      <c r="D152" s="75"/>
      <c r="E152" s="76"/>
      <c r="F152" s="2"/>
      <c r="G152" s="79"/>
      <c r="H152" s="63"/>
      <c r="I152" s="61"/>
      <c r="J152" s="4"/>
      <c r="K152" s="244" t="s">
        <v>81</v>
      </c>
      <c r="L152" s="244" t="s">
        <v>111</v>
      </c>
      <c r="M152" s="5"/>
      <c r="N152" s="3"/>
      <c r="O152" s="244" t="s">
        <v>111</v>
      </c>
      <c r="P152" s="5"/>
      <c r="Q152" s="3"/>
      <c r="R152" s="245" t="s">
        <v>113</v>
      </c>
      <c r="S152" s="244" t="s">
        <v>114</v>
      </c>
      <c r="T152" s="246">
        <f t="shared" si="12"/>
        <v>0</v>
      </c>
      <c r="U152" s="247" t="s">
        <v>110</v>
      </c>
      <c r="V152" s="6" t="str" cm="1">
        <f t="array" ref="V152">_xlfn.IFS(T152=0,"",H152="国庫補助金",ROUNDDOWN(T152/2,0),H152="一部自己負担金",ROUNDDOWN((T152-Z152)/2,0),TRUE,T152)</f>
        <v/>
      </c>
      <c r="W152" s="247" t="s">
        <v>110</v>
      </c>
      <c r="X152" s="6" t="str" cm="1">
        <f t="array" ref="X152">_xlfn.IFS(T152=0,"",H152="国庫補助金",ROUNDDOWN(T152/2,0),H152="一部自己負担金",ROUNDDOWN((T152-Z152)/2,0))</f>
        <v/>
      </c>
      <c r="Y152" s="247" t="s">
        <v>81</v>
      </c>
      <c r="Z152" s="18"/>
      <c r="AA152" s="247" t="s">
        <v>81</v>
      </c>
      <c r="AB152" s="6" t="str" cm="1">
        <f t="array" ref="AB152">IF($T152=0,"",ROUNDDOWN(_xlfn.IFS($I152="課税",$T152*0.1/1.1,$I152="軽減",$T152*0.08/1.08,$I152="一部非課税",$AD152,I152="非課税",0),0))</f>
        <v/>
      </c>
      <c r="AC152" s="247" t="s">
        <v>81</v>
      </c>
      <c r="AD152" s="6"/>
      <c r="AE152" s="248" t="s">
        <v>81</v>
      </c>
      <c r="AF152" s="249"/>
      <c r="AG152" s="237"/>
      <c r="AH152" s="237"/>
      <c r="AI152" s="237"/>
      <c r="AJ152" s="237"/>
      <c r="AK152" s="237"/>
    </row>
    <row r="153" spans="2:37" s="239" customFormat="1" ht="20.25" thickBot="1" x14ac:dyDescent="0.45">
      <c r="B153" s="252">
        <f>ROW(B153)-53</f>
        <v>100</v>
      </c>
      <c r="C153" s="7"/>
      <c r="D153" s="77"/>
      <c r="E153" s="78"/>
      <c r="F153" s="8"/>
      <c r="G153" s="81"/>
      <c r="H153" s="65"/>
      <c r="I153" s="62"/>
      <c r="J153" s="10"/>
      <c r="K153" s="253" t="s">
        <v>81</v>
      </c>
      <c r="L153" s="253" t="s">
        <v>111</v>
      </c>
      <c r="M153" s="11"/>
      <c r="N153" s="9"/>
      <c r="O153" s="253" t="s">
        <v>111</v>
      </c>
      <c r="P153" s="11"/>
      <c r="Q153" s="9"/>
      <c r="R153" s="254" t="s">
        <v>113</v>
      </c>
      <c r="S153" s="253" t="s">
        <v>114</v>
      </c>
      <c r="T153" s="255">
        <f t="shared" si="12"/>
        <v>0</v>
      </c>
      <c r="U153" s="256" t="s">
        <v>110</v>
      </c>
      <c r="V153" s="12" t="str" cm="1">
        <f t="array" ref="V153">_xlfn.IFS(T153=0,"",H153="国庫補助金",ROUNDDOWN(T153/2,0),H153="一部自己負担金",ROUNDDOWN((T153-Z153)/2,0),TRUE,T153)</f>
        <v/>
      </c>
      <c r="W153" s="256" t="s">
        <v>110</v>
      </c>
      <c r="X153" s="12" t="str" cm="1">
        <f t="array" ref="X153">_xlfn.IFS(T153=0,"",H153="国庫補助金",ROUNDDOWN(T153/2,0),H153="一部自己負担金",ROUNDDOWN((T153-Z153)/2,0))</f>
        <v/>
      </c>
      <c r="Y153" s="256" t="s">
        <v>81</v>
      </c>
      <c r="Z153" s="12"/>
      <c r="AA153" s="256" t="s">
        <v>81</v>
      </c>
      <c r="AB153" s="12" t="str" cm="1">
        <f t="array" ref="AB153">IF($T153=0,"",ROUNDDOWN(_xlfn.IFS($I153="課税",$T153*0.1/1.1,$I153="軽減",$T153*0.08/1.08,$I153="一部非課税",$AD153,I153="非課税",0),0))</f>
        <v/>
      </c>
      <c r="AC153" s="256" t="s">
        <v>81</v>
      </c>
      <c r="AD153" s="12"/>
      <c r="AE153" s="257" t="s">
        <v>81</v>
      </c>
      <c r="AF153" s="258"/>
      <c r="AG153" s="237"/>
      <c r="AH153" s="237"/>
      <c r="AI153" s="237"/>
      <c r="AJ153" s="237"/>
      <c r="AK153" s="237"/>
    </row>
    <row r="154" spans="2:37" x14ac:dyDescent="0.4">
      <c r="E154" s="111"/>
      <c r="F154" s="111"/>
      <c r="G154" s="111"/>
      <c r="H154" s="111"/>
      <c r="I154" s="186"/>
      <c r="J154" s="186"/>
      <c r="K154" s="187"/>
      <c r="L154" s="188"/>
      <c r="M154" s="188"/>
      <c r="N154" s="189"/>
      <c r="O154" s="187"/>
      <c r="P154" s="188"/>
      <c r="Q154" s="189"/>
      <c r="R154" s="187"/>
      <c r="S154" s="190"/>
      <c r="T154" s="188"/>
      <c r="U154" s="191"/>
      <c r="V154" s="111"/>
      <c r="W154" s="191"/>
      <c r="X154" s="192"/>
      <c r="Y154" s="191"/>
      <c r="Z154" s="191"/>
      <c r="AA154" s="191"/>
      <c r="AB154" s="111"/>
      <c r="AC154" s="191"/>
      <c r="AD154" s="192"/>
      <c r="AE154" s="191"/>
      <c r="AF154" s="111"/>
      <c r="AG154" s="111"/>
      <c r="AH154" s="111"/>
      <c r="AI154" s="111"/>
      <c r="AJ154" s="111"/>
      <c r="AK154" s="111"/>
    </row>
    <row r="155" spans="2:37" x14ac:dyDescent="0.4">
      <c r="E155" s="111"/>
      <c r="F155" s="111"/>
      <c r="G155" s="111"/>
      <c r="H155" s="111"/>
      <c r="I155" s="27"/>
      <c r="J155" s="27"/>
      <c r="K155" s="27"/>
      <c r="L155" s="27"/>
      <c r="M155" s="27"/>
      <c r="N155" s="27"/>
      <c r="O155" s="27"/>
      <c r="P155" s="27"/>
      <c r="Q155" s="27"/>
      <c r="R155" s="27"/>
      <c r="S155" s="27"/>
      <c r="T155" s="27"/>
      <c r="U155" s="27"/>
      <c r="V155" s="111"/>
      <c r="W155" s="27"/>
      <c r="X155" s="192"/>
      <c r="Y155" s="27"/>
      <c r="Z155" s="27"/>
      <c r="AA155" s="27"/>
      <c r="AB155" s="111"/>
      <c r="AC155" s="27"/>
      <c r="AD155" s="192"/>
      <c r="AE155" s="27"/>
      <c r="AF155" s="111"/>
      <c r="AG155" s="111"/>
      <c r="AH155" s="111"/>
      <c r="AI155" s="111"/>
      <c r="AJ155" s="111"/>
      <c r="AK155" s="111"/>
    </row>
    <row r="156" spans="2:37" x14ac:dyDescent="0.4">
      <c r="E156" s="111"/>
      <c r="F156" s="111"/>
      <c r="G156" s="111"/>
      <c r="H156" s="111"/>
      <c r="I156" s="27"/>
      <c r="J156" s="27"/>
      <c r="K156" s="27"/>
      <c r="L156" s="27"/>
      <c r="M156" s="27"/>
      <c r="N156" s="27"/>
      <c r="O156" s="27"/>
      <c r="P156" s="27"/>
      <c r="Q156" s="27"/>
      <c r="R156" s="27"/>
      <c r="S156" s="27"/>
      <c r="T156" s="27"/>
      <c r="U156" s="27"/>
      <c r="V156" s="27"/>
      <c r="W156" s="27"/>
      <c r="X156" s="192"/>
      <c r="Y156" s="27"/>
      <c r="Z156" s="27"/>
      <c r="AA156" s="27"/>
      <c r="AB156" s="27"/>
      <c r="AC156" s="27"/>
      <c r="AD156" s="192"/>
      <c r="AE156" s="27"/>
      <c r="AF156" s="27"/>
      <c r="AG156" s="27"/>
      <c r="AH156" s="27"/>
      <c r="AI156" s="27"/>
    </row>
    <row r="157" spans="2:37" x14ac:dyDescent="0.4">
      <c r="E157" s="111"/>
      <c r="F157" s="111"/>
      <c r="G157" s="111"/>
      <c r="H157" s="111"/>
      <c r="I157" s="27"/>
      <c r="J157" s="27"/>
      <c r="K157" s="27"/>
      <c r="L157" s="27"/>
      <c r="M157" s="27"/>
      <c r="N157" s="27"/>
      <c r="O157" s="27"/>
      <c r="P157" s="27"/>
      <c r="Q157" s="27"/>
      <c r="R157" s="27"/>
      <c r="S157" s="27"/>
      <c r="T157" s="27"/>
      <c r="U157" s="27"/>
      <c r="V157" s="27"/>
      <c r="W157" s="27"/>
      <c r="X157" s="192"/>
      <c r="Y157" s="27"/>
      <c r="Z157" s="27"/>
      <c r="AA157" s="27"/>
      <c r="AB157" s="27"/>
      <c r="AC157" s="27"/>
      <c r="AD157" s="192"/>
      <c r="AE157" s="27"/>
      <c r="AF157" s="27"/>
      <c r="AG157" s="27"/>
      <c r="AH157" s="27"/>
      <c r="AI157" s="27"/>
    </row>
    <row r="158" spans="2:37" x14ac:dyDescent="0.4">
      <c r="E158" s="111"/>
      <c r="F158" s="111"/>
      <c r="G158" s="111"/>
      <c r="H158" s="111"/>
      <c r="I158" s="27"/>
      <c r="J158" s="27"/>
      <c r="K158" s="27"/>
      <c r="L158" s="27"/>
      <c r="M158" s="27"/>
      <c r="N158" s="27"/>
      <c r="O158" s="27"/>
      <c r="P158" s="27"/>
      <c r="Q158" s="27"/>
      <c r="R158" s="27"/>
      <c r="S158" s="27"/>
      <c r="T158" s="27"/>
      <c r="U158" s="27"/>
      <c r="V158" s="27"/>
      <c r="W158" s="27"/>
      <c r="X158" s="192"/>
      <c r="Y158" s="27"/>
      <c r="Z158" s="27"/>
      <c r="AA158" s="27"/>
      <c r="AB158" s="27"/>
      <c r="AC158" s="27"/>
      <c r="AD158" s="192"/>
      <c r="AE158" s="27"/>
      <c r="AF158" s="27"/>
      <c r="AG158" s="27"/>
      <c r="AH158" s="27"/>
      <c r="AI158" s="27"/>
    </row>
    <row r="159" spans="2:37" x14ac:dyDescent="0.4">
      <c r="E159" s="27"/>
      <c r="F159" s="27"/>
      <c r="G159" s="27"/>
      <c r="H159" s="27"/>
      <c r="I159" s="27"/>
      <c r="J159" s="27"/>
      <c r="K159" s="27"/>
      <c r="L159" s="27"/>
      <c r="M159" s="27"/>
      <c r="N159" s="27"/>
      <c r="O159" s="27"/>
      <c r="P159" s="27"/>
      <c r="Q159" s="27"/>
      <c r="R159" s="27"/>
      <c r="S159" s="27"/>
      <c r="T159" s="27"/>
      <c r="U159" s="27"/>
      <c r="V159" s="27"/>
      <c r="W159" s="27"/>
      <c r="X159" s="192"/>
      <c r="Y159" s="27"/>
      <c r="Z159" s="27"/>
      <c r="AA159" s="27"/>
      <c r="AB159" s="27"/>
      <c r="AC159" s="27"/>
      <c r="AD159" s="192"/>
      <c r="AE159" s="27"/>
      <c r="AF159" s="27"/>
      <c r="AG159" s="27"/>
      <c r="AH159" s="27"/>
      <c r="AI159" s="27"/>
    </row>
    <row r="160" spans="2:37" x14ac:dyDescent="0.4">
      <c r="E160" s="27"/>
      <c r="F160" s="27"/>
      <c r="G160" s="27"/>
      <c r="H160" s="27"/>
      <c r="I160" s="27"/>
      <c r="J160" s="27"/>
      <c r="K160" s="27"/>
      <c r="L160" s="27"/>
      <c r="M160" s="27"/>
      <c r="N160" s="27"/>
      <c r="O160" s="27"/>
      <c r="P160" s="27"/>
      <c r="Q160" s="27"/>
      <c r="R160" s="27"/>
      <c r="S160" s="27"/>
      <c r="T160" s="27"/>
      <c r="U160" s="27"/>
      <c r="V160" s="27"/>
      <c r="W160" s="27"/>
      <c r="X160" s="192"/>
      <c r="Y160" s="27"/>
      <c r="Z160" s="27"/>
      <c r="AA160" s="27"/>
      <c r="AB160" s="27"/>
      <c r="AC160" s="27"/>
      <c r="AD160" s="192"/>
      <c r="AE160" s="27"/>
      <c r="AF160" s="27"/>
      <c r="AG160" s="27"/>
      <c r="AH160" s="27"/>
      <c r="AI160" s="27"/>
    </row>
    <row r="161" spans="5:36" x14ac:dyDescent="0.4">
      <c r="E161" s="27"/>
      <c r="F161" s="27"/>
      <c r="G161" s="27"/>
      <c r="H161" s="27"/>
      <c r="I161" s="27"/>
      <c r="J161" s="27"/>
      <c r="K161" s="27"/>
      <c r="L161" s="27"/>
      <c r="M161" s="27"/>
      <c r="N161" s="27"/>
      <c r="O161" s="27"/>
      <c r="P161" s="27"/>
      <c r="Q161" s="27"/>
      <c r="R161" s="27"/>
      <c r="S161" s="27"/>
      <c r="T161" s="27"/>
      <c r="U161" s="27"/>
      <c r="V161" s="27"/>
      <c r="W161" s="27"/>
      <c r="X161" s="192"/>
      <c r="Y161" s="27"/>
      <c r="Z161" s="27"/>
      <c r="AA161" s="27"/>
      <c r="AB161" s="27"/>
      <c r="AC161" s="27"/>
      <c r="AD161" s="192"/>
      <c r="AE161" s="27"/>
      <c r="AF161" s="27"/>
      <c r="AG161" s="27"/>
      <c r="AH161" s="27"/>
      <c r="AI161" s="27"/>
    </row>
    <row r="162" spans="5:36" x14ac:dyDescent="0.4">
      <c r="E162" s="27"/>
      <c r="F162" s="27"/>
      <c r="G162" s="27"/>
      <c r="H162" s="27"/>
      <c r="I162" s="27"/>
      <c r="J162" s="27"/>
      <c r="K162" s="27"/>
      <c r="L162" s="27"/>
      <c r="M162" s="27"/>
      <c r="N162" s="27"/>
      <c r="O162" s="27"/>
      <c r="P162" s="27"/>
      <c r="Q162" s="27"/>
      <c r="R162" s="27"/>
      <c r="S162" s="27"/>
      <c r="T162" s="27"/>
      <c r="U162" s="27"/>
      <c r="V162" s="27"/>
      <c r="W162" s="27"/>
      <c r="X162" s="192"/>
      <c r="Y162" s="27"/>
      <c r="Z162" s="27"/>
      <c r="AA162" s="27"/>
      <c r="AB162" s="27"/>
      <c r="AC162" s="27"/>
      <c r="AD162" s="192"/>
      <c r="AE162" s="27"/>
      <c r="AF162" s="27"/>
      <c r="AG162" s="27"/>
      <c r="AH162" s="27"/>
      <c r="AI162" s="27"/>
    </row>
    <row r="163" spans="5:36" x14ac:dyDescent="0.4">
      <c r="E163" s="27"/>
      <c r="F163" s="27"/>
      <c r="G163" s="27"/>
      <c r="H163" s="27"/>
      <c r="I163" s="27"/>
      <c r="J163" s="27"/>
      <c r="K163" s="27"/>
      <c r="L163" s="27"/>
      <c r="M163" s="27"/>
      <c r="N163" s="27"/>
      <c r="O163" s="27"/>
      <c r="P163" s="27"/>
      <c r="Q163" s="27"/>
      <c r="R163" s="27"/>
      <c r="S163" s="27"/>
      <c r="T163" s="27"/>
      <c r="U163" s="27"/>
      <c r="V163" s="27"/>
      <c r="W163" s="27"/>
      <c r="X163" s="192"/>
      <c r="Y163" s="27"/>
      <c r="Z163" s="27"/>
      <c r="AA163" s="27"/>
      <c r="AB163" s="27"/>
      <c r="AC163" s="27"/>
      <c r="AD163" s="192"/>
      <c r="AE163" s="27"/>
      <c r="AF163" s="27"/>
      <c r="AG163" s="27"/>
      <c r="AH163" s="27"/>
      <c r="AI163" s="27"/>
    </row>
    <row r="164" spans="5:36" x14ac:dyDescent="0.4">
      <c r="E164" s="27"/>
      <c r="F164" s="27"/>
      <c r="G164" s="27"/>
      <c r="H164" s="27"/>
      <c r="I164" s="27"/>
      <c r="J164" s="27"/>
      <c r="K164" s="27"/>
      <c r="L164" s="27"/>
      <c r="M164" s="27"/>
      <c r="N164" s="27"/>
      <c r="O164" s="27"/>
      <c r="P164" s="27"/>
      <c r="Q164" s="27"/>
      <c r="R164" s="27"/>
      <c r="S164" s="27"/>
      <c r="T164" s="27"/>
      <c r="U164" s="27"/>
      <c r="V164" s="27"/>
      <c r="W164" s="27"/>
      <c r="X164" s="192"/>
      <c r="Y164" s="27"/>
      <c r="Z164" s="27"/>
      <c r="AA164" s="27"/>
      <c r="AB164" s="27"/>
      <c r="AC164" s="27"/>
      <c r="AD164" s="192"/>
      <c r="AE164" s="27"/>
      <c r="AF164" s="27"/>
      <c r="AG164" s="27"/>
      <c r="AH164" s="27"/>
      <c r="AI164" s="27"/>
    </row>
    <row r="165" spans="5:36" x14ac:dyDescent="0.4">
      <c r="E165" s="27"/>
      <c r="F165" s="27"/>
      <c r="G165" s="27"/>
      <c r="H165" s="27"/>
      <c r="I165" s="27"/>
      <c r="J165" s="27"/>
      <c r="K165" s="27"/>
      <c r="L165" s="27"/>
      <c r="M165" s="27"/>
      <c r="N165" s="27"/>
      <c r="O165" s="27"/>
      <c r="P165" s="27"/>
      <c r="Q165" s="27"/>
      <c r="R165" s="27"/>
      <c r="S165" s="27"/>
      <c r="T165" s="27"/>
      <c r="U165" s="27"/>
      <c r="V165" s="27"/>
      <c r="W165" s="27"/>
      <c r="X165" s="192"/>
      <c r="Y165" s="27"/>
      <c r="Z165" s="27"/>
      <c r="AA165" s="27"/>
      <c r="AB165" s="27"/>
      <c r="AC165" s="27"/>
      <c r="AD165" s="192"/>
      <c r="AE165" s="27"/>
      <c r="AF165" s="27"/>
      <c r="AG165" s="27"/>
      <c r="AH165" s="27"/>
      <c r="AI165" s="27"/>
    </row>
    <row r="166" spans="5:36" x14ac:dyDescent="0.4">
      <c r="E166" s="27"/>
      <c r="F166" s="27"/>
      <c r="G166" s="27"/>
      <c r="H166" s="27"/>
      <c r="I166" s="27"/>
      <c r="J166" s="27"/>
      <c r="K166" s="27"/>
      <c r="L166" s="27"/>
      <c r="M166" s="27"/>
      <c r="N166" s="27"/>
      <c r="O166" s="27"/>
      <c r="P166" s="27"/>
      <c r="Q166" s="27"/>
      <c r="R166" s="27"/>
      <c r="S166" s="27"/>
      <c r="T166" s="27"/>
      <c r="U166" s="27"/>
      <c r="V166" s="27"/>
      <c r="W166" s="27"/>
      <c r="X166" s="192"/>
      <c r="Y166" s="27"/>
      <c r="Z166" s="27"/>
      <c r="AA166" s="27"/>
      <c r="AB166" s="27"/>
      <c r="AC166" s="27"/>
      <c r="AD166" s="192"/>
      <c r="AE166" s="27"/>
      <c r="AF166" s="27"/>
      <c r="AG166" s="27"/>
      <c r="AH166" s="27"/>
      <c r="AI166" s="27"/>
    </row>
    <row r="167" spans="5:36" x14ac:dyDescent="0.4">
      <c r="E167" s="27"/>
      <c r="F167" s="27"/>
      <c r="G167" s="27"/>
      <c r="H167" s="27"/>
      <c r="I167" s="27"/>
      <c r="J167" s="27"/>
      <c r="K167" s="27"/>
      <c r="L167" s="27"/>
      <c r="M167" s="27"/>
      <c r="N167" s="27"/>
      <c r="O167" s="27"/>
      <c r="P167" s="27"/>
      <c r="Q167" s="27"/>
      <c r="R167" s="27"/>
      <c r="S167" s="27"/>
      <c r="T167" s="27"/>
      <c r="U167" s="27"/>
      <c r="V167" s="27"/>
      <c r="W167" s="27"/>
      <c r="X167" s="192"/>
      <c r="Y167" s="27"/>
      <c r="Z167" s="27"/>
      <c r="AA167" s="27"/>
      <c r="AB167" s="27"/>
      <c r="AC167" s="27"/>
      <c r="AD167" s="192"/>
      <c r="AE167" s="27"/>
      <c r="AF167" s="27"/>
      <c r="AG167" s="27"/>
      <c r="AH167" s="27"/>
      <c r="AI167" s="27"/>
    </row>
    <row r="168" spans="5:36" x14ac:dyDescent="0.4">
      <c r="E168" s="27"/>
      <c r="F168" s="27"/>
      <c r="G168" s="27"/>
      <c r="H168" s="27"/>
      <c r="I168" s="27"/>
      <c r="J168" s="27"/>
      <c r="K168" s="27"/>
      <c r="L168" s="27"/>
      <c r="M168" s="27"/>
      <c r="N168" s="27"/>
      <c r="O168" s="27"/>
      <c r="P168" s="27"/>
      <c r="Q168" s="27"/>
      <c r="R168" s="27"/>
      <c r="S168" s="27"/>
      <c r="T168" s="27"/>
      <c r="U168" s="27"/>
      <c r="V168" s="27"/>
      <c r="W168" s="27"/>
      <c r="X168" s="192"/>
      <c r="Y168" s="27"/>
      <c r="Z168" s="27"/>
      <c r="AA168" s="27"/>
      <c r="AB168" s="27"/>
      <c r="AC168" s="27"/>
      <c r="AD168" s="192"/>
      <c r="AE168" s="27"/>
      <c r="AF168" s="27"/>
      <c r="AG168" s="27"/>
      <c r="AH168" s="27"/>
      <c r="AI168" s="27"/>
    </row>
    <row r="169" spans="5:36" x14ac:dyDescent="0.4">
      <c r="E169" s="193"/>
      <c r="F169" s="193"/>
      <c r="G169" s="193"/>
      <c r="H169" s="194"/>
      <c r="I169" s="194"/>
      <c r="J169" s="194"/>
      <c r="K169" s="194"/>
      <c r="L169" s="194"/>
      <c r="M169" s="194"/>
      <c r="N169" s="194"/>
      <c r="O169" s="194"/>
      <c r="P169" s="194"/>
      <c r="Q169" s="194"/>
      <c r="R169" s="194"/>
      <c r="S169" s="194"/>
      <c r="T169" s="194"/>
      <c r="U169" s="195"/>
      <c r="V169" s="27"/>
      <c r="W169" s="195"/>
      <c r="X169" s="192"/>
      <c r="Y169" s="195"/>
      <c r="Z169" s="195"/>
      <c r="AA169" s="195"/>
      <c r="AB169" s="27"/>
      <c r="AC169" s="195"/>
      <c r="AD169" s="192"/>
      <c r="AE169" s="195"/>
      <c r="AF169" s="27"/>
      <c r="AG169" s="27"/>
      <c r="AH169" s="27"/>
      <c r="AI169" s="27"/>
    </row>
    <row r="170" spans="5:36" x14ac:dyDescent="0.4">
      <c r="X170" s="192"/>
      <c r="AD170" s="192"/>
    </row>
    <row r="171" spans="5:36" x14ac:dyDescent="0.4">
      <c r="X171" s="192"/>
      <c r="AD171" s="192"/>
    </row>
    <row r="172" spans="5:36" x14ac:dyDescent="0.4">
      <c r="V172" s="116"/>
      <c r="X172" s="192"/>
      <c r="AB172" s="196"/>
      <c r="AD172" s="192"/>
      <c r="AF172" s="116"/>
      <c r="AG172" s="196"/>
      <c r="AI172" s="116"/>
    </row>
    <row r="173" spans="5:36" x14ac:dyDescent="0.4">
      <c r="V173" s="116"/>
      <c r="X173" s="192"/>
      <c r="AB173" s="196"/>
      <c r="AD173" s="192"/>
      <c r="AF173" s="116"/>
      <c r="AG173" s="196"/>
      <c r="AI173" s="116"/>
    </row>
    <row r="174" spans="5:36" x14ac:dyDescent="0.4">
      <c r="V174" s="116"/>
      <c r="X174" s="192"/>
      <c r="AB174" s="196"/>
      <c r="AD174" s="192"/>
      <c r="AF174" s="116"/>
      <c r="AG174" s="196"/>
      <c r="AI174" s="116"/>
      <c r="AJ174" s="27"/>
    </row>
    <row r="175" spans="5:36" x14ac:dyDescent="0.4">
      <c r="V175" s="116"/>
      <c r="X175" s="192"/>
      <c r="AB175" s="196"/>
      <c r="AD175" s="192"/>
      <c r="AF175" s="116"/>
      <c r="AG175" s="196"/>
      <c r="AI175" s="116"/>
      <c r="AJ175" s="27"/>
    </row>
    <row r="176" spans="5:36" x14ac:dyDescent="0.4">
      <c r="V176" s="116"/>
      <c r="X176" s="192"/>
      <c r="AB176" s="196"/>
      <c r="AD176" s="192"/>
      <c r="AF176" s="116"/>
      <c r="AG176" s="196"/>
      <c r="AI176" s="116"/>
      <c r="AJ176" s="27"/>
    </row>
    <row r="177" spans="22:36" ht="9" customHeight="1" x14ac:dyDescent="0.4">
      <c r="V177" s="116"/>
      <c r="X177" s="192"/>
      <c r="AB177" s="196"/>
      <c r="AD177" s="192"/>
      <c r="AF177" s="116"/>
      <c r="AG177" s="196"/>
      <c r="AI177" s="116"/>
      <c r="AJ177" s="27"/>
    </row>
    <row r="178" spans="22:36" x14ac:dyDescent="0.4">
      <c r="V178" s="116"/>
      <c r="X178" s="192"/>
      <c r="AB178" s="196"/>
      <c r="AD178" s="192"/>
      <c r="AF178" s="116"/>
      <c r="AG178" s="196"/>
      <c r="AI178" s="116"/>
      <c r="AJ178" s="27"/>
    </row>
    <row r="179" spans="22:36" x14ac:dyDescent="0.4">
      <c r="V179" s="116"/>
      <c r="X179" s="192"/>
      <c r="AB179" s="196"/>
      <c r="AD179" s="192"/>
      <c r="AF179" s="116"/>
      <c r="AG179" s="196"/>
      <c r="AI179" s="116"/>
      <c r="AJ179" s="27"/>
    </row>
    <row r="180" spans="22:36" x14ac:dyDescent="0.4">
      <c r="V180" s="116"/>
      <c r="X180" s="192"/>
      <c r="AB180" s="196"/>
      <c r="AD180" s="192"/>
      <c r="AF180" s="116"/>
      <c r="AG180" s="196"/>
      <c r="AI180" s="116"/>
      <c r="AJ180" s="27"/>
    </row>
    <row r="181" spans="22:36" x14ac:dyDescent="0.4">
      <c r="V181" s="116"/>
      <c r="X181" s="192"/>
      <c r="AD181" s="192"/>
      <c r="AJ181" s="27"/>
    </row>
    <row r="182" spans="22:36" x14ac:dyDescent="0.4">
      <c r="V182" s="116"/>
      <c r="X182" s="192"/>
      <c r="AD182" s="192"/>
      <c r="AJ182" s="27"/>
    </row>
    <row r="183" spans="22:36" ht="14.45" customHeight="1" x14ac:dyDescent="0.4">
      <c r="X183" s="192"/>
      <c r="AD183" s="192"/>
      <c r="AJ183" s="27"/>
    </row>
    <row r="184" spans="22:36" ht="7.35" customHeight="1" x14ac:dyDescent="0.4">
      <c r="X184" s="192"/>
      <c r="AD184" s="192"/>
      <c r="AJ184" s="27"/>
    </row>
    <row r="185" spans="22:36" ht="14.45" customHeight="1" x14ac:dyDescent="0.4">
      <c r="X185" s="192"/>
      <c r="AD185" s="192"/>
      <c r="AJ185" s="27"/>
    </row>
    <row r="186" spans="22:36" ht="7.9" customHeight="1" x14ac:dyDescent="0.4">
      <c r="X186" s="192"/>
      <c r="AD186" s="192"/>
      <c r="AF186" s="197"/>
      <c r="AJ186" s="27"/>
    </row>
    <row r="187" spans="22:36" x14ac:dyDescent="0.4">
      <c r="X187" s="192"/>
      <c r="AD187" s="192"/>
      <c r="AF187" s="197"/>
      <c r="AJ187" s="27"/>
    </row>
    <row r="188" spans="22:36" x14ac:dyDescent="0.4">
      <c r="X188" s="192"/>
      <c r="AD188" s="192"/>
      <c r="AF188" s="197"/>
    </row>
    <row r="189" spans="22:36" x14ac:dyDescent="0.4">
      <c r="X189" s="192"/>
      <c r="AD189" s="192"/>
      <c r="AF189" s="197"/>
    </row>
    <row r="190" spans="22:36" x14ac:dyDescent="0.4">
      <c r="X190" s="192"/>
      <c r="AD190" s="192"/>
      <c r="AF190" s="197"/>
      <c r="AJ190" s="196"/>
    </row>
    <row r="191" spans="22:36" x14ac:dyDescent="0.4">
      <c r="X191" s="192"/>
      <c r="AD191" s="192"/>
      <c r="AF191" s="197"/>
      <c r="AJ191" s="196"/>
    </row>
    <row r="192" spans="22:36" x14ac:dyDescent="0.4">
      <c r="X192" s="192"/>
      <c r="AD192" s="192"/>
      <c r="AF192" s="197"/>
      <c r="AJ192" s="196"/>
    </row>
    <row r="193" spans="5:36" x14ac:dyDescent="0.4">
      <c r="X193" s="192"/>
      <c r="AD193" s="192"/>
      <c r="AF193" s="197"/>
      <c r="AJ193" s="196"/>
    </row>
    <row r="194" spans="5:36" x14ac:dyDescent="0.4">
      <c r="X194" s="192"/>
      <c r="AD194" s="192"/>
      <c r="AJ194" s="196"/>
    </row>
    <row r="195" spans="5:36" x14ac:dyDescent="0.4">
      <c r="E195" s="26"/>
      <c r="F195" s="26"/>
      <c r="G195" s="26"/>
      <c r="H195" s="26"/>
      <c r="X195" s="192"/>
      <c r="AD195" s="192"/>
      <c r="AJ195" s="196"/>
    </row>
    <row r="196" spans="5:36" x14ac:dyDescent="0.4">
      <c r="E196" s="26"/>
      <c r="F196" s="26"/>
      <c r="G196" s="26"/>
      <c r="H196" s="26"/>
      <c r="X196" s="192"/>
      <c r="AD196" s="192"/>
      <c r="AJ196" s="196"/>
    </row>
    <row r="197" spans="5:36" x14ac:dyDescent="0.4">
      <c r="E197" s="26"/>
      <c r="F197" s="26"/>
      <c r="G197" s="26"/>
      <c r="H197" s="26"/>
      <c r="X197" s="192"/>
      <c r="AD197" s="192"/>
      <c r="AJ197" s="196"/>
    </row>
    <row r="198" spans="5:36" x14ac:dyDescent="0.4">
      <c r="E198" s="26"/>
      <c r="F198" s="26"/>
      <c r="G198" s="26"/>
      <c r="H198" s="26"/>
      <c r="X198" s="192"/>
      <c r="AD198" s="192"/>
      <c r="AJ198" s="196"/>
    </row>
    <row r="199" spans="5:36" x14ac:dyDescent="0.4">
      <c r="X199" s="192"/>
      <c r="AD199" s="192"/>
    </row>
    <row r="200" spans="5:36" x14ac:dyDescent="0.4">
      <c r="X200" s="192"/>
      <c r="AD200" s="192"/>
    </row>
    <row r="201" spans="5:36" x14ac:dyDescent="0.4">
      <c r="X201" s="192"/>
      <c r="AD201" s="192"/>
    </row>
    <row r="202" spans="5:36" x14ac:dyDescent="0.4">
      <c r="X202" s="192"/>
      <c r="AD202" s="192"/>
    </row>
    <row r="203" spans="5:36" x14ac:dyDescent="0.4">
      <c r="X203" s="192"/>
      <c r="AD203" s="192"/>
    </row>
    <row r="204" spans="5:36" x14ac:dyDescent="0.4">
      <c r="X204" s="192"/>
      <c r="AD204" s="192"/>
    </row>
    <row r="205" spans="5:36" x14ac:dyDescent="0.4">
      <c r="X205" s="192"/>
      <c r="AD205" s="192"/>
    </row>
    <row r="206" spans="5:36" x14ac:dyDescent="0.4">
      <c r="X206" s="192"/>
      <c r="AD206" s="192"/>
    </row>
    <row r="207" spans="5:36" x14ac:dyDescent="0.4">
      <c r="X207" s="192"/>
      <c r="AD207" s="192"/>
    </row>
    <row r="208" spans="5:36" x14ac:dyDescent="0.4">
      <c r="X208" s="192"/>
      <c r="AD208" s="192"/>
    </row>
    <row r="209" spans="5:45" x14ac:dyDescent="0.4">
      <c r="X209" s="192"/>
      <c r="AD209" s="192"/>
    </row>
    <row r="210" spans="5:45" x14ac:dyDescent="0.4">
      <c r="X210" s="192"/>
      <c r="AD210" s="192"/>
    </row>
    <row r="211" spans="5:45" x14ac:dyDescent="0.4">
      <c r="X211" s="192"/>
      <c r="AD211" s="192"/>
    </row>
    <row r="212" spans="5:45" x14ac:dyDescent="0.4">
      <c r="X212" s="192"/>
      <c r="AD212" s="192"/>
    </row>
    <row r="213" spans="5:45" x14ac:dyDescent="0.4">
      <c r="X213" s="192"/>
      <c r="AD213" s="192"/>
    </row>
    <row r="214" spans="5:45" s="26" customFormat="1" x14ac:dyDescent="0.4">
      <c r="E214" s="25"/>
      <c r="F214" s="25"/>
      <c r="G214" s="25"/>
      <c r="H214" s="25"/>
      <c r="K214" s="25"/>
      <c r="N214" s="25"/>
      <c r="O214" s="25"/>
      <c r="Q214" s="25"/>
      <c r="R214" s="25"/>
      <c r="U214" s="25"/>
      <c r="V214" s="25"/>
      <c r="W214" s="25"/>
      <c r="X214" s="192"/>
      <c r="Y214" s="25"/>
      <c r="Z214" s="25"/>
      <c r="AA214" s="25"/>
      <c r="AB214" s="25"/>
      <c r="AC214" s="25"/>
      <c r="AD214" s="192"/>
      <c r="AE214" s="25"/>
      <c r="AF214" s="25"/>
      <c r="AG214" s="25"/>
      <c r="AH214" s="25"/>
      <c r="AI214" s="25"/>
      <c r="AJ214" s="25"/>
      <c r="AK214" s="25"/>
      <c r="AL214" s="25"/>
      <c r="AM214" s="25"/>
      <c r="AN214" s="25"/>
      <c r="AO214" s="25"/>
      <c r="AP214" s="25"/>
      <c r="AQ214" s="25"/>
      <c r="AR214" s="25"/>
      <c r="AS214" s="25"/>
    </row>
    <row r="215" spans="5:45" s="26" customFormat="1" x14ac:dyDescent="0.4">
      <c r="E215" s="25"/>
      <c r="F215" s="25"/>
      <c r="G215" s="25"/>
      <c r="H215" s="25"/>
      <c r="K215" s="25"/>
      <c r="N215" s="25"/>
      <c r="O215" s="25"/>
      <c r="Q215" s="25"/>
      <c r="R215" s="25"/>
      <c r="U215" s="25"/>
      <c r="V215" s="25"/>
      <c r="W215" s="25"/>
      <c r="X215" s="192"/>
      <c r="Y215" s="25"/>
      <c r="Z215" s="25"/>
      <c r="AA215" s="25"/>
      <c r="AB215" s="25"/>
      <c r="AC215" s="25"/>
      <c r="AD215" s="192"/>
      <c r="AE215" s="25"/>
      <c r="AF215" s="25"/>
      <c r="AG215" s="25"/>
      <c r="AH215" s="25"/>
      <c r="AI215" s="25"/>
      <c r="AJ215" s="25"/>
      <c r="AK215" s="25"/>
      <c r="AL215" s="25"/>
      <c r="AM215" s="25"/>
      <c r="AN215" s="25"/>
      <c r="AO215" s="25"/>
      <c r="AP215" s="25"/>
      <c r="AQ215" s="25"/>
      <c r="AR215" s="25"/>
      <c r="AS215" s="25"/>
    </row>
    <row r="216" spans="5:45" s="26" customFormat="1" x14ac:dyDescent="0.4">
      <c r="E216" s="25"/>
      <c r="F216" s="25"/>
      <c r="G216" s="25"/>
      <c r="H216" s="25"/>
      <c r="K216" s="25"/>
      <c r="N216" s="25"/>
      <c r="O216" s="25"/>
      <c r="Q216" s="25"/>
      <c r="R216" s="25"/>
      <c r="U216" s="25"/>
      <c r="V216" s="25"/>
      <c r="W216" s="25"/>
      <c r="X216" s="192"/>
      <c r="Y216" s="25"/>
      <c r="Z216" s="25"/>
      <c r="AA216" s="25"/>
      <c r="AB216" s="25"/>
      <c r="AC216" s="25"/>
      <c r="AD216" s="192"/>
      <c r="AE216" s="25"/>
      <c r="AF216" s="25"/>
      <c r="AG216" s="25"/>
      <c r="AH216" s="25"/>
      <c r="AI216" s="25"/>
      <c r="AJ216" s="25"/>
      <c r="AK216" s="25"/>
      <c r="AL216" s="25"/>
      <c r="AM216" s="25"/>
      <c r="AN216" s="25"/>
      <c r="AO216" s="25"/>
      <c r="AP216" s="25"/>
      <c r="AQ216" s="25"/>
      <c r="AR216" s="25"/>
      <c r="AS216" s="25"/>
    </row>
    <row r="217" spans="5:45" s="26" customFormat="1" x14ac:dyDescent="0.4">
      <c r="E217" s="25"/>
      <c r="F217" s="25"/>
      <c r="G217" s="25"/>
      <c r="H217" s="25"/>
      <c r="K217" s="25"/>
      <c r="N217" s="25"/>
      <c r="O217" s="25"/>
      <c r="Q217" s="25"/>
      <c r="R217" s="25"/>
      <c r="U217" s="25"/>
      <c r="V217" s="25"/>
      <c r="W217" s="25"/>
      <c r="X217" s="192"/>
      <c r="Y217" s="25"/>
      <c r="Z217" s="25"/>
      <c r="AA217" s="25"/>
      <c r="AB217" s="25"/>
      <c r="AC217" s="25"/>
      <c r="AD217" s="192"/>
      <c r="AE217" s="25"/>
      <c r="AF217" s="25"/>
      <c r="AG217" s="25"/>
      <c r="AH217" s="25"/>
      <c r="AI217" s="25"/>
      <c r="AJ217" s="25"/>
      <c r="AK217" s="25"/>
      <c r="AL217" s="25"/>
      <c r="AM217" s="25"/>
      <c r="AN217" s="25"/>
      <c r="AO217" s="25"/>
      <c r="AP217" s="25"/>
      <c r="AQ217" s="25"/>
      <c r="AR217" s="25"/>
      <c r="AS217" s="25"/>
    </row>
    <row r="218" spans="5:45" x14ac:dyDescent="0.4">
      <c r="X218" s="192"/>
      <c r="AD218" s="192"/>
    </row>
    <row r="219" spans="5:45" x14ac:dyDescent="0.4">
      <c r="X219" s="192"/>
      <c r="AD219" s="192"/>
    </row>
    <row r="220" spans="5:45" x14ac:dyDescent="0.4">
      <c r="X220" s="192"/>
      <c r="AD220" s="192"/>
    </row>
    <row r="221" spans="5:45" x14ac:dyDescent="0.4">
      <c r="X221" s="192"/>
      <c r="AD221" s="192"/>
    </row>
    <row r="222" spans="5:45" x14ac:dyDescent="0.4">
      <c r="X222" s="192"/>
      <c r="AD222" s="192"/>
    </row>
    <row r="223" spans="5:45" x14ac:dyDescent="0.4">
      <c r="X223" s="192"/>
      <c r="AD223" s="192"/>
    </row>
    <row r="224" spans="5:45" x14ac:dyDescent="0.4">
      <c r="X224" s="192"/>
      <c r="AD224" s="192"/>
    </row>
    <row r="225" spans="24:30" x14ac:dyDescent="0.4">
      <c r="X225" s="192"/>
      <c r="AD225" s="192"/>
    </row>
    <row r="226" spans="24:30" x14ac:dyDescent="0.4">
      <c r="X226" s="192"/>
      <c r="AD226" s="192"/>
    </row>
    <row r="227" spans="24:30" x14ac:dyDescent="0.4">
      <c r="X227" s="192"/>
      <c r="AD227" s="192"/>
    </row>
    <row r="228" spans="24:30" x14ac:dyDescent="0.4">
      <c r="X228" s="192"/>
      <c r="AD228" s="192"/>
    </row>
    <row r="229" spans="24:30" x14ac:dyDescent="0.4">
      <c r="X229" s="192"/>
      <c r="AD229" s="192"/>
    </row>
    <row r="230" spans="24:30" x14ac:dyDescent="0.4">
      <c r="X230" s="192"/>
      <c r="AD230" s="192"/>
    </row>
    <row r="231" spans="24:30" x14ac:dyDescent="0.4">
      <c r="X231" s="192"/>
      <c r="AD231" s="192"/>
    </row>
    <row r="232" spans="24:30" x14ac:dyDescent="0.4">
      <c r="X232" s="192"/>
      <c r="AD232" s="192"/>
    </row>
    <row r="233" spans="24:30" x14ac:dyDescent="0.4">
      <c r="X233" s="192"/>
      <c r="AD233" s="192"/>
    </row>
    <row r="234" spans="24:30" x14ac:dyDescent="0.4">
      <c r="X234" s="192"/>
      <c r="AD234" s="192"/>
    </row>
    <row r="235" spans="24:30" x14ac:dyDescent="0.4">
      <c r="X235" s="192"/>
      <c r="AD235" s="192"/>
    </row>
    <row r="236" spans="24:30" x14ac:dyDescent="0.4">
      <c r="X236" s="192"/>
      <c r="AD236" s="192"/>
    </row>
    <row r="237" spans="24:30" x14ac:dyDescent="0.4">
      <c r="X237" s="192"/>
      <c r="AD237" s="192"/>
    </row>
    <row r="238" spans="24:30" x14ac:dyDescent="0.4">
      <c r="X238" s="192"/>
      <c r="AD238" s="192"/>
    </row>
    <row r="239" spans="24:30" x14ac:dyDescent="0.4">
      <c r="X239" s="192"/>
      <c r="AD239" s="192"/>
    </row>
    <row r="240" spans="24:30" x14ac:dyDescent="0.4">
      <c r="X240" s="192"/>
      <c r="AD240" s="192"/>
    </row>
    <row r="241" spans="24:30" x14ac:dyDescent="0.4">
      <c r="X241" s="192"/>
      <c r="AD241" s="192"/>
    </row>
    <row r="242" spans="24:30" x14ac:dyDescent="0.4">
      <c r="X242" s="192"/>
      <c r="AD242" s="192"/>
    </row>
    <row r="243" spans="24:30" x14ac:dyDescent="0.4">
      <c r="X243" s="192"/>
      <c r="AD243" s="192"/>
    </row>
    <row r="244" spans="24:30" x14ac:dyDescent="0.4">
      <c r="X244" s="192"/>
      <c r="AD244" s="192"/>
    </row>
    <row r="245" spans="24:30" x14ac:dyDescent="0.4">
      <c r="X245" s="192"/>
      <c r="AD245" s="192"/>
    </row>
    <row r="246" spans="24:30" x14ac:dyDescent="0.4">
      <c r="X246" s="192"/>
      <c r="AD246" s="192"/>
    </row>
    <row r="247" spans="24:30" x14ac:dyDescent="0.4">
      <c r="X247" s="192"/>
      <c r="AD247" s="192"/>
    </row>
    <row r="248" spans="24:30" x14ac:dyDescent="0.4">
      <c r="X248" s="192"/>
      <c r="AD248" s="192"/>
    </row>
    <row r="249" spans="24:30" x14ac:dyDescent="0.4">
      <c r="X249" s="192"/>
      <c r="AD249" s="192"/>
    </row>
    <row r="250" spans="24:30" x14ac:dyDescent="0.4">
      <c r="X250" s="192"/>
      <c r="AD250" s="192"/>
    </row>
    <row r="251" spans="24:30" x14ac:dyDescent="0.4">
      <c r="X251" s="192"/>
      <c r="AD251" s="192"/>
    </row>
    <row r="252" spans="24:30" x14ac:dyDescent="0.4">
      <c r="X252" s="192"/>
      <c r="AD252" s="192"/>
    </row>
    <row r="253" spans="24:30" x14ac:dyDescent="0.4">
      <c r="X253" s="192"/>
      <c r="AD253" s="192"/>
    </row>
    <row r="254" spans="24:30" x14ac:dyDescent="0.4">
      <c r="X254" s="192"/>
      <c r="AD254" s="192"/>
    </row>
    <row r="255" spans="24:30" x14ac:dyDescent="0.4">
      <c r="X255" s="192"/>
      <c r="AD255" s="192"/>
    </row>
    <row r="256" spans="24:30" x14ac:dyDescent="0.4">
      <c r="X256" s="192"/>
      <c r="AD256" s="192"/>
    </row>
    <row r="257" spans="24:30" x14ac:dyDescent="0.4">
      <c r="X257" s="192"/>
      <c r="AD257" s="192"/>
    </row>
    <row r="258" spans="24:30" x14ac:dyDescent="0.4">
      <c r="X258" s="192"/>
      <c r="AD258" s="192"/>
    </row>
    <row r="259" spans="24:30" x14ac:dyDescent="0.4">
      <c r="X259" s="192"/>
      <c r="AD259" s="192"/>
    </row>
    <row r="260" spans="24:30" x14ac:dyDescent="0.4">
      <c r="X260" s="192"/>
      <c r="AD260" s="192"/>
    </row>
    <row r="261" spans="24:30" x14ac:dyDescent="0.4">
      <c r="X261" s="192"/>
      <c r="AD261" s="192"/>
    </row>
    <row r="262" spans="24:30" x14ac:dyDescent="0.4">
      <c r="X262" s="192"/>
      <c r="AD262" s="192"/>
    </row>
    <row r="263" spans="24:30" x14ac:dyDescent="0.4">
      <c r="X263" s="192"/>
      <c r="AD263" s="192"/>
    </row>
    <row r="264" spans="24:30" x14ac:dyDescent="0.4">
      <c r="X264" s="192"/>
      <c r="AD264" s="192"/>
    </row>
    <row r="265" spans="24:30" x14ac:dyDescent="0.4">
      <c r="X265" s="192"/>
      <c r="AD265" s="192"/>
    </row>
    <row r="266" spans="24:30" x14ac:dyDescent="0.4">
      <c r="X266" s="192"/>
      <c r="AD266" s="192"/>
    </row>
    <row r="267" spans="24:30" x14ac:dyDescent="0.4">
      <c r="X267" s="192"/>
      <c r="AD267" s="192"/>
    </row>
    <row r="268" spans="24:30" x14ac:dyDescent="0.4">
      <c r="X268" s="192"/>
      <c r="AD268" s="192"/>
    </row>
    <row r="269" spans="24:30" x14ac:dyDescent="0.4">
      <c r="X269" s="192"/>
      <c r="AD269" s="192"/>
    </row>
    <row r="270" spans="24:30" x14ac:dyDescent="0.4">
      <c r="X270" s="192"/>
      <c r="AD270" s="192"/>
    </row>
    <row r="271" spans="24:30" x14ac:dyDescent="0.4">
      <c r="X271" s="192"/>
      <c r="AD271" s="192"/>
    </row>
    <row r="272" spans="24:30" x14ac:dyDescent="0.4">
      <c r="X272" s="192"/>
      <c r="AD272" s="192"/>
    </row>
    <row r="273" spans="24:30" x14ac:dyDescent="0.4">
      <c r="X273" s="192"/>
      <c r="AD273" s="192"/>
    </row>
    <row r="274" spans="24:30" x14ac:dyDescent="0.4">
      <c r="X274" s="192"/>
      <c r="AD274" s="192"/>
    </row>
    <row r="275" spans="24:30" x14ac:dyDescent="0.4">
      <c r="X275" s="192"/>
      <c r="AD275" s="192"/>
    </row>
    <row r="276" spans="24:30" x14ac:dyDescent="0.4">
      <c r="X276" s="192"/>
      <c r="AD276" s="192"/>
    </row>
    <row r="277" spans="24:30" x14ac:dyDescent="0.4">
      <c r="X277" s="192"/>
      <c r="AD277" s="192"/>
    </row>
    <row r="278" spans="24:30" x14ac:dyDescent="0.4">
      <c r="X278" s="192"/>
      <c r="AD278" s="192"/>
    </row>
    <row r="279" spans="24:30" x14ac:dyDescent="0.4">
      <c r="X279" s="192"/>
      <c r="AD279" s="192"/>
    </row>
    <row r="280" spans="24:30" x14ac:dyDescent="0.4">
      <c r="X280" s="192"/>
      <c r="AD280" s="192"/>
    </row>
    <row r="281" spans="24:30" x14ac:dyDescent="0.4">
      <c r="X281" s="192"/>
      <c r="AD281" s="192"/>
    </row>
    <row r="282" spans="24:30" x14ac:dyDescent="0.4">
      <c r="X282" s="192"/>
      <c r="AD282" s="192"/>
    </row>
    <row r="283" spans="24:30" x14ac:dyDescent="0.4">
      <c r="X283" s="192"/>
      <c r="AD283" s="192"/>
    </row>
    <row r="284" spans="24:30" x14ac:dyDescent="0.4">
      <c r="X284" s="192"/>
      <c r="AD284" s="192"/>
    </row>
    <row r="285" spans="24:30" x14ac:dyDescent="0.4">
      <c r="X285" s="192"/>
      <c r="AD285" s="192"/>
    </row>
    <row r="286" spans="24:30" x14ac:dyDescent="0.4">
      <c r="X286" s="192"/>
      <c r="AD286" s="192"/>
    </row>
    <row r="287" spans="24:30" x14ac:dyDescent="0.4">
      <c r="X287" s="192"/>
      <c r="AD287" s="192"/>
    </row>
    <row r="288" spans="24:30" x14ac:dyDescent="0.4">
      <c r="X288" s="192"/>
      <c r="AD288" s="192"/>
    </row>
    <row r="289" spans="24:30" x14ac:dyDescent="0.4">
      <c r="X289" s="192"/>
      <c r="AD289" s="192"/>
    </row>
    <row r="290" spans="24:30" x14ac:dyDescent="0.4">
      <c r="X290" s="192"/>
      <c r="AD290" s="192"/>
    </row>
    <row r="291" spans="24:30" x14ac:dyDescent="0.4">
      <c r="X291" s="192"/>
      <c r="AD291" s="192"/>
    </row>
    <row r="292" spans="24:30" x14ac:dyDescent="0.4">
      <c r="X292" s="192"/>
      <c r="AD292" s="192"/>
    </row>
    <row r="293" spans="24:30" x14ac:dyDescent="0.4">
      <c r="X293" s="192"/>
      <c r="AD293" s="192"/>
    </row>
    <row r="294" spans="24:30" x14ac:dyDescent="0.4">
      <c r="X294" s="192"/>
      <c r="AD294" s="192"/>
    </row>
    <row r="295" spans="24:30" x14ac:dyDescent="0.4">
      <c r="X295" s="192"/>
      <c r="AD295" s="192"/>
    </row>
    <row r="296" spans="24:30" x14ac:dyDescent="0.4">
      <c r="X296" s="192"/>
      <c r="AD296" s="192"/>
    </row>
    <row r="297" spans="24:30" x14ac:dyDescent="0.4">
      <c r="X297" s="192"/>
      <c r="AD297" s="192"/>
    </row>
    <row r="298" spans="24:30" x14ac:dyDescent="0.4">
      <c r="X298" s="192"/>
      <c r="AD298" s="192"/>
    </row>
    <row r="299" spans="24:30" x14ac:dyDescent="0.4">
      <c r="X299" s="192"/>
      <c r="AD299" s="192"/>
    </row>
    <row r="300" spans="24:30" x14ac:dyDescent="0.4">
      <c r="X300" s="192"/>
      <c r="AD300" s="192"/>
    </row>
    <row r="301" spans="24:30" x14ac:dyDescent="0.4">
      <c r="X301" s="192"/>
      <c r="AD301" s="192"/>
    </row>
    <row r="302" spans="24:30" x14ac:dyDescent="0.4">
      <c r="X302" s="192"/>
      <c r="AD302" s="192"/>
    </row>
    <row r="303" spans="24:30" x14ac:dyDescent="0.4">
      <c r="X303" s="192"/>
      <c r="AD303" s="192"/>
    </row>
    <row r="304" spans="24:30" x14ac:dyDescent="0.4">
      <c r="X304" s="192"/>
      <c r="AD304" s="192"/>
    </row>
    <row r="305" spans="24:30" x14ac:dyDescent="0.4">
      <c r="X305" s="192"/>
      <c r="AD305" s="192"/>
    </row>
    <row r="306" spans="24:30" x14ac:dyDescent="0.4">
      <c r="X306" s="192"/>
      <c r="AD306" s="192"/>
    </row>
    <row r="307" spans="24:30" x14ac:dyDescent="0.4">
      <c r="X307" s="192"/>
      <c r="AD307" s="192"/>
    </row>
    <row r="308" spans="24:30" x14ac:dyDescent="0.4">
      <c r="X308" s="192"/>
      <c r="AD308" s="192"/>
    </row>
    <row r="309" spans="24:30" x14ac:dyDescent="0.4">
      <c r="X309" s="192"/>
      <c r="AD309" s="192"/>
    </row>
    <row r="310" spans="24:30" x14ac:dyDescent="0.4">
      <c r="X310" s="192"/>
      <c r="AD310" s="192"/>
    </row>
    <row r="311" spans="24:30" x14ac:dyDescent="0.4">
      <c r="X311" s="192"/>
      <c r="AD311" s="192"/>
    </row>
    <row r="312" spans="24:30" x14ac:dyDescent="0.4">
      <c r="X312" s="192"/>
      <c r="AD312" s="192"/>
    </row>
    <row r="313" spans="24:30" x14ac:dyDescent="0.4">
      <c r="X313" s="192"/>
      <c r="AD313" s="192"/>
    </row>
    <row r="314" spans="24:30" x14ac:dyDescent="0.4">
      <c r="X314" s="192"/>
      <c r="AD314" s="192"/>
    </row>
    <row r="315" spans="24:30" x14ac:dyDescent="0.4">
      <c r="X315" s="192"/>
      <c r="AD315" s="192"/>
    </row>
    <row r="316" spans="24:30" x14ac:dyDescent="0.4">
      <c r="X316" s="192"/>
      <c r="AD316" s="192"/>
    </row>
    <row r="317" spans="24:30" x14ac:dyDescent="0.4">
      <c r="X317" s="192"/>
      <c r="AD317" s="192"/>
    </row>
    <row r="318" spans="24:30" x14ac:dyDescent="0.4">
      <c r="X318" s="192"/>
      <c r="AD318" s="192"/>
    </row>
    <row r="319" spans="24:30" x14ac:dyDescent="0.4">
      <c r="X319" s="192"/>
      <c r="AD319" s="192"/>
    </row>
    <row r="320" spans="24:30" x14ac:dyDescent="0.4">
      <c r="X320" s="192"/>
      <c r="AD320" s="192"/>
    </row>
    <row r="321" spans="24:30" x14ac:dyDescent="0.4">
      <c r="X321" s="192"/>
      <c r="AD321" s="192"/>
    </row>
    <row r="322" spans="24:30" x14ac:dyDescent="0.4">
      <c r="X322" s="192"/>
      <c r="AD322" s="192"/>
    </row>
    <row r="323" spans="24:30" x14ac:dyDescent="0.4">
      <c r="X323" s="192"/>
      <c r="AD323" s="192"/>
    </row>
    <row r="324" spans="24:30" x14ac:dyDescent="0.4">
      <c r="X324" s="192"/>
      <c r="AD324" s="192"/>
    </row>
    <row r="325" spans="24:30" x14ac:dyDescent="0.4">
      <c r="X325" s="192"/>
      <c r="AD325" s="192"/>
    </row>
    <row r="326" spans="24:30" x14ac:dyDescent="0.4">
      <c r="X326" s="192"/>
      <c r="AD326" s="192"/>
    </row>
    <row r="327" spans="24:30" x14ac:dyDescent="0.4">
      <c r="X327" s="192"/>
      <c r="AD327" s="192"/>
    </row>
    <row r="328" spans="24:30" x14ac:dyDescent="0.4">
      <c r="X328" s="192"/>
      <c r="AD328" s="192"/>
    </row>
    <row r="329" spans="24:30" x14ac:dyDescent="0.4">
      <c r="X329" s="192"/>
      <c r="AD329" s="192"/>
    </row>
    <row r="330" spans="24:30" x14ac:dyDescent="0.4">
      <c r="X330" s="192"/>
      <c r="AD330" s="192"/>
    </row>
    <row r="331" spans="24:30" x14ac:dyDescent="0.4">
      <c r="X331" s="192"/>
      <c r="AD331" s="192"/>
    </row>
    <row r="332" spans="24:30" x14ac:dyDescent="0.4">
      <c r="X332" s="192"/>
      <c r="AD332" s="192"/>
    </row>
    <row r="333" spans="24:30" x14ac:dyDescent="0.4">
      <c r="X333" s="192"/>
      <c r="AD333" s="192"/>
    </row>
    <row r="334" spans="24:30" x14ac:dyDescent="0.4">
      <c r="X334" s="192"/>
      <c r="AD334" s="192"/>
    </row>
    <row r="335" spans="24:30" x14ac:dyDescent="0.4">
      <c r="X335" s="192"/>
      <c r="AD335" s="192"/>
    </row>
    <row r="336" spans="24:30" x14ac:dyDescent="0.4">
      <c r="X336" s="192"/>
      <c r="AD336" s="192"/>
    </row>
    <row r="337" spans="24:30" x14ac:dyDescent="0.4">
      <c r="X337" s="192"/>
      <c r="AD337" s="192"/>
    </row>
    <row r="338" spans="24:30" x14ac:dyDescent="0.4">
      <c r="X338" s="192"/>
      <c r="AD338" s="192"/>
    </row>
    <row r="339" spans="24:30" x14ac:dyDescent="0.4">
      <c r="X339" s="192"/>
      <c r="AD339" s="192"/>
    </row>
    <row r="340" spans="24:30" x14ac:dyDescent="0.4">
      <c r="X340" s="192"/>
      <c r="AD340" s="192"/>
    </row>
    <row r="341" spans="24:30" x14ac:dyDescent="0.4">
      <c r="X341" s="192"/>
      <c r="AD341" s="192"/>
    </row>
    <row r="342" spans="24:30" x14ac:dyDescent="0.4">
      <c r="X342" s="192"/>
      <c r="AD342" s="192"/>
    </row>
    <row r="343" spans="24:30" x14ac:dyDescent="0.4">
      <c r="X343" s="192"/>
      <c r="AD343" s="192"/>
    </row>
    <row r="344" spans="24:30" x14ac:dyDescent="0.4">
      <c r="X344" s="192"/>
      <c r="AD344" s="192"/>
    </row>
    <row r="345" spans="24:30" x14ac:dyDescent="0.4">
      <c r="X345" s="192"/>
      <c r="AD345" s="192"/>
    </row>
    <row r="346" spans="24:30" x14ac:dyDescent="0.4">
      <c r="X346" s="192"/>
      <c r="AD346" s="192"/>
    </row>
    <row r="347" spans="24:30" x14ac:dyDescent="0.4">
      <c r="X347" s="192"/>
      <c r="AD347" s="192"/>
    </row>
    <row r="348" spans="24:30" x14ac:dyDescent="0.4">
      <c r="X348" s="192"/>
      <c r="AD348" s="192"/>
    </row>
    <row r="349" spans="24:30" x14ac:dyDescent="0.4">
      <c r="X349" s="192"/>
      <c r="AD349" s="192"/>
    </row>
    <row r="350" spans="24:30" x14ac:dyDescent="0.4">
      <c r="X350" s="192"/>
      <c r="AD350" s="192"/>
    </row>
    <row r="351" spans="24:30" x14ac:dyDescent="0.4">
      <c r="X351" s="192"/>
      <c r="AD351" s="192"/>
    </row>
    <row r="352" spans="24:30" x14ac:dyDescent="0.4">
      <c r="X352" s="192"/>
      <c r="AD352" s="192"/>
    </row>
    <row r="353" spans="24:30" x14ac:dyDescent="0.4">
      <c r="X353" s="192"/>
      <c r="AD353" s="192"/>
    </row>
    <row r="354" spans="24:30" x14ac:dyDescent="0.4">
      <c r="X354" s="192"/>
      <c r="AD354" s="192"/>
    </row>
    <row r="355" spans="24:30" x14ac:dyDescent="0.4">
      <c r="X355" s="192"/>
      <c r="AD355" s="192"/>
    </row>
    <row r="356" spans="24:30" x14ac:dyDescent="0.4">
      <c r="X356" s="192"/>
      <c r="AD356" s="192"/>
    </row>
    <row r="357" spans="24:30" x14ac:dyDescent="0.4">
      <c r="X357" s="192"/>
      <c r="AD357" s="192"/>
    </row>
    <row r="358" spans="24:30" x14ac:dyDescent="0.4">
      <c r="X358" s="192"/>
      <c r="AD358" s="192"/>
    </row>
    <row r="359" spans="24:30" x14ac:dyDescent="0.4">
      <c r="X359" s="192"/>
      <c r="AD359" s="192"/>
    </row>
    <row r="360" spans="24:30" x14ac:dyDescent="0.4">
      <c r="X360" s="192"/>
      <c r="AD360" s="192"/>
    </row>
    <row r="361" spans="24:30" x14ac:dyDescent="0.4">
      <c r="X361" s="192"/>
      <c r="AD361" s="192"/>
    </row>
    <row r="362" spans="24:30" x14ac:dyDescent="0.4">
      <c r="X362" s="192"/>
      <c r="AD362" s="192"/>
    </row>
    <row r="363" spans="24:30" x14ac:dyDescent="0.4">
      <c r="X363" s="192"/>
      <c r="AD363" s="192"/>
    </row>
    <row r="364" spans="24:30" x14ac:dyDescent="0.4">
      <c r="X364" s="192"/>
      <c r="AD364" s="192"/>
    </row>
    <row r="365" spans="24:30" x14ac:dyDescent="0.4">
      <c r="X365" s="192"/>
      <c r="AD365" s="192"/>
    </row>
    <row r="366" spans="24:30" x14ac:dyDescent="0.4">
      <c r="X366" s="192"/>
      <c r="AD366" s="192"/>
    </row>
    <row r="367" spans="24:30" x14ac:dyDescent="0.4">
      <c r="X367" s="192"/>
      <c r="AD367" s="192"/>
    </row>
    <row r="368" spans="24:30" x14ac:dyDescent="0.4">
      <c r="X368" s="192"/>
      <c r="AD368" s="192"/>
    </row>
    <row r="369" spans="24:30" x14ac:dyDescent="0.4">
      <c r="X369" s="192"/>
      <c r="AD369" s="192"/>
    </row>
    <row r="370" spans="24:30" x14ac:dyDescent="0.4">
      <c r="X370" s="192"/>
      <c r="AD370" s="192"/>
    </row>
    <row r="371" spans="24:30" x14ac:dyDescent="0.4">
      <c r="X371" s="192"/>
      <c r="AD371" s="192"/>
    </row>
    <row r="372" spans="24:30" x14ac:dyDescent="0.4">
      <c r="X372" s="192"/>
      <c r="AD372" s="192"/>
    </row>
    <row r="373" spans="24:30" x14ac:dyDescent="0.4">
      <c r="X373" s="192"/>
      <c r="AD373" s="192"/>
    </row>
    <row r="374" spans="24:30" x14ac:dyDescent="0.4">
      <c r="X374" s="192"/>
      <c r="AD374" s="192"/>
    </row>
    <row r="375" spans="24:30" x14ac:dyDescent="0.4">
      <c r="X375" s="192"/>
      <c r="AD375" s="192"/>
    </row>
    <row r="376" spans="24:30" x14ac:dyDescent="0.4">
      <c r="X376" s="192"/>
      <c r="AD376" s="192"/>
    </row>
    <row r="377" spans="24:30" x14ac:dyDescent="0.4">
      <c r="X377" s="192"/>
      <c r="AD377" s="192"/>
    </row>
    <row r="378" spans="24:30" x14ac:dyDescent="0.4">
      <c r="X378" s="192"/>
      <c r="AD378" s="192"/>
    </row>
    <row r="379" spans="24:30" x14ac:dyDescent="0.4">
      <c r="X379" s="192"/>
      <c r="AD379" s="192"/>
    </row>
    <row r="380" spans="24:30" x14ac:dyDescent="0.4">
      <c r="X380" s="192"/>
      <c r="AD380" s="192"/>
    </row>
    <row r="381" spans="24:30" x14ac:dyDescent="0.4">
      <c r="X381" s="192"/>
      <c r="AD381" s="192"/>
    </row>
    <row r="382" spans="24:30" x14ac:dyDescent="0.4">
      <c r="X382" s="192"/>
      <c r="AD382" s="192"/>
    </row>
    <row r="383" spans="24:30" x14ac:dyDescent="0.4">
      <c r="X383" s="192"/>
      <c r="AD383" s="192"/>
    </row>
    <row r="384" spans="24:30" x14ac:dyDescent="0.4">
      <c r="X384" s="192"/>
      <c r="AD384" s="192"/>
    </row>
    <row r="385" spans="24:30" x14ac:dyDescent="0.4">
      <c r="X385" s="192"/>
      <c r="AD385" s="192"/>
    </row>
    <row r="386" spans="24:30" x14ac:dyDescent="0.4">
      <c r="X386" s="192"/>
      <c r="AD386" s="192"/>
    </row>
    <row r="387" spans="24:30" x14ac:dyDescent="0.4">
      <c r="X387" s="192"/>
      <c r="AD387" s="192"/>
    </row>
    <row r="388" spans="24:30" x14ac:dyDescent="0.4">
      <c r="X388" s="192"/>
      <c r="AD388" s="192"/>
    </row>
    <row r="389" spans="24:30" x14ac:dyDescent="0.4">
      <c r="X389" s="192"/>
      <c r="AD389" s="192"/>
    </row>
    <row r="390" spans="24:30" x14ac:dyDescent="0.4">
      <c r="X390" s="192"/>
      <c r="AD390" s="192"/>
    </row>
    <row r="391" spans="24:30" x14ac:dyDescent="0.4">
      <c r="X391" s="192"/>
      <c r="AD391" s="192"/>
    </row>
    <row r="392" spans="24:30" x14ac:dyDescent="0.4">
      <c r="X392" s="192"/>
      <c r="AD392" s="192"/>
    </row>
    <row r="393" spans="24:30" x14ac:dyDescent="0.4">
      <c r="X393" s="192"/>
      <c r="AD393" s="192"/>
    </row>
    <row r="394" spans="24:30" x14ac:dyDescent="0.4">
      <c r="X394" s="192"/>
      <c r="AD394" s="192"/>
    </row>
    <row r="395" spans="24:30" x14ac:dyDescent="0.4">
      <c r="X395" s="192"/>
      <c r="AD395" s="192"/>
    </row>
    <row r="396" spans="24:30" x14ac:dyDescent="0.4">
      <c r="X396" s="192"/>
      <c r="AD396" s="192"/>
    </row>
    <row r="397" spans="24:30" x14ac:dyDescent="0.4">
      <c r="X397" s="192"/>
      <c r="AD397" s="192"/>
    </row>
    <row r="398" spans="24:30" x14ac:dyDescent="0.4">
      <c r="X398" s="192"/>
      <c r="AD398" s="192"/>
    </row>
    <row r="399" spans="24:30" x14ac:dyDescent="0.4">
      <c r="X399" s="192"/>
      <c r="AD399" s="192"/>
    </row>
    <row r="400" spans="24:30" x14ac:dyDescent="0.4">
      <c r="X400" s="192"/>
      <c r="AD400" s="192"/>
    </row>
    <row r="401" spans="24:30" x14ac:dyDescent="0.4">
      <c r="X401" s="192"/>
      <c r="AD401" s="192"/>
    </row>
    <row r="402" spans="24:30" x14ac:dyDescent="0.4">
      <c r="X402" s="192"/>
      <c r="AD402" s="192"/>
    </row>
    <row r="403" spans="24:30" x14ac:dyDescent="0.4">
      <c r="X403" s="192"/>
      <c r="AD403" s="192"/>
    </row>
    <row r="404" spans="24:30" x14ac:dyDescent="0.4">
      <c r="X404" s="192"/>
      <c r="AD404" s="192"/>
    </row>
    <row r="405" spans="24:30" x14ac:dyDescent="0.4">
      <c r="X405" s="192"/>
      <c r="AD405" s="192"/>
    </row>
    <row r="406" spans="24:30" x14ac:dyDescent="0.4">
      <c r="X406" s="192"/>
      <c r="AD406" s="192"/>
    </row>
    <row r="407" spans="24:30" x14ac:dyDescent="0.4">
      <c r="X407" s="192"/>
      <c r="AD407" s="192"/>
    </row>
    <row r="408" spans="24:30" x14ac:dyDescent="0.4">
      <c r="X408" s="192"/>
      <c r="AD408" s="192"/>
    </row>
    <row r="409" spans="24:30" x14ac:dyDescent="0.4">
      <c r="X409" s="192"/>
      <c r="AD409" s="192"/>
    </row>
    <row r="410" spans="24:30" x14ac:dyDescent="0.4">
      <c r="X410" s="192"/>
      <c r="AD410" s="192"/>
    </row>
    <row r="411" spans="24:30" x14ac:dyDescent="0.4">
      <c r="X411" s="192"/>
      <c r="AD411" s="192"/>
    </row>
    <row r="412" spans="24:30" x14ac:dyDescent="0.4">
      <c r="X412" s="192"/>
      <c r="AD412" s="192"/>
    </row>
    <row r="413" spans="24:30" x14ac:dyDescent="0.4">
      <c r="X413" s="192"/>
      <c r="AD413" s="192"/>
    </row>
    <row r="414" spans="24:30" x14ac:dyDescent="0.4">
      <c r="X414" s="192"/>
      <c r="AD414" s="192"/>
    </row>
    <row r="415" spans="24:30" x14ac:dyDescent="0.4">
      <c r="X415" s="192"/>
      <c r="AD415" s="192"/>
    </row>
    <row r="416" spans="24:30" x14ac:dyDescent="0.4">
      <c r="X416" s="192"/>
      <c r="AD416" s="192"/>
    </row>
    <row r="417" spans="24:30" x14ac:dyDescent="0.4">
      <c r="X417" s="192"/>
      <c r="AD417" s="192"/>
    </row>
    <row r="418" spans="24:30" x14ac:dyDescent="0.4">
      <c r="X418" s="192"/>
      <c r="AD418" s="192"/>
    </row>
    <row r="419" spans="24:30" x14ac:dyDescent="0.4">
      <c r="X419" s="192"/>
      <c r="AD419" s="192"/>
    </row>
    <row r="420" spans="24:30" x14ac:dyDescent="0.4">
      <c r="X420" s="192"/>
      <c r="AD420" s="192"/>
    </row>
    <row r="421" spans="24:30" x14ac:dyDescent="0.4">
      <c r="X421" s="192"/>
      <c r="AD421" s="192"/>
    </row>
    <row r="422" spans="24:30" x14ac:dyDescent="0.4">
      <c r="X422" s="192"/>
      <c r="AD422" s="192"/>
    </row>
    <row r="423" spans="24:30" x14ac:dyDescent="0.4">
      <c r="X423" s="192"/>
      <c r="AD423" s="192"/>
    </row>
    <row r="424" spans="24:30" x14ac:dyDescent="0.4">
      <c r="X424" s="192"/>
      <c r="AD424" s="192"/>
    </row>
    <row r="425" spans="24:30" x14ac:dyDescent="0.4">
      <c r="X425" s="192"/>
      <c r="AD425" s="192"/>
    </row>
    <row r="426" spans="24:30" x14ac:dyDescent="0.4">
      <c r="X426" s="192"/>
      <c r="AD426" s="192"/>
    </row>
    <row r="427" spans="24:30" x14ac:dyDescent="0.4">
      <c r="X427" s="192"/>
      <c r="AD427" s="192"/>
    </row>
    <row r="428" spans="24:30" x14ac:dyDescent="0.4">
      <c r="X428" s="192"/>
      <c r="AD428" s="192"/>
    </row>
    <row r="429" spans="24:30" x14ac:dyDescent="0.4">
      <c r="X429" s="192"/>
      <c r="AD429" s="192"/>
    </row>
    <row r="430" spans="24:30" x14ac:dyDescent="0.4">
      <c r="X430" s="192"/>
      <c r="AD430" s="192"/>
    </row>
    <row r="431" spans="24:30" x14ac:dyDescent="0.4">
      <c r="X431" s="192"/>
      <c r="AD431" s="192"/>
    </row>
    <row r="432" spans="24:30" x14ac:dyDescent="0.4">
      <c r="X432" s="192"/>
      <c r="AD432" s="192"/>
    </row>
    <row r="433" spans="24:30" x14ac:dyDescent="0.4">
      <c r="X433" s="192"/>
      <c r="AD433" s="192"/>
    </row>
    <row r="434" spans="24:30" x14ac:dyDescent="0.4">
      <c r="X434" s="192"/>
      <c r="AD434" s="192"/>
    </row>
    <row r="435" spans="24:30" x14ac:dyDescent="0.4">
      <c r="X435" s="192"/>
      <c r="AD435" s="192"/>
    </row>
    <row r="436" spans="24:30" x14ac:dyDescent="0.4">
      <c r="X436" s="192"/>
      <c r="AD436" s="192"/>
    </row>
    <row r="437" spans="24:30" x14ac:dyDescent="0.4">
      <c r="X437" s="192"/>
      <c r="AD437" s="192"/>
    </row>
    <row r="438" spans="24:30" x14ac:dyDescent="0.4">
      <c r="X438" s="192"/>
      <c r="AD438" s="192"/>
    </row>
    <row r="439" spans="24:30" x14ac:dyDescent="0.4">
      <c r="X439" s="192"/>
      <c r="AD439" s="192"/>
    </row>
    <row r="440" spans="24:30" x14ac:dyDescent="0.4">
      <c r="X440" s="192"/>
      <c r="AD440" s="192"/>
    </row>
    <row r="441" spans="24:30" x14ac:dyDescent="0.4">
      <c r="X441" s="192"/>
      <c r="AD441" s="192"/>
    </row>
    <row r="442" spans="24:30" x14ac:dyDescent="0.4">
      <c r="X442" s="192"/>
      <c r="AD442" s="192"/>
    </row>
    <row r="443" spans="24:30" x14ac:dyDescent="0.4">
      <c r="X443" s="192"/>
      <c r="AD443" s="192"/>
    </row>
    <row r="444" spans="24:30" x14ac:dyDescent="0.4">
      <c r="X444" s="192"/>
      <c r="AD444" s="192"/>
    </row>
    <row r="445" spans="24:30" x14ac:dyDescent="0.4">
      <c r="X445" s="192"/>
      <c r="AD445" s="192"/>
    </row>
    <row r="446" spans="24:30" x14ac:dyDescent="0.4">
      <c r="X446" s="192"/>
      <c r="AD446" s="192"/>
    </row>
    <row r="447" spans="24:30" x14ac:dyDescent="0.4">
      <c r="X447" s="192"/>
      <c r="AD447" s="192"/>
    </row>
    <row r="448" spans="24:30" x14ac:dyDescent="0.4">
      <c r="X448" s="192"/>
      <c r="AD448" s="192"/>
    </row>
    <row r="449" spans="24:30" x14ac:dyDescent="0.4">
      <c r="X449" s="192"/>
      <c r="AD449" s="192"/>
    </row>
    <row r="450" spans="24:30" x14ac:dyDescent="0.4">
      <c r="X450" s="192"/>
      <c r="AD450" s="192"/>
    </row>
    <row r="451" spans="24:30" x14ac:dyDescent="0.4">
      <c r="X451" s="192"/>
      <c r="AD451" s="192"/>
    </row>
    <row r="452" spans="24:30" x14ac:dyDescent="0.4">
      <c r="X452" s="192"/>
      <c r="AD452" s="192"/>
    </row>
    <row r="453" spans="24:30" x14ac:dyDescent="0.4">
      <c r="X453" s="192"/>
      <c r="AD453" s="192"/>
    </row>
    <row r="454" spans="24:30" x14ac:dyDescent="0.4">
      <c r="X454" s="192"/>
      <c r="AD454" s="192"/>
    </row>
    <row r="455" spans="24:30" x14ac:dyDescent="0.4">
      <c r="X455" s="192"/>
      <c r="AD455" s="192"/>
    </row>
    <row r="456" spans="24:30" x14ac:dyDescent="0.4">
      <c r="X456" s="192"/>
      <c r="AD456" s="192"/>
    </row>
    <row r="457" spans="24:30" x14ac:dyDescent="0.4">
      <c r="X457" s="192"/>
      <c r="AD457" s="192"/>
    </row>
    <row r="458" spans="24:30" x14ac:dyDescent="0.4">
      <c r="X458" s="192"/>
      <c r="AD458" s="192"/>
    </row>
    <row r="459" spans="24:30" x14ac:dyDescent="0.4">
      <c r="X459" s="192"/>
      <c r="AD459" s="192"/>
    </row>
    <row r="460" spans="24:30" x14ac:dyDescent="0.4">
      <c r="X460" s="192"/>
      <c r="AD460" s="192"/>
    </row>
    <row r="461" spans="24:30" x14ac:dyDescent="0.4">
      <c r="X461" s="192"/>
      <c r="AD461" s="192"/>
    </row>
    <row r="462" spans="24:30" x14ac:dyDescent="0.4">
      <c r="X462" s="192"/>
      <c r="AD462" s="192"/>
    </row>
    <row r="463" spans="24:30" x14ac:dyDescent="0.4">
      <c r="X463" s="192"/>
      <c r="AD463" s="192"/>
    </row>
    <row r="464" spans="24:30" x14ac:dyDescent="0.4">
      <c r="X464" s="192"/>
      <c r="AD464" s="192"/>
    </row>
    <row r="465" spans="24:30" x14ac:dyDescent="0.4">
      <c r="X465" s="192"/>
      <c r="AD465" s="192"/>
    </row>
    <row r="466" spans="24:30" x14ac:dyDescent="0.4">
      <c r="X466" s="192"/>
      <c r="AD466" s="192"/>
    </row>
    <row r="467" spans="24:30" x14ac:dyDescent="0.4">
      <c r="X467" s="192"/>
      <c r="AD467" s="192"/>
    </row>
    <row r="468" spans="24:30" x14ac:dyDescent="0.4">
      <c r="X468" s="192"/>
      <c r="AD468" s="192"/>
    </row>
    <row r="469" spans="24:30" x14ac:dyDescent="0.4">
      <c r="X469" s="192"/>
      <c r="AD469" s="192"/>
    </row>
    <row r="470" spans="24:30" x14ac:dyDescent="0.4">
      <c r="X470" s="192"/>
      <c r="AD470" s="192"/>
    </row>
    <row r="471" spans="24:30" x14ac:dyDescent="0.4">
      <c r="X471" s="192"/>
      <c r="AD471" s="192"/>
    </row>
    <row r="472" spans="24:30" x14ac:dyDescent="0.4">
      <c r="X472" s="192"/>
      <c r="AD472" s="192"/>
    </row>
    <row r="473" spans="24:30" x14ac:dyDescent="0.4">
      <c r="X473" s="192"/>
      <c r="AD473" s="192"/>
    </row>
    <row r="474" spans="24:30" x14ac:dyDescent="0.4">
      <c r="X474" s="192"/>
      <c r="AD474" s="192"/>
    </row>
    <row r="475" spans="24:30" x14ac:dyDescent="0.4">
      <c r="X475" s="192"/>
      <c r="AD475" s="192"/>
    </row>
    <row r="476" spans="24:30" x14ac:dyDescent="0.4">
      <c r="X476" s="192"/>
      <c r="AD476" s="192"/>
    </row>
    <row r="477" spans="24:30" x14ac:dyDescent="0.4">
      <c r="X477" s="192"/>
      <c r="AD477" s="192"/>
    </row>
    <row r="478" spans="24:30" x14ac:dyDescent="0.4">
      <c r="X478" s="192"/>
      <c r="AD478" s="192"/>
    </row>
    <row r="479" spans="24:30" x14ac:dyDescent="0.4">
      <c r="X479" s="192"/>
      <c r="AD479" s="192"/>
    </row>
    <row r="480" spans="24:30" x14ac:dyDescent="0.4">
      <c r="X480" s="192"/>
      <c r="AD480" s="192"/>
    </row>
    <row r="481" spans="24:30" x14ac:dyDescent="0.4">
      <c r="X481" s="192"/>
      <c r="AD481" s="192"/>
    </row>
    <row r="482" spans="24:30" x14ac:dyDescent="0.4">
      <c r="X482" s="192"/>
      <c r="AD482" s="192"/>
    </row>
    <row r="483" spans="24:30" x14ac:dyDescent="0.4">
      <c r="X483" s="192"/>
      <c r="AD483" s="192"/>
    </row>
    <row r="484" spans="24:30" x14ac:dyDescent="0.4">
      <c r="X484" s="192"/>
      <c r="AD484" s="192"/>
    </row>
    <row r="485" spans="24:30" x14ac:dyDescent="0.4">
      <c r="X485" s="192"/>
      <c r="AD485" s="192"/>
    </row>
    <row r="486" spans="24:30" x14ac:dyDescent="0.4">
      <c r="X486" s="192"/>
      <c r="AD486" s="192"/>
    </row>
    <row r="487" spans="24:30" x14ac:dyDescent="0.4">
      <c r="X487" s="192"/>
      <c r="AD487" s="192"/>
    </row>
    <row r="488" spans="24:30" x14ac:dyDescent="0.4">
      <c r="X488" s="192"/>
      <c r="AD488" s="192"/>
    </row>
    <row r="489" spans="24:30" x14ac:dyDescent="0.4">
      <c r="X489" s="192"/>
      <c r="AD489" s="192"/>
    </row>
    <row r="490" spans="24:30" x14ac:dyDescent="0.4">
      <c r="X490" s="192"/>
      <c r="AD490" s="192"/>
    </row>
    <row r="491" spans="24:30" x14ac:dyDescent="0.4">
      <c r="X491" s="192"/>
      <c r="AD491" s="192"/>
    </row>
    <row r="492" spans="24:30" x14ac:dyDescent="0.4">
      <c r="X492" s="192"/>
      <c r="AD492" s="192"/>
    </row>
    <row r="493" spans="24:30" x14ac:dyDescent="0.4">
      <c r="X493" s="192"/>
      <c r="AD493" s="192"/>
    </row>
    <row r="494" spans="24:30" x14ac:dyDescent="0.4">
      <c r="X494" s="192"/>
      <c r="AD494" s="192"/>
    </row>
    <row r="495" spans="24:30" x14ac:dyDescent="0.4">
      <c r="X495" s="192"/>
      <c r="AD495" s="192"/>
    </row>
    <row r="496" spans="24:30" x14ac:dyDescent="0.4">
      <c r="X496" s="192"/>
      <c r="AD496" s="192"/>
    </row>
    <row r="497" spans="24:30" x14ac:dyDescent="0.4">
      <c r="X497" s="192"/>
      <c r="AD497" s="192"/>
    </row>
    <row r="498" spans="24:30" x14ac:dyDescent="0.4">
      <c r="X498" s="192"/>
      <c r="AD498" s="192"/>
    </row>
    <row r="499" spans="24:30" x14ac:dyDescent="0.4">
      <c r="X499" s="192"/>
      <c r="AD499" s="192"/>
    </row>
    <row r="500" spans="24:30" x14ac:dyDescent="0.4">
      <c r="X500" s="192"/>
      <c r="AD500" s="192"/>
    </row>
    <row r="501" spans="24:30" x14ac:dyDescent="0.4">
      <c r="X501" s="192"/>
      <c r="AD501" s="192"/>
    </row>
    <row r="502" spans="24:30" x14ac:dyDescent="0.4">
      <c r="X502" s="192"/>
      <c r="AD502" s="192"/>
    </row>
    <row r="503" spans="24:30" x14ac:dyDescent="0.4">
      <c r="X503" s="192"/>
      <c r="AD503" s="192"/>
    </row>
    <row r="504" spans="24:30" x14ac:dyDescent="0.4">
      <c r="X504" s="192"/>
      <c r="AD504" s="192"/>
    </row>
    <row r="505" spans="24:30" x14ac:dyDescent="0.4">
      <c r="X505" s="192"/>
      <c r="AD505" s="192"/>
    </row>
    <row r="506" spans="24:30" x14ac:dyDescent="0.4">
      <c r="X506" s="192"/>
      <c r="AD506" s="192"/>
    </row>
    <row r="507" spans="24:30" x14ac:dyDescent="0.4">
      <c r="X507" s="192"/>
      <c r="AD507" s="192"/>
    </row>
    <row r="508" spans="24:30" x14ac:dyDescent="0.4">
      <c r="X508" s="192"/>
      <c r="AD508" s="192"/>
    </row>
    <row r="509" spans="24:30" x14ac:dyDescent="0.4">
      <c r="X509" s="192"/>
      <c r="AD509" s="192"/>
    </row>
    <row r="510" spans="24:30" x14ac:dyDescent="0.4">
      <c r="X510" s="192"/>
      <c r="AD510" s="192"/>
    </row>
    <row r="511" spans="24:30" x14ac:dyDescent="0.4">
      <c r="X511" s="192"/>
      <c r="AD511" s="192"/>
    </row>
    <row r="512" spans="24:30" x14ac:dyDescent="0.4">
      <c r="X512" s="192"/>
      <c r="AD512" s="192"/>
    </row>
    <row r="513" spans="24:30" x14ac:dyDescent="0.4">
      <c r="X513" s="192"/>
      <c r="AD513" s="192"/>
    </row>
    <row r="514" spans="24:30" x14ac:dyDescent="0.4">
      <c r="X514" s="192"/>
      <c r="AD514" s="192"/>
    </row>
    <row r="515" spans="24:30" x14ac:dyDescent="0.4">
      <c r="X515" s="192"/>
      <c r="AD515" s="192"/>
    </row>
    <row r="516" spans="24:30" x14ac:dyDescent="0.4">
      <c r="X516" s="192"/>
      <c r="AD516" s="192"/>
    </row>
    <row r="517" spans="24:30" x14ac:dyDescent="0.4">
      <c r="X517" s="192"/>
      <c r="AD517" s="192"/>
    </row>
    <row r="518" spans="24:30" x14ac:dyDescent="0.4">
      <c r="X518" s="192"/>
      <c r="AD518" s="192"/>
    </row>
    <row r="519" spans="24:30" x14ac:dyDescent="0.4">
      <c r="X519" s="192"/>
      <c r="AD519" s="192"/>
    </row>
    <row r="520" spans="24:30" x14ac:dyDescent="0.4">
      <c r="X520" s="192"/>
      <c r="AD520" s="192"/>
    </row>
    <row r="521" spans="24:30" x14ac:dyDescent="0.4">
      <c r="X521" s="192"/>
      <c r="AD521" s="192"/>
    </row>
    <row r="522" spans="24:30" x14ac:dyDescent="0.4">
      <c r="X522" s="192"/>
      <c r="AD522" s="192"/>
    </row>
    <row r="523" spans="24:30" x14ac:dyDescent="0.4">
      <c r="X523" s="192"/>
      <c r="AD523" s="192"/>
    </row>
    <row r="524" spans="24:30" x14ac:dyDescent="0.4">
      <c r="X524" s="192"/>
      <c r="AD524" s="192"/>
    </row>
    <row r="525" spans="24:30" x14ac:dyDescent="0.4">
      <c r="X525" s="192"/>
      <c r="AD525" s="192"/>
    </row>
    <row r="526" spans="24:30" x14ac:dyDescent="0.4">
      <c r="X526" s="192"/>
      <c r="AD526" s="192"/>
    </row>
    <row r="527" spans="24:30" x14ac:dyDescent="0.4">
      <c r="X527" s="192"/>
      <c r="AD527" s="192"/>
    </row>
    <row r="528" spans="24:30" x14ac:dyDescent="0.4">
      <c r="X528" s="192"/>
      <c r="AD528" s="192"/>
    </row>
    <row r="529" spans="24:30" x14ac:dyDescent="0.4">
      <c r="X529" s="192"/>
      <c r="AD529" s="192"/>
    </row>
    <row r="530" spans="24:30" x14ac:dyDescent="0.4">
      <c r="X530" s="192"/>
      <c r="AD530" s="192"/>
    </row>
    <row r="531" spans="24:30" x14ac:dyDescent="0.4">
      <c r="X531" s="192"/>
      <c r="AD531" s="192"/>
    </row>
    <row r="532" spans="24:30" x14ac:dyDescent="0.4">
      <c r="X532" s="192"/>
      <c r="AD532" s="192"/>
    </row>
    <row r="533" spans="24:30" x14ac:dyDescent="0.4">
      <c r="X533" s="192"/>
      <c r="AD533" s="192"/>
    </row>
    <row r="534" spans="24:30" x14ac:dyDescent="0.4">
      <c r="X534" s="192"/>
      <c r="AD534" s="192"/>
    </row>
    <row r="535" spans="24:30" x14ac:dyDescent="0.4">
      <c r="X535" s="192"/>
      <c r="AD535" s="192"/>
    </row>
    <row r="536" spans="24:30" x14ac:dyDescent="0.4">
      <c r="X536" s="192"/>
      <c r="AD536" s="192"/>
    </row>
    <row r="537" spans="24:30" x14ac:dyDescent="0.4">
      <c r="X537" s="192"/>
      <c r="AD537" s="192"/>
    </row>
    <row r="538" spans="24:30" x14ac:dyDescent="0.4">
      <c r="X538" s="192"/>
      <c r="AD538" s="192"/>
    </row>
    <row r="539" spans="24:30" x14ac:dyDescent="0.4">
      <c r="X539" s="192"/>
      <c r="AD539" s="192"/>
    </row>
    <row r="540" spans="24:30" x14ac:dyDescent="0.4">
      <c r="X540" s="192"/>
      <c r="AD540" s="192"/>
    </row>
    <row r="541" spans="24:30" x14ac:dyDescent="0.4">
      <c r="X541" s="192"/>
      <c r="AD541" s="192"/>
    </row>
    <row r="542" spans="24:30" x14ac:dyDescent="0.4">
      <c r="X542" s="192"/>
      <c r="AD542" s="192"/>
    </row>
    <row r="543" spans="24:30" x14ac:dyDescent="0.4">
      <c r="X543" s="192"/>
      <c r="AD543" s="192"/>
    </row>
    <row r="544" spans="24:30" x14ac:dyDescent="0.4">
      <c r="X544" s="192"/>
      <c r="AD544" s="192"/>
    </row>
    <row r="545" spans="24:30" x14ac:dyDescent="0.4">
      <c r="X545" s="192"/>
      <c r="AD545" s="192"/>
    </row>
    <row r="546" spans="24:30" x14ac:dyDescent="0.4">
      <c r="X546" s="192"/>
      <c r="AD546" s="192"/>
    </row>
    <row r="547" spans="24:30" x14ac:dyDescent="0.4">
      <c r="X547" s="192"/>
      <c r="AD547" s="192"/>
    </row>
    <row r="548" spans="24:30" x14ac:dyDescent="0.4">
      <c r="X548" s="192"/>
      <c r="AD548" s="192"/>
    </row>
    <row r="549" spans="24:30" x14ac:dyDescent="0.4">
      <c r="X549" s="192"/>
      <c r="AD549" s="192"/>
    </row>
    <row r="550" spans="24:30" x14ac:dyDescent="0.4">
      <c r="X550" s="192"/>
      <c r="AD550" s="192"/>
    </row>
    <row r="551" spans="24:30" x14ac:dyDescent="0.4">
      <c r="X551" s="192"/>
      <c r="AD551" s="192"/>
    </row>
    <row r="552" spans="24:30" x14ac:dyDescent="0.4">
      <c r="X552" s="192"/>
      <c r="AD552" s="192"/>
    </row>
    <row r="553" spans="24:30" x14ac:dyDescent="0.4">
      <c r="X553" s="192"/>
      <c r="AD553" s="192"/>
    </row>
    <row r="554" spans="24:30" x14ac:dyDescent="0.4">
      <c r="X554" s="192"/>
      <c r="AD554" s="192"/>
    </row>
    <row r="555" spans="24:30" x14ac:dyDescent="0.4">
      <c r="X555" s="192"/>
      <c r="AD555" s="192"/>
    </row>
    <row r="556" spans="24:30" x14ac:dyDescent="0.4">
      <c r="X556" s="192"/>
      <c r="AD556" s="192"/>
    </row>
    <row r="557" spans="24:30" x14ac:dyDescent="0.4">
      <c r="X557" s="192"/>
      <c r="AD557" s="192"/>
    </row>
    <row r="558" spans="24:30" x14ac:dyDescent="0.4">
      <c r="X558" s="192"/>
      <c r="AD558" s="192"/>
    </row>
    <row r="559" spans="24:30" x14ac:dyDescent="0.4">
      <c r="X559" s="192"/>
      <c r="AD559" s="192"/>
    </row>
    <row r="560" spans="24:30" x14ac:dyDescent="0.4">
      <c r="X560" s="192"/>
      <c r="AD560" s="192"/>
    </row>
    <row r="561" spans="24:30" x14ac:dyDescent="0.4">
      <c r="X561" s="192"/>
      <c r="AD561" s="192"/>
    </row>
    <row r="562" spans="24:30" x14ac:dyDescent="0.4">
      <c r="X562" s="192"/>
      <c r="AD562" s="192"/>
    </row>
    <row r="563" spans="24:30" x14ac:dyDescent="0.4">
      <c r="X563" s="192"/>
      <c r="AD563" s="192"/>
    </row>
    <row r="564" spans="24:30" x14ac:dyDescent="0.4">
      <c r="X564" s="192"/>
      <c r="AD564" s="192"/>
    </row>
    <row r="565" spans="24:30" x14ac:dyDescent="0.4">
      <c r="X565" s="192"/>
      <c r="AD565" s="192"/>
    </row>
    <row r="566" spans="24:30" x14ac:dyDescent="0.4">
      <c r="X566" s="192"/>
      <c r="AD566" s="192"/>
    </row>
    <row r="567" spans="24:30" x14ac:dyDescent="0.4">
      <c r="X567" s="192"/>
      <c r="AD567" s="192"/>
    </row>
    <row r="568" spans="24:30" x14ac:dyDescent="0.4">
      <c r="X568" s="192"/>
      <c r="AD568" s="192"/>
    </row>
    <row r="569" spans="24:30" x14ac:dyDescent="0.4">
      <c r="X569" s="192"/>
      <c r="AD569" s="192"/>
    </row>
    <row r="570" spans="24:30" x14ac:dyDescent="0.4">
      <c r="X570" s="192"/>
      <c r="AD570" s="192"/>
    </row>
    <row r="571" spans="24:30" x14ac:dyDescent="0.4">
      <c r="X571" s="192"/>
      <c r="AD571" s="192"/>
    </row>
    <row r="572" spans="24:30" x14ac:dyDescent="0.4">
      <c r="X572" s="192"/>
      <c r="AD572" s="192"/>
    </row>
    <row r="573" spans="24:30" x14ac:dyDescent="0.4">
      <c r="X573" s="192"/>
      <c r="AD573" s="192"/>
    </row>
    <row r="574" spans="24:30" x14ac:dyDescent="0.4">
      <c r="X574" s="192"/>
      <c r="AD574" s="192"/>
    </row>
    <row r="575" spans="24:30" x14ac:dyDescent="0.4">
      <c r="X575" s="192"/>
      <c r="AD575" s="192"/>
    </row>
    <row r="576" spans="24:30" x14ac:dyDescent="0.4">
      <c r="X576" s="192"/>
      <c r="AD576" s="192"/>
    </row>
    <row r="577" spans="24:30" x14ac:dyDescent="0.4">
      <c r="X577" s="192"/>
      <c r="AD577" s="192"/>
    </row>
    <row r="578" spans="24:30" x14ac:dyDescent="0.4">
      <c r="X578" s="192"/>
      <c r="AD578" s="192"/>
    </row>
    <row r="579" spans="24:30" x14ac:dyDescent="0.4">
      <c r="X579" s="192"/>
      <c r="AD579" s="192"/>
    </row>
    <row r="580" spans="24:30" x14ac:dyDescent="0.4">
      <c r="X580" s="192"/>
      <c r="AD580" s="192"/>
    </row>
    <row r="581" spans="24:30" x14ac:dyDescent="0.4">
      <c r="X581" s="192"/>
      <c r="AD581" s="192"/>
    </row>
    <row r="582" spans="24:30" x14ac:dyDescent="0.4">
      <c r="X582" s="192"/>
      <c r="AD582" s="192"/>
    </row>
    <row r="583" spans="24:30" x14ac:dyDescent="0.4">
      <c r="X583" s="192"/>
      <c r="AD583" s="192"/>
    </row>
    <row r="584" spans="24:30" x14ac:dyDescent="0.4">
      <c r="X584" s="192"/>
      <c r="AD584" s="192"/>
    </row>
    <row r="585" spans="24:30" x14ac:dyDescent="0.4">
      <c r="X585" s="192"/>
      <c r="AD585" s="192"/>
    </row>
    <row r="586" spans="24:30" x14ac:dyDescent="0.4">
      <c r="X586" s="192"/>
      <c r="AD586" s="192"/>
    </row>
    <row r="587" spans="24:30" x14ac:dyDescent="0.4">
      <c r="X587" s="192"/>
      <c r="AD587" s="192"/>
    </row>
    <row r="588" spans="24:30" x14ac:dyDescent="0.4">
      <c r="X588" s="192"/>
      <c r="AD588" s="192"/>
    </row>
    <row r="589" spans="24:30" x14ac:dyDescent="0.4">
      <c r="X589" s="192"/>
      <c r="AD589" s="192"/>
    </row>
    <row r="590" spans="24:30" x14ac:dyDescent="0.4">
      <c r="X590" s="192"/>
      <c r="AD590" s="192"/>
    </row>
    <row r="591" spans="24:30" x14ac:dyDescent="0.4">
      <c r="X591" s="192"/>
      <c r="AD591" s="192"/>
    </row>
    <row r="592" spans="24:30" x14ac:dyDescent="0.4">
      <c r="X592" s="192"/>
      <c r="AD592" s="192"/>
    </row>
    <row r="593" spans="24:30" x14ac:dyDescent="0.4">
      <c r="X593" s="192"/>
      <c r="AD593" s="192"/>
    </row>
    <row r="594" spans="24:30" x14ac:dyDescent="0.4">
      <c r="X594" s="192"/>
      <c r="AD594" s="192"/>
    </row>
    <row r="595" spans="24:30" x14ac:dyDescent="0.4">
      <c r="X595" s="192"/>
      <c r="AD595" s="192"/>
    </row>
    <row r="596" spans="24:30" x14ac:dyDescent="0.4">
      <c r="X596" s="192"/>
      <c r="AD596" s="192"/>
    </row>
    <row r="597" spans="24:30" x14ac:dyDescent="0.4">
      <c r="X597" s="192"/>
      <c r="AD597" s="192"/>
    </row>
    <row r="598" spans="24:30" x14ac:dyDescent="0.4">
      <c r="X598" s="192"/>
      <c r="AD598" s="192"/>
    </row>
    <row r="599" spans="24:30" x14ac:dyDescent="0.4">
      <c r="X599" s="192"/>
      <c r="AD599" s="192"/>
    </row>
    <row r="600" spans="24:30" x14ac:dyDescent="0.4">
      <c r="X600" s="192"/>
      <c r="AD600" s="192"/>
    </row>
    <row r="601" spans="24:30" x14ac:dyDescent="0.4">
      <c r="X601" s="192"/>
      <c r="AD601" s="192"/>
    </row>
    <row r="602" spans="24:30" x14ac:dyDescent="0.4">
      <c r="X602" s="192"/>
      <c r="AD602" s="192"/>
    </row>
    <row r="603" spans="24:30" x14ac:dyDescent="0.4">
      <c r="X603" s="192"/>
      <c r="AD603" s="192"/>
    </row>
    <row r="604" spans="24:30" x14ac:dyDescent="0.4">
      <c r="X604" s="192"/>
      <c r="AD604" s="192"/>
    </row>
    <row r="605" spans="24:30" x14ac:dyDescent="0.4">
      <c r="X605" s="192"/>
      <c r="AD605" s="192"/>
    </row>
    <row r="606" spans="24:30" x14ac:dyDescent="0.4">
      <c r="X606" s="192"/>
      <c r="AD606" s="192"/>
    </row>
    <row r="607" spans="24:30" x14ac:dyDescent="0.4">
      <c r="X607" s="192"/>
      <c r="AD607" s="192"/>
    </row>
    <row r="608" spans="24:30" x14ac:dyDescent="0.4">
      <c r="X608" s="192"/>
      <c r="AD608" s="192"/>
    </row>
    <row r="609" spans="24:30" x14ac:dyDescent="0.4">
      <c r="X609" s="192"/>
      <c r="AD609" s="192"/>
    </row>
    <row r="610" spans="24:30" x14ac:dyDescent="0.4">
      <c r="X610" s="192"/>
      <c r="AD610" s="192"/>
    </row>
    <row r="611" spans="24:30" x14ac:dyDescent="0.4">
      <c r="X611" s="192"/>
      <c r="AD611" s="192"/>
    </row>
    <row r="612" spans="24:30" x14ac:dyDescent="0.4">
      <c r="X612" s="192"/>
      <c r="AD612" s="192"/>
    </row>
    <row r="613" spans="24:30" x14ac:dyDescent="0.4">
      <c r="X613" s="192"/>
      <c r="AD613" s="192"/>
    </row>
    <row r="614" spans="24:30" x14ac:dyDescent="0.4">
      <c r="X614" s="192"/>
      <c r="AD614" s="192"/>
    </row>
    <row r="615" spans="24:30" x14ac:dyDescent="0.4">
      <c r="X615" s="192"/>
      <c r="AD615" s="192"/>
    </row>
    <row r="616" spans="24:30" x14ac:dyDescent="0.4">
      <c r="X616" s="192"/>
      <c r="AD616" s="192"/>
    </row>
    <row r="617" spans="24:30" x14ac:dyDescent="0.4">
      <c r="X617" s="192"/>
      <c r="AD617" s="192"/>
    </row>
    <row r="618" spans="24:30" x14ac:dyDescent="0.4">
      <c r="X618" s="192"/>
      <c r="AD618" s="192"/>
    </row>
    <row r="619" spans="24:30" x14ac:dyDescent="0.4">
      <c r="X619" s="192"/>
      <c r="AD619" s="192"/>
    </row>
    <row r="620" spans="24:30" x14ac:dyDescent="0.4">
      <c r="X620" s="192"/>
      <c r="AD620" s="192"/>
    </row>
    <row r="621" spans="24:30" x14ac:dyDescent="0.4">
      <c r="X621" s="192"/>
      <c r="AD621" s="192"/>
    </row>
    <row r="622" spans="24:30" x14ac:dyDescent="0.4">
      <c r="X622" s="192"/>
      <c r="AD622" s="192"/>
    </row>
    <row r="623" spans="24:30" x14ac:dyDescent="0.4">
      <c r="X623" s="192"/>
      <c r="AD623" s="192"/>
    </row>
    <row r="624" spans="24:30" x14ac:dyDescent="0.4">
      <c r="X624" s="192"/>
      <c r="AD624" s="192"/>
    </row>
    <row r="625" spans="24:30" x14ac:dyDescent="0.4">
      <c r="X625" s="192"/>
      <c r="AD625" s="192"/>
    </row>
    <row r="626" spans="24:30" x14ac:dyDescent="0.4">
      <c r="X626" s="192"/>
      <c r="AD626" s="192"/>
    </row>
    <row r="627" spans="24:30" x14ac:dyDescent="0.4">
      <c r="X627" s="192"/>
      <c r="AD627" s="192"/>
    </row>
    <row r="628" spans="24:30" x14ac:dyDescent="0.4">
      <c r="X628" s="192"/>
      <c r="AD628" s="192"/>
    </row>
    <row r="629" spans="24:30" x14ac:dyDescent="0.4">
      <c r="X629" s="192"/>
      <c r="AD629" s="192"/>
    </row>
    <row r="630" spans="24:30" x14ac:dyDescent="0.4">
      <c r="X630" s="192"/>
      <c r="AD630" s="192"/>
    </row>
    <row r="631" spans="24:30" x14ac:dyDescent="0.4">
      <c r="X631" s="192"/>
      <c r="AD631" s="192"/>
    </row>
    <row r="632" spans="24:30" x14ac:dyDescent="0.4">
      <c r="X632" s="192"/>
      <c r="AD632" s="192"/>
    </row>
    <row r="633" spans="24:30" x14ac:dyDescent="0.4">
      <c r="X633" s="192"/>
      <c r="AD633" s="192"/>
    </row>
    <row r="634" spans="24:30" x14ac:dyDescent="0.4">
      <c r="X634" s="192"/>
      <c r="AD634" s="192"/>
    </row>
    <row r="635" spans="24:30" x14ac:dyDescent="0.4">
      <c r="X635" s="192"/>
      <c r="AD635" s="192"/>
    </row>
    <row r="636" spans="24:30" x14ac:dyDescent="0.4">
      <c r="X636" s="192"/>
      <c r="AD636" s="192"/>
    </row>
    <row r="637" spans="24:30" x14ac:dyDescent="0.4">
      <c r="X637" s="192"/>
      <c r="AD637" s="192"/>
    </row>
    <row r="638" spans="24:30" x14ac:dyDescent="0.4">
      <c r="X638" s="192"/>
      <c r="AD638" s="192"/>
    </row>
    <row r="639" spans="24:30" x14ac:dyDescent="0.4">
      <c r="X639" s="192"/>
      <c r="AD639" s="192"/>
    </row>
    <row r="640" spans="24:30" x14ac:dyDescent="0.4">
      <c r="X640" s="192"/>
      <c r="AD640" s="192"/>
    </row>
    <row r="641" spans="24:30" x14ac:dyDescent="0.4">
      <c r="X641" s="192"/>
      <c r="AD641" s="192"/>
    </row>
    <row r="642" spans="24:30" x14ac:dyDescent="0.4">
      <c r="X642" s="192"/>
      <c r="AD642" s="192"/>
    </row>
    <row r="643" spans="24:30" x14ac:dyDescent="0.4">
      <c r="X643" s="192"/>
      <c r="AD643" s="192"/>
    </row>
    <row r="644" spans="24:30" x14ac:dyDescent="0.4">
      <c r="X644" s="192"/>
      <c r="AD644" s="192"/>
    </row>
    <row r="645" spans="24:30" x14ac:dyDescent="0.4">
      <c r="X645" s="192"/>
      <c r="AD645" s="192"/>
    </row>
    <row r="646" spans="24:30" x14ac:dyDescent="0.4">
      <c r="X646" s="192"/>
      <c r="AD646" s="192"/>
    </row>
    <row r="647" spans="24:30" x14ac:dyDescent="0.4">
      <c r="X647" s="192"/>
      <c r="AD647" s="192"/>
    </row>
    <row r="648" spans="24:30" x14ac:dyDescent="0.4">
      <c r="X648" s="192"/>
      <c r="AD648" s="192"/>
    </row>
    <row r="649" spans="24:30" x14ac:dyDescent="0.4">
      <c r="X649" s="192"/>
      <c r="AD649" s="192"/>
    </row>
    <row r="650" spans="24:30" x14ac:dyDescent="0.4">
      <c r="X650" s="192"/>
      <c r="AD650" s="192"/>
    </row>
    <row r="651" spans="24:30" x14ac:dyDescent="0.4">
      <c r="X651" s="192"/>
      <c r="AD651" s="192"/>
    </row>
    <row r="652" spans="24:30" x14ac:dyDescent="0.4">
      <c r="X652" s="192"/>
      <c r="AD652" s="192"/>
    </row>
    <row r="653" spans="24:30" x14ac:dyDescent="0.4">
      <c r="X653" s="192"/>
      <c r="AD653" s="192"/>
    </row>
    <row r="654" spans="24:30" x14ac:dyDescent="0.4">
      <c r="X654" s="192"/>
      <c r="AD654" s="192"/>
    </row>
    <row r="655" spans="24:30" x14ac:dyDescent="0.4">
      <c r="X655" s="192"/>
      <c r="AD655" s="192"/>
    </row>
    <row r="656" spans="24:30" x14ac:dyDescent="0.4">
      <c r="X656" s="192"/>
      <c r="AD656" s="192"/>
    </row>
    <row r="657" spans="24:30" x14ac:dyDescent="0.4">
      <c r="X657" s="192"/>
      <c r="AD657" s="192"/>
    </row>
    <row r="658" spans="24:30" x14ac:dyDescent="0.4">
      <c r="X658" s="192"/>
      <c r="AD658" s="192"/>
    </row>
    <row r="659" spans="24:30" x14ac:dyDescent="0.4">
      <c r="X659" s="192"/>
      <c r="AD659" s="192"/>
    </row>
    <row r="660" spans="24:30" x14ac:dyDescent="0.4">
      <c r="X660" s="192"/>
      <c r="AD660" s="192"/>
    </row>
    <row r="661" spans="24:30" x14ac:dyDescent="0.4">
      <c r="X661" s="192"/>
      <c r="AD661" s="192"/>
    </row>
    <row r="662" spans="24:30" x14ac:dyDescent="0.4">
      <c r="X662" s="192"/>
      <c r="AD662" s="192"/>
    </row>
    <row r="663" spans="24:30" x14ac:dyDescent="0.4">
      <c r="X663" s="192"/>
      <c r="AD663" s="192"/>
    </row>
    <row r="664" spans="24:30" x14ac:dyDescent="0.4">
      <c r="X664" s="192"/>
      <c r="AD664" s="192"/>
    </row>
    <row r="665" spans="24:30" x14ac:dyDescent="0.4">
      <c r="X665" s="192"/>
      <c r="AD665" s="192"/>
    </row>
    <row r="666" spans="24:30" x14ac:dyDescent="0.4">
      <c r="X666" s="192"/>
      <c r="AD666" s="192"/>
    </row>
    <row r="667" spans="24:30" x14ac:dyDescent="0.4">
      <c r="X667" s="192"/>
      <c r="AD667" s="192"/>
    </row>
    <row r="668" spans="24:30" x14ac:dyDescent="0.4">
      <c r="X668" s="192"/>
      <c r="AD668" s="192"/>
    </row>
    <row r="669" spans="24:30" x14ac:dyDescent="0.4">
      <c r="X669" s="192"/>
      <c r="AD669" s="192"/>
    </row>
    <row r="670" spans="24:30" x14ac:dyDescent="0.4">
      <c r="X670" s="192"/>
      <c r="AD670" s="192"/>
    </row>
    <row r="671" spans="24:30" x14ac:dyDescent="0.4">
      <c r="X671" s="192"/>
      <c r="AD671" s="192"/>
    </row>
    <row r="672" spans="24:30" x14ac:dyDescent="0.4">
      <c r="X672" s="192"/>
      <c r="AD672" s="192"/>
    </row>
    <row r="673" spans="24:30" x14ac:dyDescent="0.4">
      <c r="X673" s="192"/>
      <c r="AD673" s="192"/>
    </row>
    <row r="674" spans="24:30" x14ac:dyDescent="0.4">
      <c r="X674" s="192"/>
      <c r="AD674" s="192"/>
    </row>
    <row r="675" spans="24:30" x14ac:dyDescent="0.4">
      <c r="X675" s="192"/>
      <c r="AD675" s="192"/>
    </row>
    <row r="676" spans="24:30" x14ac:dyDescent="0.4">
      <c r="X676" s="192"/>
      <c r="AD676" s="192"/>
    </row>
    <row r="677" spans="24:30" x14ac:dyDescent="0.4">
      <c r="X677" s="192"/>
      <c r="AD677" s="192"/>
    </row>
    <row r="678" spans="24:30" x14ac:dyDescent="0.4">
      <c r="X678" s="192"/>
      <c r="AD678" s="192"/>
    </row>
    <row r="679" spans="24:30" x14ac:dyDescent="0.4">
      <c r="X679" s="192"/>
      <c r="AD679" s="192"/>
    </row>
    <row r="680" spans="24:30" x14ac:dyDescent="0.4">
      <c r="X680" s="192"/>
      <c r="AD680" s="192"/>
    </row>
    <row r="681" spans="24:30" x14ac:dyDescent="0.4">
      <c r="X681" s="192"/>
      <c r="AD681" s="192"/>
    </row>
    <row r="682" spans="24:30" x14ac:dyDescent="0.4">
      <c r="X682" s="192"/>
      <c r="AD682" s="192"/>
    </row>
    <row r="683" spans="24:30" x14ac:dyDescent="0.4">
      <c r="X683" s="192"/>
      <c r="AD683" s="192"/>
    </row>
    <row r="684" spans="24:30" x14ac:dyDescent="0.4">
      <c r="X684" s="192"/>
      <c r="AD684" s="192"/>
    </row>
    <row r="685" spans="24:30" x14ac:dyDescent="0.4">
      <c r="X685" s="192"/>
      <c r="AD685" s="192"/>
    </row>
    <row r="686" spans="24:30" x14ac:dyDescent="0.4">
      <c r="X686" s="192"/>
      <c r="AD686" s="192"/>
    </row>
    <row r="687" spans="24:30" x14ac:dyDescent="0.4">
      <c r="X687" s="192"/>
      <c r="AD687" s="192"/>
    </row>
    <row r="688" spans="24:30" x14ac:dyDescent="0.4">
      <c r="X688" s="192"/>
      <c r="AD688" s="192"/>
    </row>
    <row r="689" spans="24:30" x14ac:dyDescent="0.4">
      <c r="X689" s="192"/>
      <c r="AD689" s="192"/>
    </row>
    <row r="690" spans="24:30" x14ac:dyDescent="0.4">
      <c r="X690" s="192"/>
      <c r="AD690" s="192"/>
    </row>
    <row r="691" spans="24:30" x14ac:dyDescent="0.4">
      <c r="X691" s="192"/>
      <c r="AD691" s="192"/>
    </row>
    <row r="692" spans="24:30" x14ac:dyDescent="0.4">
      <c r="X692" s="192"/>
      <c r="AD692" s="192"/>
    </row>
    <row r="693" spans="24:30" x14ac:dyDescent="0.4">
      <c r="X693" s="192"/>
      <c r="AD693" s="192"/>
    </row>
    <row r="694" spans="24:30" x14ac:dyDescent="0.4">
      <c r="X694" s="192"/>
      <c r="AD694" s="192"/>
    </row>
    <row r="695" spans="24:30" x14ac:dyDescent="0.4">
      <c r="X695" s="192"/>
      <c r="AD695" s="192"/>
    </row>
    <row r="696" spans="24:30" x14ac:dyDescent="0.4">
      <c r="X696" s="192"/>
      <c r="AD696" s="192"/>
    </row>
    <row r="697" spans="24:30" x14ac:dyDescent="0.4">
      <c r="X697" s="192"/>
      <c r="AD697" s="192"/>
    </row>
    <row r="698" spans="24:30" x14ac:dyDescent="0.4">
      <c r="X698" s="192"/>
      <c r="AD698" s="192"/>
    </row>
    <row r="699" spans="24:30" x14ac:dyDescent="0.4">
      <c r="X699" s="192"/>
      <c r="AD699" s="192"/>
    </row>
    <row r="700" spans="24:30" x14ac:dyDescent="0.4">
      <c r="X700" s="192"/>
      <c r="AD700" s="192"/>
    </row>
    <row r="701" spans="24:30" x14ac:dyDescent="0.4">
      <c r="X701" s="192"/>
      <c r="AD701" s="192"/>
    </row>
    <row r="702" spans="24:30" x14ac:dyDescent="0.4">
      <c r="X702" s="192"/>
      <c r="AD702" s="192"/>
    </row>
    <row r="703" spans="24:30" x14ac:dyDescent="0.4">
      <c r="X703" s="192"/>
      <c r="AD703" s="192"/>
    </row>
    <row r="704" spans="24:30" x14ac:dyDescent="0.4">
      <c r="X704" s="192"/>
      <c r="AD704" s="192"/>
    </row>
    <row r="705" spans="24:30" x14ac:dyDescent="0.4">
      <c r="X705" s="192"/>
      <c r="AD705" s="192"/>
    </row>
    <row r="706" spans="24:30" x14ac:dyDescent="0.4">
      <c r="X706" s="192"/>
      <c r="AD706" s="192"/>
    </row>
    <row r="707" spans="24:30" x14ac:dyDescent="0.4">
      <c r="X707" s="192"/>
      <c r="AD707" s="192"/>
    </row>
    <row r="708" spans="24:30" x14ac:dyDescent="0.4">
      <c r="X708" s="192"/>
      <c r="AD708" s="192"/>
    </row>
    <row r="709" spans="24:30" x14ac:dyDescent="0.4">
      <c r="X709" s="192"/>
      <c r="AD709" s="192"/>
    </row>
    <row r="710" spans="24:30" x14ac:dyDescent="0.4">
      <c r="X710" s="192"/>
      <c r="AD710" s="192"/>
    </row>
    <row r="711" spans="24:30" x14ac:dyDescent="0.4">
      <c r="X711" s="192"/>
      <c r="AD711" s="192"/>
    </row>
    <row r="712" spans="24:30" x14ac:dyDescent="0.4">
      <c r="X712" s="192"/>
      <c r="AD712" s="192"/>
    </row>
    <row r="713" spans="24:30" x14ac:dyDescent="0.4">
      <c r="X713" s="192"/>
      <c r="AD713" s="192"/>
    </row>
    <row r="714" spans="24:30" x14ac:dyDescent="0.4">
      <c r="X714" s="192"/>
      <c r="AD714" s="192"/>
    </row>
    <row r="715" spans="24:30" x14ac:dyDescent="0.4">
      <c r="X715" s="192"/>
      <c r="AD715" s="192"/>
    </row>
    <row r="716" spans="24:30" x14ac:dyDescent="0.4">
      <c r="X716" s="192"/>
      <c r="AD716" s="192"/>
    </row>
    <row r="717" spans="24:30" x14ac:dyDescent="0.4">
      <c r="X717" s="192"/>
      <c r="AD717" s="192"/>
    </row>
    <row r="718" spans="24:30" x14ac:dyDescent="0.4">
      <c r="X718" s="192"/>
      <c r="AD718" s="192"/>
    </row>
    <row r="719" spans="24:30" x14ac:dyDescent="0.4">
      <c r="X719" s="192"/>
      <c r="AD719" s="192"/>
    </row>
    <row r="720" spans="24:30" x14ac:dyDescent="0.4">
      <c r="X720" s="192"/>
      <c r="AD720" s="192"/>
    </row>
    <row r="721" spans="24:30" x14ac:dyDescent="0.4">
      <c r="X721" s="192"/>
      <c r="AD721" s="192"/>
    </row>
    <row r="722" spans="24:30" x14ac:dyDescent="0.4">
      <c r="X722" s="192"/>
      <c r="AD722" s="192"/>
    </row>
    <row r="723" spans="24:30" x14ac:dyDescent="0.4">
      <c r="X723" s="192"/>
      <c r="AD723" s="192"/>
    </row>
    <row r="724" spans="24:30" x14ac:dyDescent="0.4">
      <c r="X724" s="192"/>
      <c r="AD724" s="192"/>
    </row>
    <row r="725" spans="24:30" x14ac:dyDescent="0.4">
      <c r="X725" s="192"/>
      <c r="AD725" s="192"/>
    </row>
    <row r="726" spans="24:30" x14ac:dyDescent="0.4">
      <c r="X726" s="192"/>
      <c r="AD726" s="192"/>
    </row>
    <row r="727" spans="24:30" x14ac:dyDescent="0.4">
      <c r="X727" s="192"/>
      <c r="AD727" s="192"/>
    </row>
    <row r="728" spans="24:30" x14ac:dyDescent="0.4">
      <c r="X728" s="192"/>
      <c r="AD728" s="192"/>
    </row>
    <row r="729" spans="24:30" x14ac:dyDescent="0.4">
      <c r="X729" s="192"/>
      <c r="AD729" s="192"/>
    </row>
    <row r="730" spans="24:30" x14ac:dyDescent="0.4">
      <c r="X730" s="192"/>
      <c r="AD730" s="192"/>
    </row>
    <row r="731" spans="24:30" x14ac:dyDescent="0.4">
      <c r="X731" s="192"/>
      <c r="AD731" s="192"/>
    </row>
    <row r="732" spans="24:30" x14ac:dyDescent="0.4">
      <c r="X732" s="192"/>
      <c r="AD732" s="192"/>
    </row>
    <row r="733" spans="24:30" x14ac:dyDescent="0.4">
      <c r="X733" s="192"/>
      <c r="AD733" s="192"/>
    </row>
    <row r="734" spans="24:30" x14ac:dyDescent="0.4">
      <c r="X734" s="192"/>
      <c r="AD734" s="192"/>
    </row>
    <row r="735" spans="24:30" x14ac:dyDescent="0.4">
      <c r="X735" s="192"/>
      <c r="AD735" s="192"/>
    </row>
    <row r="736" spans="24:30" x14ac:dyDescent="0.4">
      <c r="X736" s="192"/>
      <c r="AD736" s="192"/>
    </row>
    <row r="737" spans="24:30" x14ac:dyDescent="0.4">
      <c r="X737" s="192"/>
      <c r="AD737" s="192"/>
    </row>
    <row r="738" spans="24:30" x14ac:dyDescent="0.4">
      <c r="X738" s="192"/>
      <c r="AD738" s="192"/>
    </row>
    <row r="739" spans="24:30" x14ac:dyDescent="0.4">
      <c r="X739" s="192"/>
      <c r="AD739" s="192"/>
    </row>
    <row r="740" spans="24:30" x14ac:dyDescent="0.4">
      <c r="X740" s="192"/>
      <c r="AD740" s="192"/>
    </row>
    <row r="741" spans="24:30" x14ac:dyDescent="0.4">
      <c r="X741" s="192"/>
      <c r="AD741" s="192"/>
    </row>
    <row r="742" spans="24:30" x14ac:dyDescent="0.4">
      <c r="X742" s="192"/>
      <c r="AD742" s="192"/>
    </row>
    <row r="743" spans="24:30" x14ac:dyDescent="0.4">
      <c r="X743" s="192"/>
      <c r="AD743" s="192"/>
    </row>
    <row r="744" spans="24:30" x14ac:dyDescent="0.4">
      <c r="X744" s="192"/>
      <c r="AD744" s="192"/>
    </row>
    <row r="745" spans="24:30" x14ac:dyDescent="0.4">
      <c r="X745" s="192"/>
      <c r="AD745" s="192"/>
    </row>
    <row r="746" spans="24:30" x14ac:dyDescent="0.4">
      <c r="X746" s="192"/>
      <c r="AD746" s="192"/>
    </row>
    <row r="747" spans="24:30" x14ac:dyDescent="0.4">
      <c r="X747" s="192"/>
      <c r="AD747" s="192"/>
    </row>
    <row r="748" spans="24:30" x14ac:dyDescent="0.4">
      <c r="X748" s="192"/>
      <c r="AD748" s="192"/>
    </row>
    <row r="749" spans="24:30" x14ac:dyDescent="0.4">
      <c r="X749" s="192"/>
      <c r="AD749" s="192"/>
    </row>
    <row r="750" spans="24:30" x14ac:dyDescent="0.4">
      <c r="X750" s="192"/>
      <c r="AD750" s="192"/>
    </row>
    <row r="751" spans="24:30" x14ac:dyDescent="0.4">
      <c r="X751" s="192"/>
      <c r="AD751" s="192"/>
    </row>
    <row r="752" spans="24:30" x14ac:dyDescent="0.4">
      <c r="X752" s="192"/>
      <c r="AD752" s="192"/>
    </row>
    <row r="753" spans="24:30" x14ac:dyDescent="0.4">
      <c r="X753" s="192"/>
      <c r="AD753" s="192"/>
    </row>
    <row r="754" spans="24:30" x14ac:dyDescent="0.4">
      <c r="X754" s="192"/>
      <c r="AD754" s="192"/>
    </row>
    <row r="755" spans="24:30" x14ac:dyDescent="0.4">
      <c r="X755" s="192"/>
      <c r="AD755" s="192"/>
    </row>
    <row r="756" spans="24:30" x14ac:dyDescent="0.4">
      <c r="X756" s="192"/>
      <c r="AD756" s="192"/>
    </row>
  </sheetData>
  <sheetProtection algorithmName="SHA-512" hashValue="XrL8axa3r5ABIBJKhQVX4UUrq/xKP5pFieZPC7TTiA+ePqBTepzYVxEcPE+8QWa2YPJK71YRE1QheFkZSmbbVg==" saltValue="Y5sOjUZojGsS8If3a7cIAA==" spinCount="100000" sheet="1" insertRows="0"/>
  <mergeCells count="83">
    <mergeCell ref="A1:E1"/>
    <mergeCell ref="E2:F2"/>
    <mergeCell ref="A4:AF4"/>
    <mergeCell ref="B6:I6"/>
    <mergeCell ref="N6:S7"/>
    <mergeCell ref="T6:T7"/>
    <mergeCell ref="B7:I49"/>
    <mergeCell ref="N10:S12"/>
    <mergeCell ref="T10:U12"/>
    <mergeCell ref="V10:AA10"/>
    <mergeCell ref="N17:S17"/>
    <mergeCell ref="AB10:AC12"/>
    <mergeCell ref="V11:W11"/>
    <mergeCell ref="X11:AA11"/>
    <mergeCell ref="V12:W12"/>
    <mergeCell ref="X12:Y12"/>
    <mergeCell ref="Z12:AA12"/>
    <mergeCell ref="AD12:AE12"/>
    <mergeCell ref="N13:S13"/>
    <mergeCell ref="N14:S14"/>
    <mergeCell ref="N15:S15"/>
    <mergeCell ref="N16:S16"/>
    <mergeCell ref="X21:Z21"/>
    <mergeCell ref="N25:N27"/>
    <mergeCell ref="O25:S27"/>
    <mergeCell ref="T25:U27"/>
    <mergeCell ref="V25:AA25"/>
    <mergeCell ref="O28:S28"/>
    <mergeCell ref="N18:S18"/>
    <mergeCell ref="N19:S19"/>
    <mergeCell ref="N20:S20"/>
    <mergeCell ref="N21:S21"/>
    <mergeCell ref="AB25:AC27"/>
    <mergeCell ref="X26:AA26"/>
    <mergeCell ref="V27:W27"/>
    <mergeCell ref="X27:Y27"/>
    <mergeCell ref="Z27:AA27"/>
    <mergeCell ref="O40:S40"/>
    <mergeCell ref="O29:S29"/>
    <mergeCell ref="O30:S30"/>
    <mergeCell ref="O31:S31"/>
    <mergeCell ref="O32:S32"/>
    <mergeCell ref="O33:S33"/>
    <mergeCell ref="O34:S34"/>
    <mergeCell ref="O35:S35"/>
    <mergeCell ref="O36:S36"/>
    <mergeCell ref="O37:S37"/>
    <mergeCell ref="O38:S38"/>
    <mergeCell ref="O39:S39"/>
    <mergeCell ref="B51:AF51"/>
    <mergeCell ref="O41:S41"/>
    <mergeCell ref="O42:S42"/>
    <mergeCell ref="O43:S43"/>
    <mergeCell ref="O44:S44"/>
    <mergeCell ref="O45:S45"/>
    <mergeCell ref="O46:S46"/>
    <mergeCell ref="O47:S47"/>
    <mergeCell ref="N48:S48"/>
    <mergeCell ref="AD48:AE48"/>
    <mergeCell ref="N49:S49"/>
    <mergeCell ref="X49:Z49"/>
    <mergeCell ref="R52:R53"/>
    <mergeCell ref="B52:B53"/>
    <mergeCell ref="C52:E52"/>
    <mergeCell ref="F52:F53"/>
    <mergeCell ref="G52:G53"/>
    <mergeCell ref="H52:H53"/>
    <mergeCell ref="I52:I53"/>
    <mergeCell ref="J52:K53"/>
    <mergeCell ref="L52:L53"/>
    <mergeCell ref="M52:N52"/>
    <mergeCell ref="O52:O53"/>
    <mergeCell ref="P52:Q52"/>
    <mergeCell ref="S52:S53"/>
    <mergeCell ref="T52:AA52"/>
    <mergeCell ref="AB52:AE52"/>
    <mergeCell ref="AF52:AF53"/>
    <mergeCell ref="T53:U53"/>
    <mergeCell ref="V53:W53"/>
    <mergeCell ref="X53:Y53"/>
    <mergeCell ref="Z53:AA53"/>
    <mergeCell ref="AB53:AC53"/>
    <mergeCell ref="AD53:AE53"/>
  </mergeCells>
  <phoneticPr fontId="4"/>
  <conditionalFormatting sqref="C54:C153">
    <cfRule type="expression" dxfId="14" priority="2">
      <formula>AND($E54&lt;&gt;"",$C54="")</formula>
    </cfRule>
  </conditionalFormatting>
  <conditionalFormatting sqref="Z54:Z153">
    <cfRule type="expression" dxfId="13" priority="1">
      <formula>ISNUMBER(SEARCH("一部自己負担金",$H54))</formula>
    </cfRule>
  </conditionalFormatting>
  <conditionalFormatting sqref="AD54:AD153">
    <cfRule type="expression" dxfId="12" priority="3">
      <formula>ISNUMBER(SEARCH("一部非課税",$I54))</formula>
    </cfRule>
  </conditionalFormatting>
  <dataValidations count="7">
    <dataValidation type="list" allowBlank="1" showInputMessage="1" showErrorMessage="1" sqref="T6:T7" xr:uid="{AA8BF9A3-3993-48AC-9805-2D63FCAB41AB}">
      <formula1>"課税,免税"</formula1>
    </dataValidation>
    <dataValidation type="list" allowBlank="1" showInputMessage="1" showErrorMessage="1" sqref="H54:H153" xr:uid="{CBD8BED7-11FB-4A48-8E27-F0370DDFA6C1}">
      <formula1>"国庫補助金,一部自己負担金"</formula1>
    </dataValidation>
    <dataValidation type="list" allowBlank="1" showInputMessage="1" showErrorMessage="1" sqref="I54:I153" xr:uid="{54FC816D-B41C-44EA-AC54-1EBFBA9773F2}">
      <formula1>"課税,非課税,軽減,一部非課税"</formula1>
    </dataValidation>
    <dataValidation type="list" allowBlank="1" showInputMessage="1" showErrorMessage="1" sqref="R154 O154" xr:uid="{8055D449-3514-42EC-9D42-3352F9980EFE}">
      <formula1>$H$173:$H$182</formula1>
    </dataValidation>
    <dataValidation type="list" allowBlank="1" showInputMessage="1" showErrorMessage="1" sqref="N54:N153 Q54:Q153" xr:uid="{559F7859-6064-4C84-A42B-21FAE60F02E5}">
      <formula1>"人,月,日,時間,回,件,個,枚,部,式,km"</formula1>
    </dataValidation>
    <dataValidation type="whole" imeMode="halfAlpha" operator="greaterThanOrEqual" allowBlank="1" showInputMessage="1" showErrorMessage="1" sqref="J54:J153 M54:M153 P54:P153" xr:uid="{08A91EF3-692E-4146-AA61-948D9D3B6B98}">
      <formula1>1</formula1>
    </dataValidation>
    <dataValidation type="list" allowBlank="1" showInputMessage="1" showErrorMessage="1" sqref="E54:E153" xr:uid="{B8511E86-61CE-4589-A7A1-32CEA5B92BBD}">
      <formula1>"審査・登録費,旅費,役務費,委託費,通信運搬費,消耗品費,その他"</formula1>
    </dataValidation>
  </dataValidations>
  <printOptions horizontalCentered="1"/>
  <pageMargins left="0.23622047244094491" right="0.23622047244094491" top="0.74803149606299213" bottom="0.74803149606299213" header="0.31496062992125984" footer="0.31496062992125984"/>
  <pageSetup paperSize="9" scale="31"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9F5F9-D642-4CDF-A909-EDD8D1073481}">
  <sheetPr>
    <pageSetUpPr fitToPage="1"/>
  </sheetPr>
  <dimension ref="A1:BH758"/>
  <sheetViews>
    <sheetView showGridLines="0" view="pageBreakPreview" topLeftCell="U41" zoomScale="70" zoomScaleNormal="40" zoomScaleSheetLayoutView="70" workbookViewId="0">
      <selection activeCell="AE57" sqref="AE57"/>
    </sheetView>
  </sheetViews>
  <sheetFormatPr defaultColWidth="10.125" defaultRowHeight="19.5" x14ac:dyDescent="0.4"/>
  <cols>
    <col min="1" max="1" width="1.75" style="25" customWidth="1"/>
    <col min="2" max="2" width="6.375" style="25" bestFit="1" customWidth="1"/>
    <col min="3" max="3" width="6.75" style="25" bestFit="1" customWidth="1"/>
    <col min="4" max="4" width="30" style="25" customWidth="1"/>
    <col min="5" max="5" width="20" style="25" customWidth="1"/>
    <col min="6" max="6" width="45" style="25" customWidth="1"/>
    <col min="7" max="7" width="53.5" style="25" customWidth="1"/>
    <col min="8" max="8" width="19.5" style="25" bestFit="1" customWidth="1"/>
    <col min="9" max="9" width="14.25" style="26" bestFit="1" customWidth="1"/>
    <col min="10" max="10" width="20" style="26" customWidth="1"/>
    <col min="11" max="11" width="6.375" style="25" customWidth="1"/>
    <col min="12" max="12" width="5.5" style="26" customWidth="1"/>
    <col min="13" max="13" width="5.25" style="26" customWidth="1"/>
    <col min="14" max="14" width="7.625" style="25" customWidth="1"/>
    <col min="15" max="15" width="5.125" style="25" customWidth="1"/>
    <col min="16" max="16" width="5.375" style="26" customWidth="1"/>
    <col min="17" max="17" width="7.625" style="25" customWidth="1"/>
    <col min="18" max="18" width="5.5" style="25" customWidth="1"/>
    <col min="19" max="19" width="4.375" style="26" bestFit="1" customWidth="1"/>
    <col min="20" max="20" width="21.5" style="26" bestFit="1" customWidth="1"/>
    <col min="21" max="21" width="4.375" style="25" bestFit="1" customWidth="1"/>
    <col min="22" max="22" width="20.375" style="25" bestFit="1" customWidth="1"/>
    <col min="23" max="23" width="4.375" style="25" bestFit="1" customWidth="1"/>
    <col min="24" max="24" width="16.125" style="25" bestFit="1" customWidth="1"/>
    <col min="25" max="25" width="4.375" style="25" bestFit="1" customWidth="1"/>
    <col min="26" max="26" width="16.5" style="25" customWidth="1"/>
    <col min="27" max="27" width="4.375" style="25" bestFit="1" customWidth="1"/>
    <col min="28" max="28" width="13.875" style="25" customWidth="1"/>
    <col min="29" max="29" width="4.375" style="25" bestFit="1" customWidth="1"/>
    <col min="30" max="30" width="23" style="25" customWidth="1"/>
    <col min="31" max="31" width="9.375" style="25" customWidth="1"/>
    <col min="32" max="32" width="10.125" style="25" hidden="1" customWidth="1"/>
    <col min="33" max="39" width="0" style="25" hidden="1" customWidth="1"/>
    <col min="40" max="40" width="12.125" style="25" hidden="1" customWidth="1"/>
    <col min="41" max="41" width="0" style="25" hidden="1" customWidth="1"/>
    <col min="42" max="43" width="12" style="25" hidden="1" customWidth="1"/>
    <col min="44" max="51" width="0" style="25" hidden="1" customWidth="1"/>
    <col min="52" max="16384" width="10.125" style="25"/>
  </cols>
  <sheetData>
    <row r="1" spans="1:40" x14ac:dyDescent="0.4">
      <c r="A1" s="348" t="s">
        <v>67</v>
      </c>
      <c r="B1" s="348"/>
      <c r="C1" s="348"/>
      <c r="D1" s="348"/>
      <c r="E1" s="348"/>
    </row>
    <row r="2" spans="1:40" ht="30.75" customHeight="1" x14ac:dyDescent="0.4">
      <c r="A2" s="116"/>
      <c r="B2" s="116"/>
      <c r="C2" s="116"/>
      <c r="D2" s="102" t="s">
        <v>1</v>
      </c>
      <c r="E2" s="435" t="str">
        <f>IF(積算内訳書!$F$3="","",積算内訳書!$F$3)</f>
        <v/>
      </c>
      <c r="F2" s="436"/>
    </row>
    <row r="3" spans="1:40" x14ac:dyDescent="0.4">
      <c r="A3" s="116"/>
      <c r="B3" s="116"/>
      <c r="C3" s="116"/>
      <c r="D3" s="116"/>
      <c r="E3" s="116"/>
    </row>
    <row r="4" spans="1:40" ht="24" x14ac:dyDescent="0.4">
      <c r="A4" s="351" t="s">
        <v>370</v>
      </c>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row>
    <row r="5" spans="1:40" ht="15" customHeight="1" thickBot="1" x14ac:dyDescent="0.45"/>
    <row r="6" spans="1:40" ht="16.5" customHeight="1" thickBot="1" x14ac:dyDescent="0.45">
      <c r="B6" s="437" t="s">
        <v>70</v>
      </c>
      <c r="C6" s="438"/>
      <c r="D6" s="438"/>
      <c r="E6" s="438"/>
      <c r="F6" s="438"/>
      <c r="G6" s="438"/>
      <c r="H6" s="438"/>
      <c r="I6" s="439"/>
      <c r="N6" s="356" t="s">
        <v>71</v>
      </c>
      <c r="O6" s="357"/>
      <c r="P6" s="357"/>
      <c r="Q6" s="357"/>
      <c r="R6" s="357"/>
      <c r="S6" s="358"/>
      <c r="T6" s="440"/>
      <c r="U6" s="27"/>
      <c r="V6" s="26"/>
      <c r="Y6" s="26"/>
    </row>
    <row r="7" spans="1:40" ht="16.5" customHeight="1" x14ac:dyDescent="0.4">
      <c r="B7" s="462" t="s">
        <v>376</v>
      </c>
      <c r="C7" s="463"/>
      <c r="D7" s="463"/>
      <c r="E7" s="463"/>
      <c r="F7" s="463"/>
      <c r="G7" s="463"/>
      <c r="H7" s="463"/>
      <c r="I7" s="464"/>
      <c r="N7" s="359"/>
      <c r="O7" s="360"/>
      <c r="P7" s="360"/>
      <c r="Q7" s="360"/>
      <c r="R7" s="360"/>
      <c r="S7" s="361"/>
      <c r="T7" s="441"/>
    </row>
    <row r="8" spans="1:40" ht="19.5" customHeight="1" x14ac:dyDescent="0.4">
      <c r="B8" s="451"/>
      <c r="C8" s="452"/>
      <c r="D8" s="452"/>
      <c r="E8" s="452"/>
      <c r="F8" s="452"/>
      <c r="G8" s="452"/>
      <c r="H8" s="452"/>
      <c r="I8" s="453"/>
      <c r="M8" s="118"/>
      <c r="N8" s="119"/>
      <c r="O8" s="27"/>
      <c r="P8" s="27"/>
      <c r="Q8" s="27"/>
      <c r="S8" s="25"/>
      <c r="T8" s="25"/>
    </row>
    <row r="9" spans="1:40" ht="19.5" customHeight="1" thickBot="1" x14ac:dyDescent="0.45">
      <c r="B9" s="451"/>
      <c r="C9" s="452"/>
      <c r="D9" s="452"/>
      <c r="E9" s="452"/>
      <c r="F9" s="452"/>
      <c r="G9" s="452"/>
      <c r="H9" s="452"/>
      <c r="I9" s="453"/>
      <c r="N9" s="28" t="s">
        <v>74</v>
      </c>
      <c r="O9" s="27"/>
      <c r="P9" s="25"/>
      <c r="T9" s="25"/>
    </row>
    <row r="10" spans="1:40" ht="19.5" customHeight="1" x14ac:dyDescent="0.4">
      <c r="B10" s="451"/>
      <c r="C10" s="452"/>
      <c r="D10" s="452"/>
      <c r="E10" s="452"/>
      <c r="F10" s="452"/>
      <c r="G10" s="452"/>
      <c r="H10" s="452"/>
      <c r="I10" s="453"/>
      <c r="N10" s="325" t="s">
        <v>75</v>
      </c>
      <c r="O10" s="326"/>
      <c r="P10" s="326"/>
      <c r="Q10" s="326"/>
      <c r="R10" s="326"/>
      <c r="S10" s="342"/>
      <c r="T10" s="319" t="s">
        <v>76</v>
      </c>
      <c r="U10" s="320"/>
      <c r="V10" s="323" t="s">
        <v>77</v>
      </c>
      <c r="W10" s="323"/>
      <c r="X10" s="323"/>
      <c r="Y10" s="324"/>
      <c r="Z10" s="325" t="s">
        <v>78</v>
      </c>
      <c r="AA10" s="326"/>
      <c r="AB10" s="120"/>
      <c r="AF10" s="434" t="s">
        <v>76</v>
      </c>
      <c r="AG10" s="434"/>
      <c r="AH10" s="434" t="s">
        <v>79</v>
      </c>
      <c r="AI10" s="434"/>
      <c r="AJ10" s="434" t="s">
        <v>80</v>
      </c>
      <c r="AK10" s="434"/>
      <c r="AL10" s="434" t="s">
        <v>78</v>
      </c>
      <c r="AM10" s="434"/>
      <c r="AN10" s="433" t="s">
        <v>177</v>
      </c>
    </row>
    <row r="11" spans="1:40" ht="20.25" thickBot="1" x14ac:dyDescent="0.45">
      <c r="B11" s="451"/>
      <c r="C11" s="452"/>
      <c r="D11" s="452"/>
      <c r="E11" s="452"/>
      <c r="F11" s="452"/>
      <c r="G11" s="452"/>
      <c r="H11" s="452"/>
      <c r="I11" s="453"/>
      <c r="N11" s="327"/>
      <c r="O11" s="328"/>
      <c r="P11" s="328"/>
      <c r="Q11" s="328"/>
      <c r="R11" s="328"/>
      <c r="S11" s="344"/>
      <c r="T11" s="321"/>
      <c r="U11" s="322"/>
      <c r="V11" s="329" t="s">
        <v>79</v>
      </c>
      <c r="W11" s="330"/>
      <c r="X11" s="331" t="s">
        <v>80</v>
      </c>
      <c r="Y11" s="332"/>
      <c r="Z11" s="327"/>
      <c r="AA11" s="328"/>
      <c r="AB11" s="296"/>
      <c r="AC11" s="297"/>
      <c r="AF11" s="220" t="s">
        <v>178</v>
      </c>
      <c r="AG11" s="220" t="s">
        <v>179</v>
      </c>
      <c r="AH11" s="220" t="s">
        <v>178</v>
      </c>
      <c r="AI11" s="220" t="s">
        <v>179</v>
      </c>
      <c r="AJ11" s="220" t="s">
        <v>178</v>
      </c>
      <c r="AK11" s="220" t="s">
        <v>179</v>
      </c>
      <c r="AL11" s="220" t="s">
        <v>178</v>
      </c>
      <c r="AM11" s="220" t="s">
        <v>179</v>
      </c>
      <c r="AN11" s="433"/>
    </row>
    <row r="12" spans="1:40" ht="17.25" customHeight="1" x14ac:dyDescent="0.4">
      <c r="B12" s="451"/>
      <c r="C12" s="452"/>
      <c r="D12" s="452"/>
      <c r="E12" s="452"/>
      <c r="F12" s="452"/>
      <c r="G12" s="452"/>
      <c r="H12" s="452"/>
      <c r="I12" s="453"/>
      <c r="N12" s="373" t="s">
        <v>37</v>
      </c>
      <c r="O12" s="374"/>
      <c r="P12" s="374"/>
      <c r="Q12" s="374"/>
      <c r="R12" s="374"/>
      <c r="S12" s="375"/>
      <c r="T12" s="85">
        <f t="shared" ref="T12:T25" si="0">SUMIF($E$56:$E$155,N12,$T$56:$T$155)</f>
        <v>0</v>
      </c>
      <c r="U12" s="22" t="s">
        <v>81</v>
      </c>
      <c r="V12" s="29">
        <f t="shared" ref="V12:V25" si="1">SUMIFS($V$56:$V$155,$E$56:$E$155,$N12)</f>
        <v>0</v>
      </c>
      <c r="W12" s="30" t="s">
        <v>81</v>
      </c>
      <c r="X12" s="31">
        <f t="shared" ref="X12:X25" si="2">SUMIFS($X$56:$X$155,$E$56:$E$155,$N12)</f>
        <v>0</v>
      </c>
      <c r="Y12" s="22" t="s">
        <v>81</v>
      </c>
      <c r="Z12" s="29">
        <f t="shared" ref="Z12:Z25" si="3">SUMIFS($Z$56:$Z$155,$E$56:$E$155,$N12)</f>
        <v>0</v>
      </c>
      <c r="AA12" s="30" t="s">
        <v>81</v>
      </c>
      <c r="AB12" s="121"/>
      <c r="AF12" s="221" t="str">
        <f ca="1">_xlfn.FORMULATEXT(T12)</f>
        <v>=SUMIF($E$56:$E$155,N12,$T$56:$T$155)</v>
      </c>
      <c r="AG12" s="221" t="s">
        <v>180</v>
      </c>
      <c r="AH12" s="221" t="str">
        <f t="shared" ref="AH12:AL26" ca="1" si="4">_xlfn.FORMULATEXT(V12)</f>
        <v>=SUMIFS($V$56:$V$155,$E$56:$E$155,$N12)</v>
      </c>
      <c r="AI12" s="221" t="s">
        <v>181</v>
      </c>
      <c r="AJ12" s="221" t="str">
        <f t="shared" ca="1" si="4"/>
        <v>=SUMIFS($X$56:$X$155,$E$56:$E$155,$N12)</v>
      </c>
      <c r="AK12" s="221" t="s">
        <v>182</v>
      </c>
      <c r="AL12" s="221" t="str">
        <f t="shared" ca="1" si="4"/>
        <v>=SUMIFS($Z$56:$Z$155,$E$56:$E$155,$N12)</v>
      </c>
      <c r="AM12" s="221" t="s">
        <v>183</v>
      </c>
      <c r="AN12" s="222" t="str">
        <f ca="1">IF(AND(AF12=AG12,AH12=AI12,AJ12=AK12,AL12=AM12),"","×")</f>
        <v/>
      </c>
    </row>
    <row r="13" spans="1:40" ht="17.25" customHeight="1" x14ac:dyDescent="0.4">
      <c r="B13" s="451"/>
      <c r="C13" s="452"/>
      <c r="D13" s="452"/>
      <c r="E13" s="452"/>
      <c r="F13" s="452"/>
      <c r="G13" s="452"/>
      <c r="H13" s="452"/>
      <c r="I13" s="453"/>
      <c r="N13" s="345" t="s">
        <v>39</v>
      </c>
      <c r="O13" s="346"/>
      <c r="P13" s="346"/>
      <c r="Q13" s="346"/>
      <c r="R13" s="346"/>
      <c r="S13" s="347"/>
      <c r="T13" s="19">
        <f t="shared" si="0"/>
        <v>0</v>
      </c>
      <c r="U13" s="23" t="s">
        <v>81</v>
      </c>
      <c r="V13" s="32">
        <f t="shared" si="1"/>
        <v>0</v>
      </c>
      <c r="W13" s="33" t="s">
        <v>81</v>
      </c>
      <c r="X13" s="34">
        <f t="shared" si="2"/>
        <v>0</v>
      </c>
      <c r="Y13" s="23" t="s">
        <v>81</v>
      </c>
      <c r="Z13" s="32">
        <f t="shared" si="3"/>
        <v>0</v>
      </c>
      <c r="AA13" s="33" t="s">
        <v>81</v>
      </c>
      <c r="AB13" s="121"/>
      <c r="AF13" s="221" t="str">
        <f t="shared" ref="AF13:AF26" ca="1" si="5">_xlfn.FORMULATEXT(T13)</f>
        <v>=SUMIF($E$56:$E$155,N13,$T$56:$T$155)</v>
      </c>
      <c r="AG13" s="221" t="s">
        <v>184</v>
      </c>
      <c r="AH13" s="221" t="str">
        <f t="shared" ca="1" si="4"/>
        <v>=SUMIFS($V$56:$V$155,$E$56:$E$155,$N13)</v>
      </c>
      <c r="AI13" s="221" t="s">
        <v>185</v>
      </c>
      <c r="AJ13" s="221" t="str">
        <f t="shared" ca="1" si="4"/>
        <v>=SUMIFS($X$56:$X$155,$E$56:$E$155,$N13)</v>
      </c>
      <c r="AK13" s="221" t="s">
        <v>186</v>
      </c>
      <c r="AL13" s="221" t="str">
        <f t="shared" ca="1" si="4"/>
        <v>=SUMIFS($Z$56:$Z$155,$E$56:$E$155,$N13)</v>
      </c>
      <c r="AM13" s="221" t="s">
        <v>187</v>
      </c>
      <c r="AN13" s="222" t="str">
        <f t="shared" ref="AN13:AN26" ca="1" si="6">IF(AND(AF13=AG13,AH13=AI13,AJ13=AK13,AL13=AM13),"","×")</f>
        <v/>
      </c>
    </row>
    <row r="14" spans="1:40" ht="17.25" customHeight="1" x14ac:dyDescent="0.4">
      <c r="B14" s="451"/>
      <c r="C14" s="452"/>
      <c r="D14" s="452"/>
      <c r="E14" s="452"/>
      <c r="F14" s="452"/>
      <c r="G14" s="452"/>
      <c r="H14" s="452"/>
      <c r="I14" s="453"/>
      <c r="N14" s="345" t="s">
        <v>41</v>
      </c>
      <c r="O14" s="346"/>
      <c r="P14" s="346"/>
      <c r="Q14" s="346"/>
      <c r="R14" s="346"/>
      <c r="S14" s="347"/>
      <c r="T14" s="19">
        <f t="shared" si="0"/>
        <v>0</v>
      </c>
      <c r="U14" s="23" t="s">
        <v>81</v>
      </c>
      <c r="V14" s="32">
        <f t="shared" si="1"/>
        <v>0</v>
      </c>
      <c r="W14" s="33" t="s">
        <v>81</v>
      </c>
      <c r="X14" s="34">
        <f t="shared" si="2"/>
        <v>0</v>
      </c>
      <c r="Y14" s="23" t="s">
        <v>81</v>
      </c>
      <c r="Z14" s="32">
        <f t="shared" si="3"/>
        <v>0</v>
      </c>
      <c r="AA14" s="33" t="s">
        <v>81</v>
      </c>
      <c r="AB14" s="121"/>
      <c r="AF14" s="221" t="str">
        <f t="shared" ca="1" si="5"/>
        <v>=SUMIF($E$56:$E$155,N14,$T$56:$T$155)</v>
      </c>
      <c r="AG14" s="221" t="s">
        <v>188</v>
      </c>
      <c r="AH14" s="221" t="str">
        <f t="shared" ca="1" si="4"/>
        <v>=SUMIFS($V$56:$V$155,$E$56:$E$155,$N14)</v>
      </c>
      <c r="AI14" s="221" t="s">
        <v>189</v>
      </c>
      <c r="AJ14" s="221" t="str">
        <f t="shared" ca="1" si="4"/>
        <v>=SUMIFS($X$56:$X$155,$E$56:$E$155,$N14)</v>
      </c>
      <c r="AK14" s="221" t="s">
        <v>190</v>
      </c>
      <c r="AL14" s="221" t="str">
        <f t="shared" ca="1" si="4"/>
        <v>=SUMIFS($Z$56:$Z$155,$E$56:$E$155,$N14)</v>
      </c>
      <c r="AM14" s="221" t="s">
        <v>191</v>
      </c>
      <c r="AN14" s="222" t="str">
        <f t="shared" ca="1" si="6"/>
        <v/>
      </c>
    </row>
    <row r="15" spans="1:40" ht="17.25" customHeight="1" x14ac:dyDescent="0.4">
      <c r="B15" s="451"/>
      <c r="C15" s="452"/>
      <c r="D15" s="452"/>
      <c r="E15" s="452"/>
      <c r="F15" s="452"/>
      <c r="G15" s="452"/>
      <c r="H15" s="452"/>
      <c r="I15" s="453"/>
      <c r="N15" s="345" t="s">
        <v>43</v>
      </c>
      <c r="O15" s="346"/>
      <c r="P15" s="346"/>
      <c r="Q15" s="346"/>
      <c r="R15" s="346"/>
      <c r="S15" s="347"/>
      <c r="T15" s="19">
        <f t="shared" si="0"/>
        <v>0</v>
      </c>
      <c r="U15" s="23" t="s">
        <v>81</v>
      </c>
      <c r="V15" s="32">
        <f t="shared" si="1"/>
        <v>0</v>
      </c>
      <c r="W15" s="33" t="s">
        <v>81</v>
      </c>
      <c r="X15" s="34">
        <f t="shared" si="2"/>
        <v>0</v>
      </c>
      <c r="Y15" s="23" t="s">
        <v>81</v>
      </c>
      <c r="Z15" s="32">
        <f t="shared" si="3"/>
        <v>0</v>
      </c>
      <c r="AA15" s="33" t="s">
        <v>81</v>
      </c>
      <c r="AB15" s="121"/>
      <c r="AF15" s="221" t="str">
        <f t="shared" ca="1" si="5"/>
        <v>=SUMIF($E$56:$E$155,N15,$T$56:$T$155)</v>
      </c>
      <c r="AG15" s="221" t="s">
        <v>192</v>
      </c>
      <c r="AH15" s="221" t="str">
        <f t="shared" ca="1" si="4"/>
        <v>=SUMIFS($V$56:$V$155,$E$56:$E$155,$N15)</v>
      </c>
      <c r="AI15" s="221" t="s">
        <v>193</v>
      </c>
      <c r="AJ15" s="221" t="str">
        <f t="shared" ca="1" si="4"/>
        <v>=SUMIFS($X$56:$X$155,$E$56:$E$155,$N15)</v>
      </c>
      <c r="AK15" s="221" t="s">
        <v>194</v>
      </c>
      <c r="AL15" s="221" t="str">
        <f t="shared" ca="1" si="4"/>
        <v>=SUMIFS($Z$56:$Z$155,$E$56:$E$155,$N15)</v>
      </c>
      <c r="AM15" s="221" t="s">
        <v>195</v>
      </c>
      <c r="AN15" s="222" t="str">
        <f t="shared" ca="1" si="6"/>
        <v/>
      </c>
    </row>
    <row r="16" spans="1:40" ht="17.25" customHeight="1" x14ac:dyDescent="0.4">
      <c r="B16" s="451"/>
      <c r="C16" s="452"/>
      <c r="D16" s="452"/>
      <c r="E16" s="452"/>
      <c r="F16" s="452"/>
      <c r="G16" s="452"/>
      <c r="H16" s="452"/>
      <c r="I16" s="453"/>
      <c r="N16" s="345" t="s">
        <v>45</v>
      </c>
      <c r="O16" s="346"/>
      <c r="P16" s="346"/>
      <c r="Q16" s="346"/>
      <c r="R16" s="346"/>
      <c r="S16" s="347"/>
      <c r="T16" s="19">
        <f t="shared" si="0"/>
        <v>0</v>
      </c>
      <c r="U16" s="23" t="s">
        <v>81</v>
      </c>
      <c r="V16" s="32">
        <f t="shared" si="1"/>
        <v>0</v>
      </c>
      <c r="W16" s="33" t="s">
        <v>81</v>
      </c>
      <c r="X16" s="34">
        <f t="shared" si="2"/>
        <v>0</v>
      </c>
      <c r="Y16" s="23" t="s">
        <v>81</v>
      </c>
      <c r="Z16" s="32">
        <f t="shared" si="3"/>
        <v>0</v>
      </c>
      <c r="AA16" s="33" t="s">
        <v>81</v>
      </c>
      <c r="AB16" s="121"/>
      <c r="AF16" s="221" t="str">
        <f t="shared" ca="1" si="5"/>
        <v>=SUMIF($E$56:$E$155,N16,$T$56:$T$155)</v>
      </c>
      <c r="AG16" s="221" t="s">
        <v>196</v>
      </c>
      <c r="AH16" s="221" t="str">
        <f t="shared" ca="1" si="4"/>
        <v>=SUMIFS($V$56:$V$155,$E$56:$E$155,$N16)</v>
      </c>
      <c r="AI16" s="221" t="s">
        <v>197</v>
      </c>
      <c r="AJ16" s="221" t="str">
        <f t="shared" ca="1" si="4"/>
        <v>=SUMIFS($X$56:$X$155,$E$56:$E$155,$N16)</v>
      </c>
      <c r="AK16" s="221" t="s">
        <v>198</v>
      </c>
      <c r="AL16" s="221" t="str">
        <f t="shared" ca="1" si="4"/>
        <v>=SUMIFS($Z$56:$Z$155,$E$56:$E$155,$N16)</v>
      </c>
      <c r="AM16" s="221" t="s">
        <v>199</v>
      </c>
      <c r="AN16" s="222" t="str">
        <f t="shared" ca="1" si="6"/>
        <v/>
      </c>
    </row>
    <row r="17" spans="2:42" ht="17.25" customHeight="1" x14ac:dyDescent="0.4">
      <c r="B17" s="451"/>
      <c r="C17" s="452"/>
      <c r="D17" s="452"/>
      <c r="E17" s="452"/>
      <c r="F17" s="452"/>
      <c r="G17" s="452"/>
      <c r="H17" s="452"/>
      <c r="I17" s="453"/>
      <c r="N17" s="345" t="s">
        <v>47</v>
      </c>
      <c r="O17" s="346"/>
      <c r="P17" s="346"/>
      <c r="Q17" s="346"/>
      <c r="R17" s="346"/>
      <c r="S17" s="347"/>
      <c r="T17" s="19">
        <f t="shared" si="0"/>
        <v>0</v>
      </c>
      <c r="U17" s="23" t="s">
        <v>81</v>
      </c>
      <c r="V17" s="32">
        <f t="shared" si="1"/>
        <v>0</v>
      </c>
      <c r="W17" s="33" t="s">
        <v>81</v>
      </c>
      <c r="X17" s="34">
        <f t="shared" si="2"/>
        <v>0</v>
      </c>
      <c r="Y17" s="23" t="s">
        <v>81</v>
      </c>
      <c r="Z17" s="32">
        <f t="shared" si="3"/>
        <v>0</v>
      </c>
      <c r="AA17" s="33" t="s">
        <v>81</v>
      </c>
      <c r="AB17" s="121"/>
      <c r="AF17" s="221" t="str">
        <f t="shared" ca="1" si="5"/>
        <v>=SUMIF($E$56:$E$155,N17,$T$56:$T$155)</v>
      </c>
      <c r="AG17" s="221" t="s">
        <v>200</v>
      </c>
      <c r="AH17" s="221" t="str">
        <f t="shared" ca="1" si="4"/>
        <v>=SUMIFS($V$56:$V$155,$E$56:$E$155,$N17)</v>
      </c>
      <c r="AI17" s="221" t="s">
        <v>201</v>
      </c>
      <c r="AJ17" s="221" t="str">
        <f t="shared" ca="1" si="4"/>
        <v>=SUMIFS($X$56:$X$155,$E$56:$E$155,$N17)</v>
      </c>
      <c r="AK17" s="221" t="s">
        <v>202</v>
      </c>
      <c r="AL17" s="221" t="str">
        <f t="shared" ca="1" si="4"/>
        <v>=SUMIFS($Z$56:$Z$155,$E$56:$E$155,$N17)</v>
      </c>
      <c r="AM17" s="221" t="s">
        <v>203</v>
      </c>
      <c r="AN17" s="222" t="str">
        <f t="shared" ca="1" si="6"/>
        <v/>
      </c>
    </row>
    <row r="18" spans="2:42" ht="17.25" customHeight="1" x14ac:dyDescent="0.4">
      <c r="B18" s="451"/>
      <c r="C18" s="452"/>
      <c r="D18" s="452"/>
      <c r="E18" s="452"/>
      <c r="F18" s="452"/>
      <c r="G18" s="452"/>
      <c r="H18" s="452"/>
      <c r="I18" s="453"/>
      <c r="N18" s="345" t="s">
        <v>49</v>
      </c>
      <c r="O18" s="346"/>
      <c r="P18" s="346"/>
      <c r="Q18" s="346"/>
      <c r="R18" s="346"/>
      <c r="S18" s="347"/>
      <c r="T18" s="19">
        <f t="shared" si="0"/>
        <v>0</v>
      </c>
      <c r="U18" s="23" t="s">
        <v>81</v>
      </c>
      <c r="V18" s="32">
        <f t="shared" si="1"/>
        <v>0</v>
      </c>
      <c r="W18" s="33" t="s">
        <v>81</v>
      </c>
      <c r="X18" s="34">
        <f t="shared" si="2"/>
        <v>0</v>
      </c>
      <c r="Y18" s="23" t="s">
        <v>81</v>
      </c>
      <c r="Z18" s="32">
        <f t="shared" si="3"/>
        <v>0</v>
      </c>
      <c r="AA18" s="33" t="s">
        <v>81</v>
      </c>
      <c r="AB18" s="121"/>
      <c r="AF18" s="221" t="str">
        <f t="shared" ca="1" si="5"/>
        <v>=SUMIF($E$56:$E$155,N18,$T$56:$T$155)</v>
      </c>
      <c r="AG18" s="221" t="s">
        <v>204</v>
      </c>
      <c r="AH18" s="221" t="str">
        <f t="shared" ca="1" si="4"/>
        <v>=SUMIFS($V$56:$V$155,$E$56:$E$155,$N18)</v>
      </c>
      <c r="AI18" s="221" t="s">
        <v>205</v>
      </c>
      <c r="AJ18" s="221" t="str">
        <f t="shared" ca="1" si="4"/>
        <v>=SUMIFS($X$56:$X$155,$E$56:$E$155,$N18)</v>
      </c>
      <c r="AK18" s="221" t="s">
        <v>206</v>
      </c>
      <c r="AL18" s="221" t="str">
        <f t="shared" ca="1" si="4"/>
        <v>=SUMIFS($Z$56:$Z$155,$E$56:$E$155,$N18)</v>
      </c>
      <c r="AM18" s="221" t="s">
        <v>207</v>
      </c>
      <c r="AN18" s="222" t="str">
        <f t="shared" ca="1" si="6"/>
        <v/>
      </c>
    </row>
    <row r="19" spans="2:42" ht="17.25" customHeight="1" x14ac:dyDescent="0.4">
      <c r="B19" s="451"/>
      <c r="C19" s="452"/>
      <c r="D19" s="452"/>
      <c r="E19" s="452"/>
      <c r="F19" s="452"/>
      <c r="G19" s="452"/>
      <c r="H19" s="452"/>
      <c r="I19" s="453"/>
      <c r="N19" s="345" t="s">
        <v>51</v>
      </c>
      <c r="O19" s="346"/>
      <c r="P19" s="346"/>
      <c r="Q19" s="346"/>
      <c r="R19" s="346"/>
      <c r="S19" s="347"/>
      <c r="T19" s="19">
        <f t="shared" si="0"/>
        <v>0</v>
      </c>
      <c r="U19" s="23" t="s">
        <v>81</v>
      </c>
      <c r="V19" s="32">
        <f t="shared" si="1"/>
        <v>0</v>
      </c>
      <c r="W19" s="33" t="s">
        <v>81</v>
      </c>
      <c r="X19" s="34">
        <f t="shared" si="2"/>
        <v>0</v>
      </c>
      <c r="Y19" s="23" t="s">
        <v>81</v>
      </c>
      <c r="Z19" s="32">
        <f t="shared" si="3"/>
        <v>0</v>
      </c>
      <c r="AA19" s="33" t="s">
        <v>81</v>
      </c>
      <c r="AB19" s="121"/>
      <c r="AF19" s="221" t="str">
        <f t="shared" ca="1" si="5"/>
        <v>=SUMIF($E$56:$E$155,N19,$T$56:$T$155)</v>
      </c>
      <c r="AG19" s="221" t="s">
        <v>208</v>
      </c>
      <c r="AH19" s="221" t="str">
        <f t="shared" ca="1" si="4"/>
        <v>=SUMIFS($V$56:$V$155,$E$56:$E$155,$N19)</v>
      </c>
      <c r="AI19" s="221" t="s">
        <v>209</v>
      </c>
      <c r="AJ19" s="221" t="str">
        <f t="shared" ca="1" si="4"/>
        <v>=SUMIFS($X$56:$X$155,$E$56:$E$155,$N19)</v>
      </c>
      <c r="AK19" s="221" t="s">
        <v>210</v>
      </c>
      <c r="AL19" s="221" t="str">
        <f t="shared" ca="1" si="4"/>
        <v>=SUMIFS($Z$56:$Z$155,$E$56:$E$155,$N19)</v>
      </c>
      <c r="AM19" s="221" t="s">
        <v>211</v>
      </c>
      <c r="AN19" s="222" t="str">
        <f t="shared" ca="1" si="6"/>
        <v/>
      </c>
    </row>
    <row r="20" spans="2:42" ht="17.25" customHeight="1" x14ac:dyDescent="0.4">
      <c r="B20" s="451"/>
      <c r="C20" s="452"/>
      <c r="D20" s="452"/>
      <c r="E20" s="452"/>
      <c r="F20" s="452"/>
      <c r="G20" s="452"/>
      <c r="H20" s="452"/>
      <c r="I20" s="453"/>
      <c r="N20" s="345" t="s">
        <v>82</v>
      </c>
      <c r="O20" s="346"/>
      <c r="P20" s="346"/>
      <c r="Q20" s="346"/>
      <c r="R20" s="346"/>
      <c r="S20" s="347"/>
      <c r="T20" s="19">
        <f t="shared" si="0"/>
        <v>0</v>
      </c>
      <c r="U20" s="23" t="s">
        <v>81</v>
      </c>
      <c r="V20" s="32">
        <f t="shared" si="1"/>
        <v>0</v>
      </c>
      <c r="W20" s="33" t="s">
        <v>81</v>
      </c>
      <c r="X20" s="34">
        <f t="shared" si="2"/>
        <v>0</v>
      </c>
      <c r="Y20" s="23" t="s">
        <v>81</v>
      </c>
      <c r="Z20" s="32">
        <f t="shared" si="3"/>
        <v>0</v>
      </c>
      <c r="AA20" s="33" t="s">
        <v>81</v>
      </c>
      <c r="AB20" s="121"/>
      <c r="AF20" s="221" t="str">
        <f t="shared" ca="1" si="5"/>
        <v>=SUMIF($E$56:$E$155,N20,$T$56:$T$155)</v>
      </c>
      <c r="AG20" s="221" t="s">
        <v>212</v>
      </c>
      <c r="AH20" s="221" t="str">
        <f t="shared" ca="1" si="4"/>
        <v>=SUMIFS($V$56:$V$155,$E$56:$E$155,$N20)</v>
      </c>
      <c r="AI20" s="221" t="s">
        <v>213</v>
      </c>
      <c r="AJ20" s="221" t="str">
        <f t="shared" ca="1" si="4"/>
        <v>=SUMIFS($X$56:$X$155,$E$56:$E$155,$N20)</v>
      </c>
      <c r="AK20" s="221" t="s">
        <v>214</v>
      </c>
      <c r="AL20" s="221" t="str">
        <f t="shared" ca="1" si="4"/>
        <v>=SUMIFS($Z$56:$Z$155,$E$56:$E$155,$N20)</v>
      </c>
      <c r="AM20" s="221" t="s">
        <v>215</v>
      </c>
      <c r="AN20" s="222" t="str">
        <f t="shared" ca="1" si="6"/>
        <v/>
      </c>
    </row>
    <row r="21" spans="2:42" ht="17.25" customHeight="1" x14ac:dyDescent="0.4">
      <c r="B21" s="451"/>
      <c r="C21" s="452"/>
      <c r="D21" s="452"/>
      <c r="E21" s="452"/>
      <c r="F21" s="452"/>
      <c r="G21" s="452"/>
      <c r="H21" s="452"/>
      <c r="I21" s="453"/>
      <c r="N21" s="345" t="s">
        <v>55</v>
      </c>
      <c r="O21" s="346"/>
      <c r="P21" s="346"/>
      <c r="Q21" s="346"/>
      <c r="R21" s="346"/>
      <c r="S21" s="347"/>
      <c r="T21" s="19">
        <f t="shared" si="0"/>
        <v>0</v>
      </c>
      <c r="U21" s="23" t="s">
        <v>81</v>
      </c>
      <c r="V21" s="32">
        <f t="shared" si="1"/>
        <v>0</v>
      </c>
      <c r="W21" s="33" t="s">
        <v>81</v>
      </c>
      <c r="X21" s="34">
        <f t="shared" si="2"/>
        <v>0</v>
      </c>
      <c r="Y21" s="23" t="s">
        <v>81</v>
      </c>
      <c r="Z21" s="32">
        <f t="shared" si="3"/>
        <v>0</v>
      </c>
      <c r="AA21" s="33" t="s">
        <v>81</v>
      </c>
      <c r="AB21" s="121"/>
      <c r="AF21" s="221" t="str">
        <f t="shared" ca="1" si="5"/>
        <v>=SUMIF($E$56:$E$155,N21,$T$56:$T$155)</v>
      </c>
      <c r="AG21" s="221" t="s">
        <v>216</v>
      </c>
      <c r="AH21" s="221" t="str">
        <f t="shared" ca="1" si="4"/>
        <v>=SUMIFS($V$56:$V$155,$E$56:$E$155,$N21)</v>
      </c>
      <c r="AI21" s="221" t="s">
        <v>217</v>
      </c>
      <c r="AJ21" s="221" t="str">
        <f t="shared" ca="1" si="4"/>
        <v>=SUMIFS($X$56:$X$155,$E$56:$E$155,$N21)</v>
      </c>
      <c r="AK21" s="221" t="s">
        <v>218</v>
      </c>
      <c r="AL21" s="221" t="str">
        <f t="shared" ca="1" si="4"/>
        <v>=SUMIFS($Z$56:$Z$155,$E$56:$E$155,$N21)</v>
      </c>
      <c r="AM21" s="221" t="s">
        <v>219</v>
      </c>
      <c r="AN21" s="222" t="str">
        <f t="shared" ca="1" si="6"/>
        <v/>
      </c>
    </row>
    <row r="22" spans="2:42" ht="17.25" customHeight="1" x14ac:dyDescent="0.4">
      <c r="B22" s="451"/>
      <c r="C22" s="452"/>
      <c r="D22" s="452"/>
      <c r="E22" s="452"/>
      <c r="F22" s="452"/>
      <c r="G22" s="452"/>
      <c r="H22" s="452"/>
      <c r="I22" s="453"/>
      <c r="N22" s="345" t="s">
        <v>57</v>
      </c>
      <c r="O22" s="346"/>
      <c r="P22" s="346"/>
      <c r="Q22" s="346"/>
      <c r="R22" s="346"/>
      <c r="S22" s="347"/>
      <c r="T22" s="19">
        <f t="shared" si="0"/>
        <v>0</v>
      </c>
      <c r="U22" s="23" t="s">
        <v>81</v>
      </c>
      <c r="V22" s="32">
        <f t="shared" si="1"/>
        <v>0</v>
      </c>
      <c r="W22" s="33" t="s">
        <v>81</v>
      </c>
      <c r="X22" s="34">
        <f t="shared" si="2"/>
        <v>0</v>
      </c>
      <c r="Y22" s="23" t="s">
        <v>81</v>
      </c>
      <c r="Z22" s="32">
        <f t="shared" si="3"/>
        <v>0</v>
      </c>
      <c r="AA22" s="33" t="s">
        <v>81</v>
      </c>
      <c r="AB22" s="121"/>
      <c r="AF22" s="221" t="str">
        <f t="shared" ca="1" si="5"/>
        <v>=SUMIF($E$56:$E$155,N22,$T$56:$T$155)</v>
      </c>
      <c r="AG22" s="221" t="s">
        <v>220</v>
      </c>
      <c r="AH22" s="221" t="str">
        <f t="shared" ca="1" si="4"/>
        <v>=SUMIFS($V$56:$V$155,$E$56:$E$155,$N22)</v>
      </c>
      <c r="AI22" s="221" t="s">
        <v>221</v>
      </c>
      <c r="AJ22" s="221" t="str">
        <f t="shared" ca="1" si="4"/>
        <v>=SUMIFS($X$56:$X$155,$E$56:$E$155,$N22)</v>
      </c>
      <c r="AK22" s="221" t="s">
        <v>222</v>
      </c>
      <c r="AL22" s="221" t="str">
        <f t="shared" ca="1" si="4"/>
        <v>=SUMIFS($Z$56:$Z$155,$E$56:$E$155,$N22)</v>
      </c>
      <c r="AM22" s="221" t="s">
        <v>223</v>
      </c>
      <c r="AN22" s="222" t="str">
        <f t="shared" ca="1" si="6"/>
        <v/>
      </c>
    </row>
    <row r="23" spans="2:42" ht="17.25" customHeight="1" x14ac:dyDescent="0.4">
      <c r="B23" s="451"/>
      <c r="C23" s="452"/>
      <c r="D23" s="452"/>
      <c r="E23" s="452"/>
      <c r="F23" s="452"/>
      <c r="G23" s="452"/>
      <c r="H23" s="452"/>
      <c r="I23" s="453"/>
      <c r="N23" s="345" t="s">
        <v>59</v>
      </c>
      <c r="O23" s="346"/>
      <c r="P23" s="346"/>
      <c r="Q23" s="346"/>
      <c r="R23" s="346"/>
      <c r="S23" s="347"/>
      <c r="T23" s="19">
        <f t="shared" si="0"/>
        <v>0</v>
      </c>
      <c r="U23" s="23" t="s">
        <v>81</v>
      </c>
      <c r="V23" s="32">
        <f t="shared" si="1"/>
        <v>0</v>
      </c>
      <c r="W23" s="33" t="s">
        <v>81</v>
      </c>
      <c r="X23" s="34">
        <f t="shared" si="2"/>
        <v>0</v>
      </c>
      <c r="Y23" s="23" t="s">
        <v>81</v>
      </c>
      <c r="Z23" s="32">
        <f t="shared" si="3"/>
        <v>0</v>
      </c>
      <c r="AA23" s="33" t="s">
        <v>81</v>
      </c>
      <c r="AB23" s="121"/>
      <c r="AF23" s="221" t="str">
        <f t="shared" ca="1" si="5"/>
        <v>=SUMIF($E$56:$E$155,N23,$T$56:$T$155)</v>
      </c>
      <c r="AG23" s="221" t="s">
        <v>224</v>
      </c>
      <c r="AH23" s="221" t="str">
        <f t="shared" ca="1" si="4"/>
        <v>=SUMIFS($V$56:$V$155,$E$56:$E$155,$N23)</v>
      </c>
      <c r="AI23" s="221" t="s">
        <v>225</v>
      </c>
      <c r="AJ23" s="221" t="str">
        <f t="shared" ca="1" si="4"/>
        <v>=SUMIFS($X$56:$X$155,$E$56:$E$155,$N23)</v>
      </c>
      <c r="AK23" s="221" t="s">
        <v>226</v>
      </c>
      <c r="AL23" s="221" t="str">
        <f t="shared" ca="1" si="4"/>
        <v>=SUMIFS($Z$56:$Z$155,$E$56:$E$155,$N23)</v>
      </c>
      <c r="AM23" s="221" t="s">
        <v>227</v>
      </c>
      <c r="AN23" s="222" t="str">
        <f t="shared" ca="1" si="6"/>
        <v/>
      </c>
    </row>
    <row r="24" spans="2:42" ht="17.25" customHeight="1" x14ac:dyDescent="0.4">
      <c r="B24" s="451"/>
      <c r="C24" s="452"/>
      <c r="D24" s="452"/>
      <c r="E24" s="452"/>
      <c r="F24" s="452"/>
      <c r="G24" s="452"/>
      <c r="H24" s="452"/>
      <c r="I24" s="453"/>
      <c r="N24" s="333" t="s">
        <v>61</v>
      </c>
      <c r="O24" s="334"/>
      <c r="P24" s="334"/>
      <c r="Q24" s="334"/>
      <c r="R24" s="334"/>
      <c r="S24" s="335"/>
      <c r="T24" s="19">
        <f t="shared" si="0"/>
        <v>0</v>
      </c>
      <c r="U24" s="23" t="s">
        <v>81</v>
      </c>
      <c r="V24" s="32">
        <f t="shared" si="1"/>
        <v>0</v>
      </c>
      <c r="W24" s="33" t="s">
        <v>81</v>
      </c>
      <c r="X24" s="34">
        <f t="shared" si="2"/>
        <v>0</v>
      </c>
      <c r="Y24" s="23" t="s">
        <v>81</v>
      </c>
      <c r="Z24" s="32">
        <f t="shared" si="3"/>
        <v>0</v>
      </c>
      <c r="AA24" s="33" t="s">
        <v>81</v>
      </c>
      <c r="AB24" s="121"/>
      <c r="AF24" s="221" t="str">
        <f t="shared" ca="1" si="5"/>
        <v>=SUMIF($E$56:$E$155,N24,$T$56:$T$155)</v>
      </c>
      <c r="AG24" s="221" t="s">
        <v>228</v>
      </c>
      <c r="AH24" s="221" t="str">
        <f t="shared" ca="1" si="4"/>
        <v>=SUMIFS($V$56:$V$155,$E$56:$E$155,$N24)</v>
      </c>
      <c r="AI24" s="221" t="s">
        <v>229</v>
      </c>
      <c r="AJ24" s="221" t="str">
        <f t="shared" ca="1" si="4"/>
        <v>=SUMIFS($X$56:$X$155,$E$56:$E$155,$N24)</v>
      </c>
      <c r="AK24" s="221" t="s">
        <v>230</v>
      </c>
      <c r="AL24" s="221" t="str">
        <f t="shared" ca="1" si="4"/>
        <v>=SUMIFS($Z$56:$Z$155,$E$56:$E$155,$N24)</v>
      </c>
      <c r="AM24" s="221" t="s">
        <v>231</v>
      </c>
      <c r="AN24" s="222" t="str">
        <f t="shared" ca="1" si="6"/>
        <v/>
      </c>
    </row>
    <row r="25" spans="2:42" ht="17.25" customHeight="1" thickBot="1" x14ac:dyDescent="0.45">
      <c r="B25" s="451"/>
      <c r="C25" s="452"/>
      <c r="D25" s="452"/>
      <c r="E25" s="452"/>
      <c r="F25" s="452"/>
      <c r="G25" s="452"/>
      <c r="H25" s="452"/>
      <c r="I25" s="453"/>
      <c r="N25" s="336" t="s">
        <v>65</v>
      </c>
      <c r="O25" s="337"/>
      <c r="P25" s="337"/>
      <c r="Q25" s="337"/>
      <c r="R25" s="337"/>
      <c r="S25" s="338"/>
      <c r="T25" s="20">
        <f t="shared" si="0"/>
        <v>0</v>
      </c>
      <c r="U25" s="24" t="s">
        <v>81</v>
      </c>
      <c r="V25" s="35">
        <f t="shared" si="1"/>
        <v>0</v>
      </c>
      <c r="W25" s="36" t="s">
        <v>81</v>
      </c>
      <c r="X25" s="37">
        <f t="shared" si="2"/>
        <v>0</v>
      </c>
      <c r="Y25" s="24" t="s">
        <v>81</v>
      </c>
      <c r="Z25" s="35">
        <f t="shared" si="3"/>
        <v>0</v>
      </c>
      <c r="AA25" s="36" t="s">
        <v>81</v>
      </c>
      <c r="AB25" s="121"/>
      <c r="AF25" s="221" t="str">
        <f t="shared" ca="1" si="5"/>
        <v>=SUMIF($E$56:$E$155,N25,$T$56:$T$155)</v>
      </c>
      <c r="AG25" s="221" t="s">
        <v>232</v>
      </c>
      <c r="AH25" s="221" t="str">
        <f t="shared" ca="1" si="4"/>
        <v>=SUMIFS($V$56:$V$155,$E$56:$E$155,$N25)</v>
      </c>
      <c r="AI25" s="221" t="s">
        <v>233</v>
      </c>
      <c r="AJ25" s="221" t="str">
        <f t="shared" ca="1" si="4"/>
        <v>=SUMIFS($X$56:$X$155,$E$56:$E$155,$N25)</v>
      </c>
      <c r="AK25" s="221" t="s">
        <v>234</v>
      </c>
      <c r="AL25" s="221" t="str">
        <f t="shared" ca="1" si="4"/>
        <v>=SUMIFS($Z$56:$Z$155,$E$56:$E$155,$N25)</v>
      </c>
      <c r="AM25" s="221" t="s">
        <v>235</v>
      </c>
      <c r="AN25" s="222" t="str">
        <f t="shared" ca="1" si="6"/>
        <v/>
      </c>
    </row>
    <row r="26" spans="2:42" ht="22.5" customHeight="1" thickBot="1" x14ac:dyDescent="0.45">
      <c r="B26" s="451"/>
      <c r="C26" s="452"/>
      <c r="D26" s="452"/>
      <c r="E26" s="452"/>
      <c r="F26" s="452"/>
      <c r="G26" s="452"/>
      <c r="H26" s="452"/>
      <c r="I26" s="453"/>
      <c r="N26" s="311" t="s">
        <v>83</v>
      </c>
      <c r="O26" s="312"/>
      <c r="P26" s="312"/>
      <c r="Q26" s="312"/>
      <c r="R26" s="312"/>
      <c r="S26" s="313"/>
      <c r="T26" s="40">
        <f>SUM(T12:T25)</f>
        <v>0</v>
      </c>
      <c r="U26" s="38" t="s">
        <v>81</v>
      </c>
      <c r="V26" s="97">
        <f>SUM(V12:V25)</f>
        <v>0</v>
      </c>
      <c r="W26" s="39" t="s">
        <v>81</v>
      </c>
      <c r="X26" s="40">
        <f>SUM(X12:X25)</f>
        <v>0</v>
      </c>
      <c r="Y26" s="38" t="s">
        <v>81</v>
      </c>
      <c r="Z26" s="97">
        <f>SUM(Z12:Z25)</f>
        <v>0</v>
      </c>
      <c r="AA26" s="39" t="s">
        <v>81</v>
      </c>
      <c r="AB26" s="122"/>
      <c r="AF26" s="221" t="str">
        <f t="shared" ca="1" si="5"/>
        <v>=SUM(T12:T25)</v>
      </c>
      <c r="AG26" s="221" t="s">
        <v>236</v>
      </c>
      <c r="AH26" s="221" t="str">
        <f t="shared" ca="1" si="4"/>
        <v>=SUM(V12:V25)</v>
      </c>
      <c r="AI26" s="221" t="s">
        <v>237</v>
      </c>
      <c r="AJ26" s="221" t="str">
        <f t="shared" ca="1" si="4"/>
        <v>=SUM(X12:X25)</v>
      </c>
      <c r="AK26" s="221" t="s">
        <v>238</v>
      </c>
      <c r="AL26" s="221" t="str">
        <f t="shared" ca="1" si="4"/>
        <v>=SUM(Z12:Z25)</v>
      </c>
      <c r="AM26" s="221" t="s">
        <v>239</v>
      </c>
      <c r="AN26" s="222" t="str">
        <f t="shared" ca="1" si="6"/>
        <v/>
      </c>
    </row>
    <row r="27" spans="2:42" x14ac:dyDescent="0.4">
      <c r="B27" s="451"/>
      <c r="C27" s="452"/>
      <c r="D27" s="452"/>
      <c r="E27" s="452"/>
      <c r="F27" s="452"/>
      <c r="G27" s="452"/>
      <c r="H27" s="452"/>
      <c r="I27" s="453"/>
      <c r="M27" s="118"/>
      <c r="N27" s="26"/>
      <c r="R27" s="26"/>
      <c r="T27" s="25"/>
      <c r="V27" s="26"/>
      <c r="Y27" s="26"/>
      <c r="Z27" s="26"/>
      <c r="AC27" s="26"/>
    </row>
    <row r="28" spans="2:42" ht="19.5" customHeight="1" thickBot="1" x14ac:dyDescent="0.45">
      <c r="B28" s="451"/>
      <c r="C28" s="452"/>
      <c r="D28" s="452"/>
      <c r="E28" s="452"/>
      <c r="F28" s="452"/>
      <c r="G28" s="452"/>
      <c r="H28" s="452"/>
      <c r="I28" s="453"/>
      <c r="N28" s="28" t="s">
        <v>84</v>
      </c>
      <c r="R28" s="26"/>
      <c r="T28" s="25"/>
      <c r="V28" s="26"/>
      <c r="Y28" s="26"/>
      <c r="Z28" s="26"/>
      <c r="AC28" s="26"/>
    </row>
    <row r="29" spans="2:42" ht="19.5" customHeight="1" x14ac:dyDescent="0.4">
      <c r="B29" s="451"/>
      <c r="C29" s="452"/>
      <c r="D29" s="452"/>
      <c r="E29" s="452"/>
      <c r="F29" s="452"/>
      <c r="G29" s="452"/>
      <c r="H29" s="452"/>
      <c r="I29" s="453"/>
      <c r="N29" s="339" t="s">
        <v>85</v>
      </c>
      <c r="O29" s="341" t="s">
        <v>86</v>
      </c>
      <c r="P29" s="326"/>
      <c r="Q29" s="326"/>
      <c r="R29" s="326"/>
      <c r="S29" s="342"/>
      <c r="T29" s="319" t="s">
        <v>76</v>
      </c>
      <c r="U29" s="320"/>
      <c r="V29" s="323" t="s">
        <v>77</v>
      </c>
      <c r="W29" s="323"/>
      <c r="X29" s="323"/>
      <c r="Y29" s="324"/>
      <c r="Z29" s="325" t="s">
        <v>78</v>
      </c>
      <c r="AA29" s="326"/>
      <c r="AB29" s="120"/>
      <c r="AF29" s="431" t="s">
        <v>86</v>
      </c>
      <c r="AG29" s="432"/>
      <c r="AH29" s="431" t="s">
        <v>76</v>
      </c>
      <c r="AI29" s="432"/>
      <c r="AJ29" s="431" t="s">
        <v>79</v>
      </c>
      <c r="AK29" s="432"/>
      <c r="AL29" s="431" t="s">
        <v>80</v>
      </c>
      <c r="AM29" s="432"/>
      <c r="AN29" s="431" t="s">
        <v>78</v>
      </c>
      <c r="AO29" s="432"/>
      <c r="AP29" s="433" t="s">
        <v>240</v>
      </c>
    </row>
    <row r="30" spans="2:42" ht="20.25" thickBot="1" x14ac:dyDescent="0.45">
      <c r="B30" s="451"/>
      <c r="C30" s="452"/>
      <c r="D30" s="452"/>
      <c r="E30" s="452"/>
      <c r="F30" s="452"/>
      <c r="G30" s="452"/>
      <c r="H30" s="452"/>
      <c r="I30" s="453"/>
      <c r="N30" s="340"/>
      <c r="O30" s="343"/>
      <c r="P30" s="328"/>
      <c r="Q30" s="328"/>
      <c r="R30" s="328"/>
      <c r="S30" s="344"/>
      <c r="T30" s="321"/>
      <c r="U30" s="322"/>
      <c r="V30" s="329" t="s">
        <v>79</v>
      </c>
      <c r="W30" s="330"/>
      <c r="X30" s="331" t="s">
        <v>80</v>
      </c>
      <c r="Y30" s="332"/>
      <c r="Z30" s="327"/>
      <c r="AA30" s="328"/>
      <c r="AB30" s="296"/>
      <c r="AC30" s="297"/>
      <c r="AF30" s="220" t="s">
        <v>178</v>
      </c>
      <c r="AG30" s="220" t="s">
        <v>179</v>
      </c>
      <c r="AH30" s="220" t="s">
        <v>178</v>
      </c>
      <c r="AI30" s="220" t="s">
        <v>179</v>
      </c>
      <c r="AJ30" s="220" t="s">
        <v>178</v>
      </c>
      <c r="AK30" s="220" t="s">
        <v>179</v>
      </c>
      <c r="AL30" s="220" t="s">
        <v>178</v>
      </c>
      <c r="AM30" s="220" t="s">
        <v>179</v>
      </c>
      <c r="AN30" s="220" t="s">
        <v>178</v>
      </c>
      <c r="AO30" s="220" t="s">
        <v>179</v>
      </c>
      <c r="AP30" s="433"/>
    </row>
    <row r="31" spans="2:42" ht="24" customHeight="1" x14ac:dyDescent="0.4">
      <c r="B31" s="451"/>
      <c r="C31" s="452"/>
      <c r="D31" s="452"/>
      <c r="E31" s="452"/>
      <c r="F31" s="452"/>
      <c r="G31" s="452"/>
      <c r="H31" s="452"/>
      <c r="I31" s="453"/>
      <c r="N31" s="41">
        <v>1</v>
      </c>
      <c r="O31" s="298" t="str">
        <f t="shared" ref="O31:O50" si="7">IFERROR(VLOOKUP($N31,$C$56:$D$155,2,FALSE),"")</f>
        <v/>
      </c>
      <c r="P31" s="299"/>
      <c r="Q31" s="299"/>
      <c r="R31" s="299"/>
      <c r="S31" s="300"/>
      <c r="T31" s="42" t="str">
        <f>IF(O31="","",SUMIF($C$56:$C$155,$N31,$T$56:$T$155))</f>
        <v/>
      </c>
      <c r="U31" s="43" t="s">
        <v>81</v>
      </c>
      <c r="V31" s="44" t="str">
        <f>IF(O31="","",SUMIF($C$56:$C$155,$N31,$V$56:$V$155))</f>
        <v/>
      </c>
      <c r="W31" s="45" t="s">
        <v>81</v>
      </c>
      <c r="X31" s="46" t="str">
        <f>IF(O31="","",SUMIF($C$56:$C$155,$N31,$X$56:$X$155))</f>
        <v/>
      </c>
      <c r="Y31" s="47" t="s">
        <v>81</v>
      </c>
      <c r="Z31" s="44" t="str">
        <f>IF(T31="","",SUMIF($C$56:$C$155,$N31,$Z$56:$Z$155))</f>
        <v/>
      </c>
      <c r="AA31" s="45" t="s">
        <v>81</v>
      </c>
      <c r="AB31" s="121"/>
      <c r="AF31" s="221" t="str">
        <f ca="1">_xlfn.FORMULATEXT(O31)</f>
        <v>=IFERROR(VLOOKUP($N31,$C$56:$D$155,2,FALSE),"")</v>
      </c>
      <c r="AG31" s="221" t="s">
        <v>241</v>
      </c>
      <c r="AH31" s="221" t="str">
        <f ca="1">_xlfn.FORMULATEXT(T31)</f>
        <v>=IF(O31="","",SUMIF($C$56:$C$155,$N31,$T$56:$T$155))</v>
      </c>
      <c r="AI31" s="221" t="s">
        <v>242</v>
      </c>
      <c r="AJ31" s="221" t="str">
        <f ca="1">_xlfn.FORMULATEXT(V31)</f>
        <v>=IF(O31="","",SUMIF($C$56:$C$155,$N31,$V$56:$V$155))</v>
      </c>
      <c r="AK31" s="221" t="s">
        <v>243</v>
      </c>
      <c r="AL31" s="221" t="str">
        <f ca="1">_xlfn.FORMULATEXT(X31)</f>
        <v>=IF(O31="","",SUMIF($C$56:$C$155,$N31,$X$56:$X$155))</v>
      </c>
      <c r="AM31" s="221" t="s">
        <v>244</v>
      </c>
      <c r="AN31" s="221" t="str">
        <f ca="1">_xlfn.FORMULATEXT(Z31)</f>
        <v>=IF(T31="","",SUMIF($C$56:$C$155,$N31,$Z$56:$Z$155))</v>
      </c>
      <c r="AO31" s="221" t="s">
        <v>245</v>
      </c>
      <c r="AP31" s="222" t="str">
        <f ca="1">IF(AND(AF31=AG31,AH31=AI31,AJ31=AK31,AL31=AM31,AN31=AO31),"","×")</f>
        <v/>
      </c>
    </row>
    <row r="32" spans="2:42" ht="24" customHeight="1" x14ac:dyDescent="0.4">
      <c r="B32" s="451"/>
      <c r="C32" s="452"/>
      <c r="D32" s="452"/>
      <c r="E32" s="452"/>
      <c r="F32" s="452"/>
      <c r="G32" s="452"/>
      <c r="H32" s="452"/>
      <c r="I32" s="453"/>
      <c r="N32" s="48">
        <v>2</v>
      </c>
      <c r="O32" s="305" t="str">
        <f t="shared" si="7"/>
        <v/>
      </c>
      <c r="P32" s="306"/>
      <c r="Q32" s="306"/>
      <c r="R32" s="306"/>
      <c r="S32" s="307"/>
      <c r="T32" s="49" t="str">
        <f>IF(O32="","",SUMIF($C$56:$C$155,$N32,$T$56:$T$155))</f>
        <v/>
      </c>
      <c r="U32" s="23" t="s">
        <v>81</v>
      </c>
      <c r="V32" s="32" t="str">
        <f>IF(O32="","",SUMIF($C$56:$C$155,$N32,$V$56:$V$155))</f>
        <v/>
      </c>
      <c r="W32" s="33" t="s">
        <v>81</v>
      </c>
      <c r="X32" s="34" t="str">
        <f>IF(O32="","",SUMIF($C$56:$C$155,$N32,$X$56:$X$155))</f>
        <v/>
      </c>
      <c r="Y32" s="23" t="s">
        <v>81</v>
      </c>
      <c r="Z32" s="32" t="str">
        <f>IF(T32="","",SUMIF($C$56:$C$155,$N32,$Z$56:$Z$155))</f>
        <v/>
      </c>
      <c r="AA32" s="33" t="s">
        <v>81</v>
      </c>
      <c r="AB32" s="121"/>
      <c r="AD32" s="111"/>
      <c r="AF32" s="221" t="str">
        <f t="shared" ref="AF32:AF50" ca="1" si="8">_xlfn.FORMULATEXT(O32)</f>
        <v>=IFERROR(VLOOKUP($N32,$C$56:$D$155,2,FALSE),"")</v>
      </c>
      <c r="AG32" s="221" t="s">
        <v>246</v>
      </c>
      <c r="AH32" s="221" t="str">
        <f t="shared" ref="AH32:AH51" ca="1" si="9">_xlfn.FORMULATEXT(T32)</f>
        <v>=IF(O32="","",SUMIF($C$56:$C$155,$N32,$T$56:$T$155))</v>
      </c>
      <c r="AI32" s="221" t="s">
        <v>247</v>
      </c>
      <c r="AJ32" s="221" t="str">
        <f t="shared" ref="AJ32:AJ51" ca="1" si="10">_xlfn.FORMULATEXT(V32)</f>
        <v>=IF(O32="","",SUMIF($C$56:$C$155,$N32,$V$56:$V$155))</v>
      </c>
      <c r="AK32" s="221" t="s">
        <v>248</v>
      </c>
      <c r="AL32" s="221" t="str">
        <f t="shared" ref="AL32:AL51" ca="1" si="11">_xlfn.FORMULATEXT(X32)</f>
        <v>=IF(O32="","",SUMIF($C$56:$C$155,$N32,$X$56:$X$155))</v>
      </c>
      <c r="AM32" s="221" t="s">
        <v>249</v>
      </c>
      <c r="AN32" s="221" t="str">
        <f t="shared" ref="AN32:AN51" ca="1" si="12">_xlfn.FORMULATEXT(Z32)</f>
        <v>=IF(T32="","",SUMIF($C$56:$C$155,$N32,$Z$56:$Z$155))</v>
      </c>
      <c r="AO32" s="221" t="s">
        <v>250</v>
      </c>
      <c r="AP32" s="222" t="str">
        <f t="shared" ref="AP32:AP50" ca="1" si="13">IF(AND(AF32=AG32,AH32=AI32,AJ32=AK32,AL32=AM32,AN32=AO32),"","×")</f>
        <v/>
      </c>
    </row>
    <row r="33" spans="2:42" ht="24" customHeight="1" x14ac:dyDescent="0.4">
      <c r="B33" s="451"/>
      <c r="C33" s="452"/>
      <c r="D33" s="452"/>
      <c r="E33" s="452"/>
      <c r="F33" s="452"/>
      <c r="G33" s="452"/>
      <c r="H33" s="452"/>
      <c r="I33" s="453"/>
      <c r="N33" s="50">
        <v>3</v>
      </c>
      <c r="O33" s="305" t="str">
        <f t="shared" si="7"/>
        <v/>
      </c>
      <c r="P33" s="306"/>
      <c r="Q33" s="306"/>
      <c r="R33" s="306"/>
      <c r="S33" s="307"/>
      <c r="T33" s="49" t="str">
        <f t="shared" ref="T33:T50" si="14">IF(O33="","",SUMIF($C$56:$C$155,$N33,$T$56:$T$155))</f>
        <v/>
      </c>
      <c r="U33" s="23" t="s">
        <v>81</v>
      </c>
      <c r="V33" s="29" t="str">
        <f>IF(O33="","",SUMIF($C$56:$C$155,$N33,$V$56:$V$155))</f>
        <v/>
      </c>
      <c r="W33" s="57" t="s">
        <v>81</v>
      </c>
      <c r="X33" s="55" t="str">
        <f>IF(O33="","",SUMIF($C$56:$C$155,$N33,$X$56:$X$155))</f>
        <v/>
      </c>
      <c r="Y33" s="58" t="s">
        <v>81</v>
      </c>
      <c r="Z33" s="54" t="str">
        <f>IF(T33="","",SUMIF($C$56:$C$155,$N33,$Z$56:$Z$155))</f>
        <v/>
      </c>
      <c r="AA33" s="57" t="s">
        <v>81</v>
      </c>
      <c r="AB33" s="121"/>
      <c r="AD33" s="111"/>
      <c r="AF33" s="221" t="str">
        <f t="shared" ca="1" si="8"/>
        <v>=IFERROR(VLOOKUP($N33,$C$56:$D$155,2,FALSE),"")</v>
      </c>
      <c r="AG33" s="221" t="s">
        <v>251</v>
      </c>
      <c r="AH33" s="221" t="str">
        <f t="shared" ca="1" si="9"/>
        <v>=IF(O33="","",SUMIF($C$56:$C$155,$N33,$T$56:$T$155))</v>
      </c>
      <c r="AI33" s="221" t="s">
        <v>252</v>
      </c>
      <c r="AJ33" s="221" t="str">
        <f t="shared" ca="1" si="10"/>
        <v>=IF(O33="","",SUMIF($C$56:$C$155,$N33,$V$56:$V$155))</v>
      </c>
      <c r="AK33" s="221" t="s">
        <v>253</v>
      </c>
      <c r="AL33" s="221" t="str">
        <f t="shared" ca="1" si="11"/>
        <v>=IF(O33="","",SUMIF($C$56:$C$155,$N33,$X$56:$X$155))</v>
      </c>
      <c r="AM33" s="221" t="s">
        <v>254</v>
      </c>
      <c r="AN33" s="221" t="str">
        <f t="shared" ca="1" si="12"/>
        <v>=IF(T33="","",SUMIF($C$56:$C$155,$N33,$Z$56:$Z$155))</v>
      </c>
      <c r="AO33" s="221" t="s">
        <v>255</v>
      </c>
      <c r="AP33" s="222" t="str">
        <f t="shared" ca="1" si="13"/>
        <v/>
      </c>
    </row>
    <row r="34" spans="2:42" ht="24" customHeight="1" x14ac:dyDescent="0.4">
      <c r="B34" s="451"/>
      <c r="C34" s="452"/>
      <c r="D34" s="452"/>
      <c r="E34" s="452"/>
      <c r="F34" s="452"/>
      <c r="G34" s="452"/>
      <c r="H34" s="452"/>
      <c r="I34" s="453"/>
      <c r="N34" s="50">
        <v>4</v>
      </c>
      <c r="O34" s="305" t="str">
        <f t="shared" si="7"/>
        <v/>
      </c>
      <c r="P34" s="306"/>
      <c r="Q34" s="306"/>
      <c r="R34" s="306"/>
      <c r="S34" s="307"/>
      <c r="T34" s="49" t="str">
        <f t="shared" si="14"/>
        <v/>
      </c>
      <c r="U34" s="23" t="s">
        <v>81</v>
      </c>
      <c r="V34" s="29" t="str">
        <f>IF(O34="","",SUMIF($C$56:$C$155,$N34,$V$56:$V$155))</f>
        <v/>
      </c>
      <c r="W34" s="33" t="s">
        <v>81</v>
      </c>
      <c r="X34" s="34" t="str">
        <f>IF(O34="","",SUMIF($C$56:$C$155,$N34,$X$56:$X$155))</f>
        <v/>
      </c>
      <c r="Y34" s="23" t="s">
        <v>81</v>
      </c>
      <c r="Z34" s="32" t="str">
        <f>IF(T34="","",SUMIF($C$56:$C$155,$N34,$Z$56:$Z$155))</f>
        <v/>
      </c>
      <c r="AA34" s="33" t="s">
        <v>81</v>
      </c>
      <c r="AB34" s="121"/>
      <c r="AD34" s="111"/>
      <c r="AF34" s="221" t="str">
        <f t="shared" ca="1" si="8"/>
        <v>=IFERROR(VLOOKUP($N34,$C$56:$D$155,2,FALSE),"")</v>
      </c>
      <c r="AG34" s="221" t="s">
        <v>256</v>
      </c>
      <c r="AH34" s="221" t="str">
        <f t="shared" ca="1" si="9"/>
        <v>=IF(O34="","",SUMIF($C$56:$C$155,$N34,$T$56:$T$155))</v>
      </c>
      <c r="AI34" s="221" t="s">
        <v>257</v>
      </c>
      <c r="AJ34" s="221" t="str">
        <f t="shared" ca="1" si="10"/>
        <v>=IF(O34="","",SUMIF($C$56:$C$155,$N34,$V$56:$V$155))</v>
      </c>
      <c r="AK34" s="221" t="s">
        <v>258</v>
      </c>
      <c r="AL34" s="221" t="str">
        <f t="shared" ca="1" si="11"/>
        <v>=IF(O34="","",SUMIF($C$56:$C$155,$N34,$X$56:$X$155))</v>
      </c>
      <c r="AM34" s="221" t="s">
        <v>259</v>
      </c>
      <c r="AN34" s="221" t="str">
        <f t="shared" ca="1" si="12"/>
        <v>=IF(T34="","",SUMIF($C$56:$C$155,$N34,$Z$56:$Z$155))</v>
      </c>
      <c r="AO34" s="221" t="s">
        <v>260</v>
      </c>
      <c r="AP34" s="222" t="str">
        <f t="shared" ca="1" si="13"/>
        <v/>
      </c>
    </row>
    <row r="35" spans="2:42" ht="24" customHeight="1" x14ac:dyDescent="0.4">
      <c r="B35" s="451"/>
      <c r="C35" s="452"/>
      <c r="D35" s="452"/>
      <c r="E35" s="452"/>
      <c r="F35" s="452"/>
      <c r="G35" s="452"/>
      <c r="H35" s="452"/>
      <c r="I35" s="453"/>
      <c r="K35" s="26"/>
      <c r="N35" s="50">
        <v>5</v>
      </c>
      <c r="O35" s="305" t="str">
        <f t="shared" si="7"/>
        <v/>
      </c>
      <c r="P35" s="306"/>
      <c r="Q35" s="306"/>
      <c r="R35" s="306"/>
      <c r="S35" s="307"/>
      <c r="T35" s="49" t="str">
        <f t="shared" si="14"/>
        <v/>
      </c>
      <c r="U35" s="23" t="s">
        <v>81</v>
      </c>
      <c r="V35" s="29" t="str">
        <f t="shared" ref="V35:V50" si="15">IF(O35="","",SUMIF($C$56:$C$155,$N35,$V$56:$V$155))</f>
        <v/>
      </c>
      <c r="W35" s="33" t="s">
        <v>81</v>
      </c>
      <c r="X35" s="34" t="str">
        <f t="shared" ref="X35:X50" si="16">IF(O35="","",SUMIF($C$56:$C$155,$N35,$X$56:$X$155))</f>
        <v/>
      </c>
      <c r="Y35" s="23" t="s">
        <v>81</v>
      </c>
      <c r="Z35" s="32" t="str">
        <f t="shared" ref="Z35:Z50" si="17">IF(T35="","",SUMIF($C$56:$C$155,$N35,$Z$56:$Z$155))</f>
        <v/>
      </c>
      <c r="AA35" s="33" t="s">
        <v>81</v>
      </c>
      <c r="AB35" s="121"/>
      <c r="AD35" s="111"/>
      <c r="AF35" s="221" t="str">
        <f t="shared" ca="1" si="8"/>
        <v>=IFERROR(VLOOKUP($N35,$C$56:$D$155,2,FALSE),"")</v>
      </c>
      <c r="AG35" s="221" t="s">
        <v>261</v>
      </c>
      <c r="AH35" s="221" t="str">
        <f t="shared" ca="1" si="9"/>
        <v>=IF(O35="","",SUMIF($C$56:$C$155,$N35,$T$56:$T$155))</v>
      </c>
      <c r="AI35" s="221" t="s">
        <v>262</v>
      </c>
      <c r="AJ35" s="221" t="str">
        <f t="shared" ca="1" si="10"/>
        <v>=IF(O35="","",SUMIF($C$56:$C$155,$N35,$V$56:$V$155))</v>
      </c>
      <c r="AK35" s="221" t="s">
        <v>263</v>
      </c>
      <c r="AL35" s="221" t="str">
        <f t="shared" ca="1" si="11"/>
        <v>=IF(O35="","",SUMIF($C$56:$C$155,$N35,$X$56:$X$155))</v>
      </c>
      <c r="AM35" s="221" t="s">
        <v>264</v>
      </c>
      <c r="AN35" s="221" t="str">
        <f t="shared" ca="1" si="12"/>
        <v>=IF(T35="","",SUMIF($C$56:$C$155,$N35,$Z$56:$Z$155))</v>
      </c>
      <c r="AO35" s="221" t="s">
        <v>265</v>
      </c>
      <c r="AP35" s="222" t="str">
        <f t="shared" ca="1" si="13"/>
        <v/>
      </c>
    </row>
    <row r="36" spans="2:42" ht="24" customHeight="1" x14ac:dyDescent="0.4">
      <c r="B36" s="451"/>
      <c r="C36" s="452"/>
      <c r="D36" s="452"/>
      <c r="E36" s="452"/>
      <c r="F36" s="452"/>
      <c r="G36" s="452"/>
      <c r="H36" s="452"/>
      <c r="I36" s="453"/>
      <c r="K36" s="26"/>
      <c r="N36" s="223">
        <v>6</v>
      </c>
      <c r="O36" s="305" t="str">
        <f t="shared" si="7"/>
        <v/>
      </c>
      <c r="P36" s="306"/>
      <c r="Q36" s="306"/>
      <c r="R36" s="306"/>
      <c r="S36" s="307"/>
      <c r="T36" s="49" t="str">
        <f t="shared" si="14"/>
        <v/>
      </c>
      <c r="U36" s="23" t="s">
        <v>81</v>
      </c>
      <c r="V36" s="29" t="str">
        <f t="shared" si="15"/>
        <v/>
      </c>
      <c r="W36" s="33" t="s">
        <v>81</v>
      </c>
      <c r="X36" s="34" t="str">
        <f t="shared" si="16"/>
        <v/>
      </c>
      <c r="Y36" s="23" t="s">
        <v>81</v>
      </c>
      <c r="Z36" s="32" t="str">
        <f t="shared" si="17"/>
        <v/>
      </c>
      <c r="AA36" s="33" t="s">
        <v>81</v>
      </c>
      <c r="AB36" s="121"/>
      <c r="AD36" s="111"/>
      <c r="AF36" s="221" t="str">
        <f t="shared" ca="1" si="8"/>
        <v>=IFERROR(VLOOKUP($N36,$C$56:$D$155,2,FALSE),"")</v>
      </c>
      <c r="AG36" s="221" t="s">
        <v>266</v>
      </c>
      <c r="AH36" s="221" t="str">
        <f t="shared" ca="1" si="9"/>
        <v>=IF(O36="","",SUMIF($C$56:$C$155,$N36,$T$56:$T$155))</v>
      </c>
      <c r="AI36" s="221" t="s">
        <v>267</v>
      </c>
      <c r="AJ36" s="221" t="str">
        <f t="shared" ca="1" si="10"/>
        <v>=IF(O36="","",SUMIF($C$56:$C$155,$N36,$V$56:$V$155))</v>
      </c>
      <c r="AK36" s="221" t="s">
        <v>268</v>
      </c>
      <c r="AL36" s="221" t="str">
        <f t="shared" ca="1" si="11"/>
        <v>=IF(O36="","",SUMIF($C$56:$C$155,$N36,$X$56:$X$155))</v>
      </c>
      <c r="AM36" s="221" t="s">
        <v>269</v>
      </c>
      <c r="AN36" s="221" t="str">
        <f t="shared" ca="1" si="12"/>
        <v>=IF(T36="","",SUMIF($C$56:$C$155,$N36,$Z$56:$Z$155))</v>
      </c>
      <c r="AO36" s="221" t="s">
        <v>270</v>
      </c>
      <c r="AP36" s="222" t="str">
        <f t="shared" ca="1" si="13"/>
        <v/>
      </c>
    </row>
    <row r="37" spans="2:42" ht="24" customHeight="1" x14ac:dyDescent="0.4">
      <c r="B37" s="451"/>
      <c r="C37" s="452"/>
      <c r="D37" s="452"/>
      <c r="E37" s="452"/>
      <c r="F37" s="452"/>
      <c r="G37" s="452"/>
      <c r="H37" s="452"/>
      <c r="I37" s="453"/>
      <c r="K37" s="26"/>
      <c r="N37" s="223">
        <v>7</v>
      </c>
      <c r="O37" s="305" t="str">
        <f t="shared" si="7"/>
        <v/>
      </c>
      <c r="P37" s="306"/>
      <c r="Q37" s="306"/>
      <c r="R37" s="306"/>
      <c r="S37" s="307"/>
      <c r="T37" s="49" t="str">
        <f t="shared" si="14"/>
        <v/>
      </c>
      <c r="U37" s="23" t="s">
        <v>81</v>
      </c>
      <c r="V37" s="29" t="str">
        <f t="shared" si="15"/>
        <v/>
      </c>
      <c r="W37" s="33" t="s">
        <v>81</v>
      </c>
      <c r="X37" s="34" t="str">
        <f t="shared" si="16"/>
        <v/>
      </c>
      <c r="Y37" s="23" t="s">
        <v>81</v>
      </c>
      <c r="Z37" s="32" t="str">
        <f t="shared" si="17"/>
        <v/>
      </c>
      <c r="AA37" s="33" t="s">
        <v>81</v>
      </c>
      <c r="AB37" s="121"/>
      <c r="AD37" s="111"/>
      <c r="AF37" s="221" t="str">
        <f t="shared" ca="1" si="8"/>
        <v>=IFERROR(VLOOKUP($N37,$C$56:$D$155,2,FALSE),"")</v>
      </c>
      <c r="AG37" s="221" t="s">
        <v>271</v>
      </c>
      <c r="AH37" s="221" t="str">
        <f t="shared" ca="1" si="9"/>
        <v>=IF(O37="","",SUMIF($C$56:$C$155,$N37,$T$56:$T$155))</v>
      </c>
      <c r="AI37" s="221" t="s">
        <v>272</v>
      </c>
      <c r="AJ37" s="221" t="str">
        <f t="shared" ca="1" si="10"/>
        <v>=IF(O37="","",SUMIF($C$56:$C$155,$N37,$V$56:$V$155))</v>
      </c>
      <c r="AK37" s="221" t="s">
        <v>273</v>
      </c>
      <c r="AL37" s="221" t="str">
        <f t="shared" ca="1" si="11"/>
        <v>=IF(O37="","",SUMIF($C$56:$C$155,$N37,$X$56:$X$155))</v>
      </c>
      <c r="AM37" s="221" t="s">
        <v>274</v>
      </c>
      <c r="AN37" s="221" t="str">
        <f t="shared" ca="1" si="12"/>
        <v>=IF(T37="","",SUMIF($C$56:$C$155,$N37,$Z$56:$Z$155))</v>
      </c>
      <c r="AO37" s="221" t="s">
        <v>275</v>
      </c>
      <c r="AP37" s="222" t="str">
        <f t="shared" ca="1" si="13"/>
        <v/>
      </c>
    </row>
    <row r="38" spans="2:42" ht="24" customHeight="1" x14ac:dyDescent="0.4">
      <c r="B38" s="451"/>
      <c r="C38" s="452"/>
      <c r="D38" s="452"/>
      <c r="E38" s="452"/>
      <c r="F38" s="452"/>
      <c r="G38" s="452"/>
      <c r="H38" s="452"/>
      <c r="I38" s="453"/>
      <c r="K38" s="26"/>
      <c r="N38" s="223">
        <v>8</v>
      </c>
      <c r="O38" s="305" t="str">
        <f t="shared" si="7"/>
        <v/>
      </c>
      <c r="P38" s="306"/>
      <c r="Q38" s="306"/>
      <c r="R38" s="306"/>
      <c r="S38" s="307"/>
      <c r="T38" s="49" t="str">
        <f t="shared" si="14"/>
        <v/>
      </c>
      <c r="U38" s="23" t="s">
        <v>81</v>
      </c>
      <c r="V38" s="29" t="str">
        <f t="shared" si="15"/>
        <v/>
      </c>
      <c r="W38" s="33" t="s">
        <v>81</v>
      </c>
      <c r="X38" s="34" t="str">
        <f t="shared" si="16"/>
        <v/>
      </c>
      <c r="Y38" s="23" t="s">
        <v>81</v>
      </c>
      <c r="Z38" s="32" t="str">
        <f t="shared" si="17"/>
        <v/>
      </c>
      <c r="AA38" s="33" t="s">
        <v>81</v>
      </c>
      <c r="AB38" s="121"/>
      <c r="AD38" s="111"/>
      <c r="AF38" s="221" t="str">
        <f t="shared" ca="1" si="8"/>
        <v>=IFERROR(VLOOKUP($N38,$C$56:$D$155,2,FALSE),"")</v>
      </c>
      <c r="AG38" s="221" t="s">
        <v>276</v>
      </c>
      <c r="AH38" s="221" t="str">
        <f t="shared" ca="1" si="9"/>
        <v>=IF(O38="","",SUMIF($C$56:$C$155,$N38,$T$56:$T$155))</v>
      </c>
      <c r="AI38" s="221" t="s">
        <v>277</v>
      </c>
      <c r="AJ38" s="221" t="str">
        <f t="shared" ca="1" si="10"/>
        <v>=IF(O38="","",SUMIF($C$56:$C$155,$N38,$V$56:$V$155))</v>
      </c>
      <c r="AK38" s="221" t="s">
        <v>278</v>
      </c>
      <c r="AL38" s="221" t="str">
        <f t="shared" ca="1" si="11"/>
        <v>=IF(O38="","",SUMIF($C$56:$C$155,$N38,$X$56:$X$155))</v>
      </c>
      <c r="AM38" s="221" t="s">
        <v>279</v>
      </c>
      <c r="AN38" s="221" t="str">
        <f t="shared" ca="1" si="12"/>
        <v>=IF(T38="","",SUMIF($C$56:$C$155,$N38,$Z$56:$Z$155))</v>
      </c>
      <c r="AO38" s="221" t="s">
        <v>280</v>
      </c>
      <c r="AP38" s="222" t="str">
        <f t="shared" ca="1" si="13"/>
        <v/>
      </c>
    </row>
    <row r="39" spans="2:42" ht="24" customHeight="1" x14ac:dyDescent="0.4">
      <c r="B39" s="451"/>
      <c r="C39" s="452"/>
      <c r="D39" s="452"/>
      <c r="E39" s="452"/>
      <c r="F39" s="452"/>
      <c r="G39" s="452"/>
      <c r="H39" s="452"/>
      <c r="I39" s="453"/>
      <c r="K39" s="26"/>
      <c r="N39" s="223">
        <v>9</v>
      </c>
      <c r="O39" s="305" t="str">
        <f t="shared" si="7"/>
        <v/>
      </c>
      <c r="P39" s="306"/>
      <c r="Q39" s="306"/>
      <c r="R39" s="306"/>
      <c r="S39" s="307"/>
      <c r="T39" s="49" t="str">
        <f t="shared" si="14"/>
        <v/>
      </c>
      <c r="U39" s="23" t="s">
        <v>81</v>
      </c>
      <c r="V39" s="29" t="str">
        <f t="shared" si="15"/>
        <v/>
      </c>
      <c r="W39" s="33" t="s">
        <v>81</v>
      </c>
      <c r="X39" s="34" t="str">
        <f t="shared" si="16"/>
        <v/>
      </c>
      <c r="Y39" s="23" t="s">
        <v>81</v>
      </c>
      <c r="Z39" s="32" t="str">
        <f t="shared" si="17"/>
        <v/>
      </c>
      <c r="AA39" s="33" t="s">
        <v>81</v>
      </c>
      <c r="AB39" s="121"/>
      <c r="AD39" s="111"/>
      <c r="AF39" s="221" t="str">
        <f t="shared" ca="1" si="8"/>
        <v>=IFERROR(VLOOKUP($N39,$C$56:$D$155,2,FALSE),"")</v>
      </c>
      <c r="AG39" s="221" t="s">
        <v>281</v>
      </c>
      <c r="AH39" s="221" t="str">
        <f t="shared" ca="1" si="9"/>
        <v>=IF(O39="","",SUMIF($C$56:$C$155,$N39,$T$56:$T$155))</v>
      </c>
      <c r="AI39" s="221" t="s">
        <v>282</v>
      </c>
      <c r="AJ39" s="221" t="str">
        <f t="shared" ca="1" si="10"/>
        <v>=IF(O39="","",SUMIF($C$56:$C$155,$N39,$V$56:$V$155))</v>
      </c>
      <c r="AK39" s="221" t="s">
        <v>283</v>
      </c>
      <c r="AL39" s="221" t="str">
        <f t="shared" ca="1" si="11"/>
        <v>=IF(O39="","",SUMIF($C$56:$C$155,$N39,$X$56:$X$155))</v>
      </c>
      <c r="AM39" s="221" t="s">
        <v>284</v>
      </c>
      <c r="AN39" s="221" t="str">
        <f t="shared" ca="1" si="12"/>
        <v>=IF(T39="","",SUMIF($C$56:$C$155,$N39,$Z$56:$Z$155))</v>
      </c>
      <c r="AO39" s="221" t="s">
        <v>285</v>
      </c>
      <c r="AP39" s="222" t="str">
        <f t="shared" ca="1" si="13"/>
        <v/>
      </c>
    </row>
    <row r="40" spans="2:42" ht="24" customHeight="1" x14ac:dyDescent="0.4">
      <c r="B40" s="451"/>
      <c r="C40" s="452"/>
      <c r="D40" s="452"/>
      <c r="E40" s="452"/>
      <c r="F40" s="452"/>
      <c r="G40" s="452"/>
      <c r="H40" s="452"/>
      <c r="I40" s="453"/>
      <c r="K40" s="26"/>
      <c r="N40" s="223">
        <v>10</v>
      </c>
      <c r="O40" s="305" t="str">
        <f t="shared" si="7"/>
        <v/>
      </c>
      <c r="P40" s="306"/>
      <c r="Q40" s="306"/>
      <c r="R40" s="306"/>
      <c r="S40" s="307"/>
      <c r="T40" s="49" t="str">
        <f t="shared" si="14"/>
        <v/>
      </c>
      <c r="U40" s="23" t="s">
        <v>81</v>
      </c>
      <c r="V40" s="29" t="str">
        <f t="shared" si="15"/>
        <v/>
      </c>
      <c r="W40" s="33" t="s">
        <v>81</v>
      </c>
      <c r="X40" s="34" t="str">
        <f t="shared" si="16"/>
        <v/>
      </c>
      <c r="Y40" s="23" t="s">
        <v>81</v>
      </c>
      <c r="Z40" s="32" t="str">
        <f t="shared" si="17"/>
        <v/>
      </c>
      <c r="AA40" s="33" t="s">
        <v>81</v>
      </c>
      <c r="AB40" s="121"/>
      <c r="AD40" s="111"/>
      <c r="AF40" s="221" t="str">
        <f t="shared" ca="1" si="8"/>
        <v>=IFERROR(VLOOKUP($N40,$C$56:$D$155,2,FALSE),"")</v>
      </c>
      <c r="AG40" s="221" t="s">
        <v>286</v>
      </c>
      <c r="AH40" s="221" t="str">
        <f t="shared" ca="1" si="9"/>
        <v>=IF(O40="","",SUMIF($C$56:$C$155,$N40,$T$56:$T$155))</v>
      </c>
      <c r="AI40" s="221" t="s">
        <v>287</v>
      </c>
      <c r="AJ40" s="221" t="str">
        <f t="shared" ca="1" si="10"/>
        <v>=IF(O40="","",SUMIF($C$56:$C$155,$N40,$V$56:$V$155))</v>
      </c>
      <c r="AK40" s="221" t="s">
        <v>288</v>
      </c>
      <c r="AL40" s="221" t="str">
        <f t="shared" ca="1" si="11"/>
        <v>=IF(O40="","",SUMIF($C$56:$C$155,$N40,$X$56:$X$155))</v>
      </c>
      <c r="AM40" s="221" t="s">
        <v>289</v>
      </c>
      <c r="AN40" s="221" t="str">
        <f t="shared" ca="1" si="12"/>
        <v>=IF(T40="","",SUMIF($C$56:$C$155,$N40,$Z$56:$Z$155))</v>
      </c>
      <c r="AO40" s="221" t="s">
        <v>290</v>
      </c>
      <c r="AP40" s="222" t="str">
        <f t="shared" ca="1" si="13"/>
        <v/>
      </c>
    </row>
    <row r="41" spans="2:42" ht="24" customHeight="1" x14ac:dyDescent="0.4">
      <c r="B41" s="451"/>
      <c r="C41" s="452"/>
      <c r="D41" s="452"/>
      <c r="E41" s="452"/>
      <c r="F41" s="452"/>
      <c r="G41" s="452"/>
      <c r="H41" s="452"/>
      <c r="I41" s="453"/>
      <c r="K41" s="26"/>
      <c r="N41" s="223">
        <v>11</v>
      </c>
      <c r="O41" s="305" t="str">
        <f t="shared" si="7"/>
        <v/>
      </c>
      <c r="P41" s="306"/>
      <c r="Q41" s="306"/>
      <c r="R41" s="306"/>
      <c r="S41" s="307"/>
      <c r="T41" s="49" t="str">
        <f t="shared" si="14"/>
        <v/>
      </c>
      <c r="U41" s="23" t="s">
        <v>81</v>
      </c>
      <c r="V41" s="29" t="str">
        <f t="shared" si="15"/>
        <v/>
      </c>
      <c r="W41" s="33" t="s">
        <v>81</v>
      </c>
      <c r="X41" s="34" t="str">
        <f t="shared" si="16"/>
        <v/>
      </c>
      <c r="Y41" s="23" t="s">
        <v>81</v>
      </c>
      <c r="Z41" s="32" t="str">
        <f t="shared" si="17"/>
        <v/>
      </c>
      <c r="AA41" s="33" t="s">
        <v>81</v>
      </c>
      <c r="AB41" s="121"/>
      <c r="AD41" s="111"/>
      <c r="AF41" s="221" t="str">
        <f t="shared" ca="1" si="8"/>
        <v>=IFERROR(VLOOKUP($N41,$C$56:$D$155,2,FALSE),"")</v>
      </c>
      <c r="AG41" s="221" t="s">
        <v>291</v>
      </c>
      <c r="AH41" s="221" t="str">
        <f t="shared" ca="1" si="9"/>
        <v>=IF(O41="","",SUMIF($C$56:$C$155,$N41,$T$56:$T$155))</v>
      </c>
      <c r="AI41" s="221" t="s">
        <v>292</v>
      </c>
      <c r="AJ41" s="221" t="str">
        <f t="shared" ca="1" si="10"/>
        <v>=IF(O41="","",SUMIF($C$56:$C$155,$N41,$V$56:$V$155))</v>
      </c>
      <c r="AK41" s="221" t="s">
        <v>293</v>
      </c>
      <c r="AL41" s="221" t="str">
        <f t="shared" ca="1" si="11"/>
        <v>=IF(O41="","",SUMIF($C$56:$C$155,$N41,$X$56:$X$155))</v>
      </c>
      <c r="AM41" s="221" t="s">
        <v>294</v>
      </c>
      <c r="AN41" s="221" t="str">
        <f t="shared" ca="1" si="12"/>
        <v>=IF(T41="","",SUMIF($C$56:$C$155,$N41,$Z$56:$Z$155))</v>
      </c>
      <c r="AO41" s="221" t="s">
        <v>295</v>
      </c>
      <c r="AP41" s="222" t="str">
        <f t="shared" ca="1" si="13"/>
        <v/>
      </c>
    </row>
    <row r="42" spans="2:42" ht="24" customHeight="1" x14ac:dyDescent="0.4">
      <c r="B42" s="451"/>
      <c r="C42" s="452"/>
      <c r="D42" s="452"/>
      <c r="E42" s="452"/>
      <c r="F42" s="452"/>
      <c r="G42" s="452"/>
      <c r="H42" s="452"/>
      <c r="I42" s="453"/>
      <c r="K42" s="26"/>
      <c r="N42" s="223">
        <v>12</v>
      </c>
      <c r="O42" s="305" t="str">
        <f t="shared" si="7"/>
        <v/>
      </c>
      <c r="P42" s="306"/>
      <c r="Q42" s="306"/>
      <c r="R42" s="306"/>
      <c r="S42" s="307"/>
      <c r="T42" s="49" t="str">
        <f t="shared" si="14"/>
        <v/>
      </c>
      <c r="U42" s="23" t="s">
        <v>81</v>
      </c>
      <c r="V42" s="29" t="str">
        <f t="shared" si="15"/>
        <v/>
      </c>
      <c r="W42" s="33" t="s">
        <v>81</v>
      </c>
      <c r="X42" s="34" t="str">
        <f t="shared" si="16"/>
        <v/>
      </c>
      <c r="Y42" s="23" t="s">
        <v>81</v>
      </c>
      <c r="Z42" s="32" t="str">
        <f t="shared" si="17"/>
        <v/>
      </c>
      <c r="AA42" s="33" t="s">
        <v>81</v>
      </c>
      <c r="AB42" s="121"/>
      <c r="AD42" s="111"/>
      <c r="AF42" s="221" t="str">
        <f t="shared" ca="1" si="8"/>
        <v>=IFERROR(VLOOKUP($N42,$C$56:$D$155,2,FALSE),"")</v>
      </c>
      <c r="AG42" s="221" t="s">
        <v>296</v>
      </c>
      <c r="AH42" s="221" t="str">
        <f t="shared" ca="1" si="9"/>
        <v>=IF(O42="","",SUMIF($C$56:$C$155,$N42,$T$56:$T$155))</v>
      </c>
      <c r="AI42" s="221" t="s">
        <v>297</v>
      </c>
      <c r="AJ42" s="221" t="str">
        <f t="shared" ca="1" si="10"/>
        <v>=IF(O42="","",SUMIF($C$56:$C$155,$N42,$V$56:$V$155))</v>
      </c>
      <c r="AK42" s="221" t="s">
        <v>298</v>
      </c>
      <c r="AL42" s="221" t="str">
        <f t="shared" ca="1" si="11"/>
        <v>=IF(O42="","",SUMIF($C$56:$C$155,$N42,$X$56:$X$155))</v>
      </c>
      <c r="AM42" s="221" t="s">
        <v>299</v>
      </c>
      <c r="AN42" s="221" t="str">
        <f t="shared" ca="1" si="12"/>
        <v>=IF(T42="","",SUMIF($C$56:$C$155,$N42,$Z$56:$Z$155))</v>
      </c>
      <c r="AO42" s="221" t="s">
        <v>300</v>
      </c>
      <c r="AP42" s="222" t="str">
        <f t="shared" ca="1" si="13"/>
        <v/>
      </c>
    </row>
    <row r="43" spans="2:42" ht="24" customHeight="1" x14ac:dyDescent="0.4">
      <c r="B43" s="451"/>
      <c r="C43" s="452"/>
      <c r="D43" s="452"/>
      <c r="E43" s="452"/>
      <c r="F43" s="452"/>
      <c r="G43" s="452"/>
      <c r="H43" s="452"/>
      <c r="I43" s="453"/>
      <c r="K43" s="26"/>
      <c r="N43" s="223">
        <v>13</v>
      </c>
      <c r="O43" s="305" t="str">
        <f t="shared" si="7"/>
        <v/>
      </c>
      <c r="P43" s="306"/>
      <c r="Q43" s="306"/>
      <c r="R43" s="306"/>
      <c r="S43" s="307"/>
      <c r="T43" s="49" t="str">
        <f t="shared" si="14"/>
        <v/>
      </c>
      <c r="U43" s="23" t="s">
        <v>81</v>
      </c>
      <c r="V43" s="29" t="str">
        <f t="shared" si="15"/>
        <v/>
      </c>
      <c r="W43" s="33" t="s">
        <v>81</v>
      </c>
      <c r="X43" s="34" t="str">
        <f t="shared" si="16"/>
        <v/>
      </c>
      <c r="Y43" s="23" t="s">
        <v>81</v>
      </c>
      <c r="Z43" s="32" t="str">
        <f t="shared" si="17"/>
        <v/>
      </c>
      <c r="AA43" s="33" t="s">
        <v>81</v>
      </c>
      <c r="AB43" s="121"/>
      <c r="AD43" s="111"/>
      <c r="AF43" s="221" t="str">
        <f t="shared" ca="1" si="8"/>
        <v>=IFERROR(VLOOKUP($N43,$C$56:$D$155,2,FALSE),"")</v>
      </c>
      <c r="AG43" s="221" t="s">
        <v>301</v>
      </c>
      <c r="AH43" s="221" t="str">
        <f t="shared" ca="1" si="9"/>
        <v>=IF(O43="","",SUMIF($C$56:$C$155,$N43,$T$56:$T$155))</v>
      </c>
      <c r="AI43" s="221" t="s">
        <v>302</v>
      </c>
      <c r="AJ43" s="221" t="str">
        <f t="shared" ca="1" si="10"/>
        <v>=IF(O43="","",SUMIF($C$56:$C$155,$N43,$V$56:$V$155))</v>
      </c>
      <c r="AK43" s="221" t="s">
        <v>303</v>
      </c>
      <c r="AL43" s="221" t="str">
        <f t="shared" ca="1" si="11"/>
        <v>=IF(O43="","",SUMIF($C$56:$C$155,$N43,$X$56:$X$155))</v>
      </c>
      <c r="AM43" s="221" t="s">
        <v>304</v>
      </c>
      <c r="AN43" s="221" t="str">
        <f t="shared" ca="1" si="12"/>
        <v>=IF(T43="","",SUMIF($C$56:$C$155,$N43,$Z$56:$Z$155))</v>
      </c>
      <c r="AO43" s="221" t="s">
        <v>305</v>
      </c>
      <c r="AP43" s="222" t="str">
        <f t="shared" ca="1" si="13"/>
        <v/>
      </c>
    </row>
    <row r="44" spans="2:42" ht="24" customHeight="1" x14ac:dyDescent="0.4">
      <c r="B44" s="451"/>
      <c r="C44" s="452"/>
      <c r="D44" s="452"/>
      <c r="E44" s="452"/>
      <c r="F44" s="452"/>
      <c r="G44" s="452"/>
      <c r="H44" s="452"/>
      <c r="I44" s="453"/>
      <c r="K44" s="26"/>
      <c r="N44" s="223">
        <v>14</v>
      </c>
      <c r="O44" s="305" t="str">
        <f t="shared" si="7"/>
        <v/>
      </c>
      <c r="P44" s="306"/>
      <c r="Q44" s="306"/>
      <c r="R44" s="306"/>
      <c r="S44" s="307"/>
      <c r="T44" s="49" t="str">
        <f t="shared" si="14"/>
        <v/>
      </c>
      <c r="U44" s="23" t="s">
        <v>81</v>
      </c>
      <c r="V44" s="29" t="str">
        <f t="shared" si="15"/>
        <v/>
      </c>
      <c r="W44" s="33" t="s">
        <v>81</v>
      </c>
      <c r="X44" s="34" t="str">
        <f t="shared" si="16"/>
        <v/>
      </c>
      <c r="Y44" s="23" t="s">
        <v>81</v>
      </c>
      <c r="Z44" s="32" t="str">
        <f t="shared" si="17"/>
        <v/>
      </c>
      <c r="AA44" s="33" t="s">
        <v>81</v>
      </c>
      <c r="AB44" s="121"/>
      <c r="AD44" s="111"/>
      <c r="AF44" s="221" t="str">
        <f t="shared" ca="1" si="8"/>
        <v>=IFERROR(VLOOKUP($N44,$C$56:$D$155,2,FALSE),"")</v>
      </c>
      <c r="AG44" s="221" t="s">
        <v>306</v>
      </c>
      <c r="AH44" s="221" t="str">
        <f t="shared" ca="1" si="9"/>
        <v>=IF(O44="","",SUMIF($C$56:$C$155,$N44,$T$56:$T$155))</v>
      </c>
      <c r="AI44" s="221" t="s">
        <v>307</v>
      </c>
      <c r="AJ44" s="221" t="str">
        <f t="shared" ca="1" si="10"/>
        <v>=IF(O44="","",SUMIF($C$56:$C$155,$N44,$V$56:$V$155))</v>
      </c>
      <c r="AK44" s="221" t="s">
        <v>308</v>
      </c>
      <c r="AL44" s="221" t="str">
        <f t="shared" ca="1" si="11"/>
        <v>=IF(O44="","",SUMIF($C$56:$C$155,$N44,$X$56:$X$155))</v>
      </c>
      <c r="AM44" s="221" t="s">
        <v>309</v>
      </c>
      <c r="AN44" s="221" t="str">
        <f t="shared" ca="1" si="12"/>
        <v>=IF(T44="","",SUMIF($C$56:$C$155,$N44,$Z$56:$Z$155))</v>
      </c>
      <c r="AO44" s="221" t="s">
        <v>310</v>
      </c>
      <c r="AP44" s="222" t="str">
        <f t="shared" ca="1" si="13"/>
        <v/>
      </c>
    </row>
    <row r="45" spans="2:42" ht="24" customHeight="1" x14ac:dyDescent="0.4">
      <c r="B45" s="451"/>
      <c r="C45" s="452"/>
      <c r="D45" s="452"/>
      <c r="E45" s="452"/>
      <c r="F45" s="452"/>
      <c r="G45" s="452"/>
      <c r="H45" s="452"/>
      <c r="I45" s="453"/>
      <c r="K45" s="26"/>
      <c r="N45" s="223">
        <v>15</v>
      </c>
      <c r="O45" s="305" t="str">
        <f t="shared" si="7"/>
        <v/>
      </c>
      <c r="P45" s="306"/>
      <c r="Q45" s="306"/>
      <c r="R45" s="306"/>
      <c r="S45" s="307"/>
      <c r="T45" s="49" t="str">
        <f t="shared" si="14"/>
        <v/>
      </c>
      <c r="U45" s="23" t="s">
        <v>81</v>
      </c>
      <c r="V45" s="29" t="str">
        <f t="shared" si="15"/>
        <v/>
      </c>
      <c r="W45" s="33" t="s">
        <v>81</v>
      </c>
      <c r="X45" s="34" t="str">
        <f t="shared" si="16"/>
        <v/>
      </c>
      <c r="Y45" s="23" t="s">
        <v>81</v>
      </c>
      <c r="Z45" s="32" t="str">
        <f t="shared" si="17"/>
        <v/>
      </c>
      <c r="AA45" s="33" t="s">
        <v>81</v>
      </c>
      <c r="AB45" s="121"/>
      <c r="AD45" s="111"/>
      <c r="AF45" s="221" t="str">
        <f ca="1">_xlfn.FORMULATEXT(O45)</f>
        <v>=IFERROR(VLOOKUP($N45,$C$56:$D$155,2,FALSE),"")</v>
      </c>
      <c r="AG45" s="221" t="s">
        <v>311</v>
      </c>
      <c r="AH45" s="221" t="str">
        <f t="shared" ca="1" si="9"/>
        <v>=IF(O45="","",SUMIF($C$56:$C$155,$N45,$T$56:$T$155))</v>
      </c>
      <c r="AI45" s="221" t="s">
        <v>312</v>
      </c>
      <c r="AJ45" s="221" t="str">
        <f t="shared" ca="1" si="10"/>
        <v>=IF(O45="","",SUMIF($C$56:$C$155,$N45,$V$56:$V$155))</v>
      </c>
      <c r="AK45" s="221" t="s">
        <v>313</v>
      </c>
      <c r="AL45" s="221" t="str">
        <f t="shared" ca="1" si="11"/>
        <v>=IF(O45="","",SUMIF($C$56:$C$155,$N45,$X$56:$X$155))</v>
      </c>
      <c r="AM45" s="221" t="s">
        <v>314</v>
      </c>
      <c r="AN45" s="221" t="str">
        <f ca="1">_xlfn.FORMULATEXT(Z45)</f>
        <v>=IF(T45="","",SUMIF($C$56:$C$155,$N45,$Z$56:$Z$155))</v>
      </c>
      <c r="AO45" s="221" t="s">
        <v>315</v>
      </c>
      <c r="AP45" s="222" t="str">
        <f t="shared" ca="1" si="13"/>
        <v/>
      </c>
    </row>
    <row r="46" spans="2:42" ht="24" customHeight="1" x14ac:dyDescent="0.4">
      <c r="B46" s="451"/>
      <c r="C46" s="452"/>
      <c r="D46" s="452"/>
      <c r="E46" s="452"/>
      <c r="F46" s="452"/>
      <c r="G46" s="452"/>
      <c r="H46" s="452"/>
      <c r="I46" s="453"/>
      <c r="K46" s="26"/>
      <c r="N46" s="223">
        <v>16</v>
      </c>
      <c r="O46" s="305" t="str">
        <f t="shared" si="7"/>
        <v/>
      </c>
      <c r="P46" s="306"/>
      <c r="Q46" s="306"/>
      <c r="R46" s="306"/>
      <c r="S46" s="307"/>
      <c r="T46" s="49" t="str">
        <f t="shared" si="14"/>
        <v/>
      </c>
      <c r="U46" s="23" t="s">
        <v>81</v>
      </c>
      <c r="V46" s="29" t="str">
        <f t="shared" si="15"/>
        <v/>
      </c>
      <c r="W46" s="33" t="s">
        <v>81</v>
      </c>
      <c r="X46" s="34" t="str">
        <f t="shared" si="16"/>
        <v/>
      </c>
      <c r="Y46" s="23" t="s">
        <v>81</v>
      </c>
      <c r="Z46" s="32" t="str">
        <f t="shared" si="17"/>
        <v/>
      </c>
      <c r="AA46" s="33" t="s">
        <v>81</v>
      </c>
      <c r="AB46" s="121"/>
      <c r="AD46" s="111"/>
      <c r="AF46" s="221" t="str">
        <f t="shared" ca="1" si="8"/>
        <v>=IFERROR(VLOOKUP($N46,$C$56:$D$155,2,FALSE),"")</v>
      </c>
      <c r="AG46" s="221" t="s">
        <v>316</v>
      </c>
      <c r="AH46" s="221" t="str">
        <f t="shared" ca="1" si="9"/>
        <v>=IF(O46="","",SUMIF($C$56:$C$155,$N46,$T$56:$T$155))</v>
      </c>
      <c r="AI46" s="221" t="s">
        <v>317</v>
      </c>
      <c r="AJ46" s="221" t="str">
        <f t="shared" ca="1" si="10"/>
        <v>=IF(O46="","",SUMIF($C$56:$C$155,$N46,$V$56:$V$155))</v>
      </c>
      <c r="AK46" s="221" t="s">
        <v>318</v>
      </c>
      <c r="AL46" s="221" t="str">
        <f t="shared" ca="1" si="11"/>
        <v>=IF(O46="","",SUMIF($C$56:$C$155,$N46,$X$56:$X$155))</v>
      </c>
      <c r="AM46" s="221" t="s">
        <v>319</v>
      </c>
      <c r="AN46" s="221" t="str">
        <f t="shared" ca="1" si="12"/>
        <v>=IF(T46="","",SUMIF($C$56:$C$155,$N46,$Z$56:$Z$155))</v>
      </c>
      <c r="AO46" s="221" t="s">
        <v>320</v>
      </c>
      <c r="AP46" s="222" t="str">
        <f t="shared" ca="1" si="13"/>
        <v/>
      </c>
    </row>
    <row r="47" spans="2:42" ht="24" customHeight="1" x14ac:dyDescent="0.4">
      <c r="B47" s="451"/>
      <c r="C47" s="452"/>
      <c r="D47" s="452"/>
      <c r="E47" s="452"/>
      <c r="F47" s="452"/>
      <c r="G47" s="452"/>
      <c r="H47" s="452"/>
      <c r="I47" s="453"/>
      <c r="K47" s="26"/>
      <c r="N47" s="223">
        <v>17</v>
      </c>
      <c r="O47" s="305" t="str">
        <f t="shared" si="7"/>
        <v/>
      </c>
      <c r="P47" s="306"/>
      <c r="Q47" s="306"/>
      <c r="R47" s="306"/>
      <c r="S47" s="307"/>
      <c r="T47" s="49" t="str">
        <f t="shared" si="14"/>
        <v/>
      </c>
      <c r="U47" s="23" t="s">
        <v>81</v>
      </c>
      <c r="V47" s="29" t="str">
        <f t="shared" si="15"/>
        <v/>
      </c>
      <c r="W47" s="33" t="s">
        <v>81</v>
      </c>
      <c r="X47" s="34" t="str">
        <f t="shared" si="16"/>
        <v/>
      </c>
      <c r="Y47" s="23" t="s">
        <v>81</v>
      </c>
      <c r="Z47" s="32" t="str">
        <f t="shared" si="17"/>
        <v/>
      </c>
      <c r="AA47" s="33" t="s">
        <v>81</v>
      </c>
      <c r="AB47" s="121"/>
      <c r="AD47" s="111"/>
      <c r="AF47" s="221" t="str">
        <f t="shared" ca="1" si="8"/>
        <v>=IFERROR(VLOOKUP($N47,$C$56:$D$155,2,FALSE),"")</v>
      </c>
      <c r="AG47" s="221" t="s">
        <v>321</v>
      </c>
      <c r="AH47" s="221" t="str">
        <f t="shared" ca="1" si="9"/>
        <v>=IF(O47="","",SUMIF($C$56:$C$155,$N47,$T$56:$T$155))</v>
      </c>
      <c r="AI47" s="221" t="s">
        <v>322</v>
      </c>
      <c r="AJ47" s="221" t="str">
        <f t="shared" ca="1" si="10"/>
        <v>=IF(O47="","",SUMIF($C$56:$C$155,$N47,$V$56:$V$155))</v>
      </c>
      <c r="AK47" s="221" t="s">
        <v>323</v>
      </c>
      <c r="AL47" s="221" t="str">
        <f t="shared" ca="1" si="11"/>
        <v>=IF(O47="","",SUMIF($C$56:$C$155,$N47,$X$56:$X$155))</v>
      </c>
      <c r="AM47" s="221" t="s">
        <v>324</v>
      </c>
      <c r="AN47" s="221" t="str">
        <f t="shared" ca="1" si="12"/>
        <v>=IF(T47="","",SUMIF($C$56:$C$155,$N47,$Z$56:$Z$155))</v>
      </c>
      <c r="AO47" s="221" t="s">
        <v>325</v>
      </c>
      <c r="AP47" s="222" t="str">
        <f t="shared" ca="1" si="13"/>
        <v/>
      </c>
    </row>
    <row r="48" spans="2:42" ht="24" customHeight="1" x14ac:dyDescent="0.4">
      <c r="B48" s="451"/>
      <c r="C48" s="452"/>
      <c r="D48" s="452"/>
      <c r="E48" s="452"/>
      <c r="F48" s="452"/>
      <c r="G48" s="452"/>
      <c r="H48" s="452"/>
      <c r="I48" s="453"/>
      <c r="K48" s="26"/>
      <c r="N48" s="223">
        <v>18</v>
      </c>
      <c r="O48" s="305" t="str">
        <f t="shared" si="7"/>
        <v/>
      </c>
      <c r="P48" s="306"/>
      <c r="Q48" s="306"/>
      <c r="R48" s="306"/>
      <c r="S48" s="307"/>
      <c r="T48" s="49" t="str">
        <f t="shared" si="14"/>
        <v/>
      </c>
      <c r="U48" s="23" t="s">
        <v>81</v>
      </c>
      <c r="V48" s="29" t="str">
        <f t="shared" si="15"/>
        <v/>
      </c>
      <c r="W48" s="33" t="s">
        <v>81</v>
      </c>
      <c r="X48" s="34" t="str">
        <f t="shared" si="16"/>
        <v/>
      </c>
      <c r="Y48" s="23" t="s">
        <v>81</v>
      </c>
      <c r="Z48" s="32" t="str">
        <f t="shared" si="17"/>
        <v/>
      </c>
      <c r="AA48" s="33" t="s">
        <v>81</v>
      </c>
      <c r="AB48" s="121"/>
      <c r="AD48" s="111"/>
      <c r="AF48" s="221" t="str">
        <f t="shared" ca="1" si="8"/>
        <v>=IFERROR(VLOOKUP($N48,$C$56:$D$155,2,FALSE),"")</v>
      </c>
      <c r="AG48" s="221" t="s">
        <v>326</v>
      </c>
      <c r="AH48" s="221" t="str">
        <f t="shared" ca="1" si="9"/>
        <v>=IF(O48="","",SUMIF($C$56:$C$155,$N48,$T$56:$T$155))</v>
      </c>
      <c r="AI48" s="221" t="s">
        <v>327</v>
      </c>
      <c r="AJ48" s="221" t="str">
        <f t="shared" ca="1" si="10"/>
        <v>=IF(O48="","",SUMIF($C$56:$C$155,$N48,$V$56:$V$155))</v>
      </c>
      <c r="AK48" s="221" t="s">
        <v>328</v>
      </c>
      <c r="AL48" s="221" t="str">
        <f t="shared" ca="1" si="11"/>
        <v>=IF(O48="","",SUMIF($C$56:$C$155,$N48,$X$56:$X$155))</v>
      </c>
      <c r="AM48" s="221" t="s">
        <v>329</v>
      </c>
      <c r="AN48" s="221" t="str">
        <f t="shared" ca="1" si="12"/>
        <v>=IF(T48="","",SUMIF($C$56:$C$155,$N48,$Z$56:$Z$155))</v>
      </c>
      <c r="AO48" s="221" t="s">
        <v>330</v>
      </c>
      <c r="AP48" s="222" t="str">
        <f t="shared" ca="1" si="13"/>
        <v/>
      </c>
    </row>
    <row r="49" spans="2:60" ht="24" customHeight="1" x14ac:dyDescent="0.4">
      <c r="B49" s="451"/>
      <c r="C49" s="452"/>
      <c r="D49" s="452"/>
      <c r="E49" s="452"/>
      <c r="F49" s="452"/>
      <c r="G49" s="452"/>
      <c r="H49" s="452"/>
      <c r="I49" s="453"/>
      <c r="K49" s="26"/>
      <c r="N49" s="223">
        <v>19</v>
      </c>
      <c r="O49" s="305" t="str">
        <f t="shared" si="7"/>
        <v/>
      </c>
      <c r="P49" s="306"/>
      <c r="Q49" s="306"/>
      <c r="R49" s="306"/>
      <c r="S49" s="307"/>
      <c r="T49" s="49" t="str">
        <f t="shared" si="14"/>
        <v/>
      </c>
      <c r="U49" s="23" t="s">
        <v>81</v>
      </c>
      <c r="V49" s="29" t="str">
        <f t="shared" si="15"/>
        <v/>
      </c>
      <c r="W49" s="33" t="s">
        <v>81</v>
      </c>
      <c r="X49" s="34" t="str">
        <f>IF(O49="","",SUMIF($C$56:$C$155,$N49,$X$56:$X$155))</f>
        <v/>
      </c>
      <c r="Y49" s="23" t="s">
        <v>81</v>
      </c>
      <c r="Z49" s="32" t="str">
        <f t="shared" si="17"/>
        <v/>
      </c>
      <c r="AA49" s="33" t="s">
        <v>81</v>
      </c>
      <c r="AB49" s="121"/>
      <c r="AD49" s="111"/>
      <c r="AF49" s="221" t="str">
        <f t="shared" ca="1" si="8"/>
        <v>=IFERROR(VLOOKUP($N49,$C$56:$D$155,2,FALSE),"")</v>
      </c>
      <c r="AG49" s="221" t="s">
        <v>331</v>
      </c>
      <c r="AH49" s="221" t="str">
        <f t="shared" ca="1" si="9"/>
        <v>=IF(O49="","",SUMIF($C$56:$C$155,$N49,$T$56:$T$155))</v>
      </c>
      <c r="AI49" s="221" t="s">
        <v>332</v>
      </c>
      <c r="AJ49" s="221" t="str">
        <f t="shared" ca="1" si="10"/>
        <v>=IF(O49="","",SUMIF($C$56:$C$155,$N49,$V$56:$V$155))</v>
      </c>
      <c r="AK49" s="221" t="s">
        <v>333</v>
      </c>
      <c r="AL49" s="221" t="str">
        <f t="shared" ca="1" si="11"/>
        <v>=IF(O49="","",SUMIF($C$56:$C$155,$N49,$X$56:$X$155))</v>
      </c>
      <c r="AM49" s="221" t="s">
        <v>334</v>
      </c>
      <c r="AN49" s="221" t="str">
        <f t="shared" ca="1" si="12"/>
        <v>=IF(T49="","",SUMIF($C$56:$C$155,$N49,$Z$56:$Z$155))</v>
      </c>
      <c r="AO49" s="221" t="s">
        <v>335</v>
      </c>
      <c r="AP49" s="222" t="str">
        <f t="shared" ca="1" si="13"/>
        <v/>
      </c>
    </row>
    <row r="50" spans="2:60" ht="24" customHeight="1" thickBot="1" x14ac:dyDescent="0.45">
      <c r="B50" s="451"/>
      <c r="C50" s="452"/>
      <c r="D50" s="452"/>
      <c r="E50" s="452"/>
      <c r="F50" s="452"/>
      <c r="G50" s="452"/>
      <c r="H50" s="452"/>
      <c r="I50" s="453"/>
      <c r="K50" s="26"/>
      <c r="N50" s="223">
        <v>20</v>
      </c>
      <c r="O50" s="305" t="str">
        <f t="shared" si="7"/>
        <v/>
      </c>
      <c r="P50" s="306"/>
      <c r="Q50" s="306"/>
      <c r="R50" s="306"/>
      <c r="S50" s="307"/>
      <c r="T50" s="49" t="str">
        <f t="shared" si="14"/>
        <v/>
      </c>
      <c r="U50" s="23" t="s">
        <v>81</v>
      </c>
      <c r="V50" s="29" t="str">
        <f t="shared" si="15"/>
        <v/>
      </c>
      <c r="W50" s="33" t="s">
        <v>81</v>
      </c>
      <c r="X50" s="34" t="str">
        <f t="shared" si="16"/>
        <v/>
      </c>
      <c r="Y50" s="23" t="s">
        <v>81</v>
      </c>
      <c r="Z50" s="32" t="str">
        <f t="shared" si="17"/>
        <v/>
      </c>
      <c r="AA50" s="33" t="s">
        <v>81</v>
      </c>
      <c r="AB50" s="121"/>
      <c r="AD50" s="111"/>
      <c r="AF50" s="221" t="str">
        <f t="shared" ca="1" si="8"/>
        <v>=IFERROR(VLOOKUP($N50,$C$56:$D$155,2,FALSE),"")</v>
      </c>
      <c r="AG50" s="221" t="s">
        <v>336</v>
      </c>
      <c r="AH50" s="221" t="str">
        <f t="shared" ca="1" si="9"/>
        <v>=IF(O50="","",SUMIF($C$56:$C$155,$N50,$T$56:$T$155))</v>
      </c>
      <c r="AI50" s="221" t="s">
        <v>337</v>
      </c>
      <c r="AJ50" s="221" t="str">
        <f t="shared" ca="1" si="10"/>
        <v>=IF(O50="","",SUMIF($C$56:$C$155,$N50,$V$56:$V$155))</v>
      </c>
      <c r="AK50" s="221" t="s">
        <v>338</v>
      </c>
      <c r="AL50" s="221" t="str">
        <f t="shared" ca="1" si="11"/>
        <v>=IF(O50="","",SUMIF($C$56:$C$155,$N50,$X$56:$X$155))</v>
      </c>
      <c r="AM50" s="221" t="s">
        <v>339</v>
      </c>
      <c r="AN50" s="221" t="str">
        <f t="shared" ca="1" si="12"/>
        <v>=IF(T50="","",SUMIF($C$56:$C$155,$N50,$Z$56:$Z$155))</v>
      </c>
      <c r="AO50" s="221" t="s">
        <v>340</v>
      </c>
      <c r="AP50" s="222" t="str">
        <f t="shared" ca="1" si="13"/>
        <v/>
      </c>
    </row>
    <row r="51" spans="2:60" ht="22.5" customHeight="1" thickBot="1" x14ac:dyDescent="0.45">
      <c r="B51" s="454"/>
      <c r="C51" s="455"/>
      <c r="D51" s="455"/>
      <c r="E51" s="455"/>
      <c r="F51" s="455"/>
      <c r="G51" s="455"/>
      <c r="H51" s="455"/>
      <c r="I51" s="456"/>
      <c r="N51" s="311" t="s">
        <v>87</v>
      </c>
      <c r="O51" s="312"/>
      <c r="P51" s="312"/>
      <c r="Q51" s="312"/>
      <c r="R51" s="312"/>
      <c r="S51" s="313"/>
      <c r="T51" s="53">
        <f>SUM(T31:T50)</f>
        <v>0</v>
      </c>
      <c r="U51" s="38" t="s">
        <v>81</v>
      </c>
      <c r="V51" s="53">
        <f>SUM(V31:V50)</f>
        <v>0</v>
      </c>
      <c r="W51" s="39" t="s">
        <v>81</v>
      </c>
      <c r="X51" s="53">
        <f>SUM(X31:X50)</f>
        <v>0</v>
      </c>
      <c r="Y51" s="38" t="s">
        <v>81</v>
      </c>
      <c r="Z51" s="53">
        <f>SUM(Z31:Z50)</f>
        <v>0</v>
      </c>
      <c r="AA51" s="39" t="s">
        <v>81</v>
      </c>
      <c r="AB51" s="123"/>
      <c r="AD51" s="111"/>
      <c r="AF51" s="221"/>
      <c r="AG51" s="221"/>
      <c r="AH51" s="221" t="str">
        <f t="shared" ca="1" si="9"/>
        <v>=SUM(T31:T50)</v>
      </c>
      <c r="AI51" s="221" t="s">
        <v>341</v>
      </c>
      <c r="AJ51" s="221" t="str">
        <f t="shared" ca="1" si="10"/>
        <v>=SUM(V31:V50)</v>
      </c>
      <c r="AK51" s="221" t="s">
        <v>342</v>
      </c>
      <c r="AL51" s="221" t="str">
        <f t="shared" ca="1" si="11"/>
        <v>=SUM(X31:X50)</v>
      </c>
      <c r="AM51" s="221" t="s">
        <v>343</v>
      </c>
      <c r="AN51" s="221" t="str">
        <f t="shared" ca="1" si="12"/>
        <v>=SUM(Z31:Z50)</v>
      </c>
      <c r="AO51" s="221" t="s">
        <v>344</v>
      </c>
      <c r="AP51" s="222" t="str">
        <f ca="1">IF(AND(AF51=AG51,AH51=AI51,AJ51=AK51,AL51=AM51,AN51=AO51),"","×")</f>
        <v/>
      </c>
    </row>
    <row r="52" spans="2:60" ht="16.5" customHeight="1" thickBot="1" x14ac:dyDescent="0.45">
      <c r="D52" s="124"/>
      <c r="E52" s="124"/>
      <c r="F52" s="124"/>
      <c r="G52" s="124"/>
      <c r="H52" s="124"/>
      <c r="J52" s="116"/>
      <c r="K52" s="116"/>
      <c r="L52" s="125"/>
      <c r="M52" s="125"/>
      <c r="N52" s="125"/>
      <c r="O52" s="26"/>
      <c r="Q52" s="116"/>
      <c r="R52" s="116"/>
      <c r="S52" s="116"/>
      <c r="T52" s="116"/>
      <c r="U52" s="126"/>
      <c r="V52" s="111"/>
      <c r="W52" s="126"/>
      <c r="X52" s="111"/>
      <c r="Y52" s="126"/>
      <c r="Z52" s="111"/>
      <c r="AA52" s="126"/>
      <c r="AB52" s="111"/>
      <c r="AC52" s="126"/>
      <c r="AD52" s="111"/>
      <c r="AE52" s="111"/>
      <c r="AF52" s="111"/>
      <c r="AG52" s="111"/>
      <c r="AH52" s="111"/>
    </row>
    <row r="53" spans="2:60" ht="32.25" customHeight="1" thickBot="1" x14ac:dyDescent="0.45">
      <c r="B53" s="314" t="s">
        <v>173</v>
      </c>
      <c r="C53" s="315"/>
      <c r="D53" s="315"/>
      <c r="E53" s="315"/>
      <c r="F53" s="315"/>
      <c r="G53" s="315"/>
      <c r="H53" s="315"/>
      <c r="I53" s="315"/>
      <c r="J53" s="315"/>
      <c r="K53" s="315"/>
      <c r="L53" s="315"/>
      <c r="M53" s="315"/>
      <c r="N53" s="315"/>
      <c r="O53" s="315"/>
      <c r="P53" s="315"/>
      <c r="Q53" s="315"/>
      <c r="R53" s="315"/>
      <c r="S53" s="315"/>
      <c r="T53" s="315"/>
      <c r="U53" s="315"/>
      <c r="V53" s="315"/>
      <c r="W53" s="315"/>
      <c r="X53" s="315"/>
      <c r="Y53" s="315"/>
      <c r="Z53" s="315"/>
      <c r="AA53" s="315"/>
      <c r="AB53" s="315"/>
      <c r="AC53" s="315"/>
      <c r="AD53" s="316"/>
      <c r="AE53" s="111"/>
      <c r="AF53" s="224" t="s">
        <v>345</v>
      </c>
      <c r="AG53" s="224" t="s">
        <v>346</v>
      </c>
      <c r="AH53" s="224" t="s">
        <v>347</v>
      </c>
      <c r="AI53" s="224" t="s">
        <v>348</v>
      </c>
      <c r="AJ53" s="224" t="s">
        <v>349</v>
      </c>
      <c r="AK53" s="224" t="s">
        <v>350</v>
      </c>
      <c r="AL53" s="224" t="s">
        <v>351</v>
      </c>
      <c r="AM53" s="224" t="s">
        <v>352</v>
      </c>
      <c r="AN53" s="421" t="s">
        <v>353</v>
      </c>
      <c r="AO53" s="421"/>
      <c r="AP53" s="421"/>
      <c r="AQ53" s="421"/>
      <c r="AR53" s="421"/>
      <c r="AS53" s="421"/>
      <c r="AT53" s="421"/>
      <c r="AU53" s="421"/>
      <c r="AV53" s="421"/>
      <c r="AW53" s="421"/>
      <c r="AX53" s="421"/>
      <c r="AY53" s="421"/>
    </row>
    <row r="54" spans="2:60" ht="27.75" customHeight="1" x14ac:dyDescent="0.4">
      <c r="B54" s="422" t="s">
        <v>89</v>
      </c>
      <c r="C54" s="423" t="s">
        <v>90</v>
      </c>
      <c r="D54" s="424"/>
      <c r="E54" s="425"/>
      <c r="F54" s="426" t="s">
        <v>91</v>
      </c>
      <c r="G54" s="427" t="s">
        <v>92</v>
      </c>
      <c r="H54" s="428" t="s">
        <v>77</v>
      </c>
      <c r="I54" s="426" t="s">
        <v>354</v>
      </c>
      <c r="J54" s="428" t="s">
        <v>355</v>
      </c>
      <c r="K54" s="428"/>
      <c r="L54" s="428"/>
      <c r="M54" s="428" t="s">
        <v>95</v>
      </c>
      <c r="N54" s="428"/>
      <c r="O54" s="428"/>
      <c r="P54" s="428" t="s">
        <v>95</v>
      </c>
      <c r="Q54" s="428"/>
      <c r="R54" s="428"/>
      <c r="S54" s="428"/>
      <c r="T54" s="423" t="s">
        <v>96</v>
      </c>
      <c r="U54" s="424"/>
      <c r="V54" s="424"/>
      <c r="W54" s="424"/>
      <c r="X54" s="424"/>
      <c r="Y54" s="425"/>
      <c r="Z54" s="428" t="s">
        <v>97</v>
      </c>
      <c r="AA54" s="428"/>
      <c r="AB54" s="428"/>
      <c r="AC54" s="423"/>
      <c r="AD54" s="429" t="s">
        <v>356</v>
      </c>
      <c r="AE54" s="111"/>
      <c r="AF54" s="225" t="s">
        <v>357</v>
      </c>
      <c r="AG54" s="417" t="s">
        <v>358</v>
      </c>
      <c r="AI54" s="417" t="s">
        <v>101</v>
      </c>
      <c r="AJ54" s="417" t="s">
        <v>359</v>
      </c>
      <c r="AK54" s="417" t="s">
        <v>78</v>
      </c>
      <c r="AL54" s="417" t="s">
        <v>360</v>
      </c>
      <c r="AM54" s="417" t="s">
        <v>361</v>
      </c>
      <c r="AN54" s="419" t="s">
        <v>76</v>
      </c>
      <c r="AO54" s="111"/>
      <c r="AP54" s="111"/>
      <c r="AQ54" s="226"/>
      <c r="AR54" s="419" t="s">
        <v>79</v>
      </c>
      <c r="AS54" s="111"/>
      <c r="AT54" s="111"/>
      <c r="AU54" s="226"/>
      <c r="AV54" s="419" t="s">
        <v>80</v>
      </c>
      <c r="AW54" s="111"/>
      <c r="AX54" s="111"/>
      <c r="AY54" s="226"/>
      <c r="AZ54" s="111"/>
      <c r="BA54" s="111"/>
      <c r="BB54" s="111"/>
      <c r="BC54" s="111"/>
      <c r="BD54" s="111"/>
      <c r="BE54" s="111"/>
      <c r="BF54" s="111"/>
      <c r="BG54" s="111"/>
      <c r="BH54" s="111"/>
    </row>
    <row r="55" spans="2:60" s="26" customFormat="1" ht="42" customHeight="1" thickBot="1" x14ac:dyDescent="0.45">
      <c r="B55" s="302"/>
      <c r="C55" s="127" t="s">
        <v>98</v>
      </c>
      <c r="D55" s="128" t="s">
        <v>86</v>
      </c>
      <c r="E55" s="128" t="s">
        <v>75</v>
      </c>
      <c r="F55" s="304"/>
      <c r="G55" s="318"/>
      <c r="H55" s="291"/>
      <c r="I55" s="291"/>
      <c r="J55" s="291"/>
      <c r="K55" s="291"/>
      <c r="L55" s="291"/>
      <c r="M55" s="129" t="s">
        <v>99</v>
      </c>
      <c r="N55" s="127" t="s">
        <v>100</v>
      </c>
      <c r="O55" s="291"/>
      <c r="P55" s="129" t="s">
        <v>99</v>
      </c>
      <c r="Q55" s="127" t="s">
        <v>100</v>
      </c>
      <c r="R55" s="291"/>
      <c r="S55" s="291"/>
      <c r="T55" s="291" t="s">
        <v>101</v>
      </c>
      <c r="U55" s="291"/>
      <c r="V55" s="292" t="s">
        <v>102</v>
      </c>
      <c r="W55" s="293"/>
      <c r="X55" s="292" t="s">
        <v>103</v>
      </c>
      <c r="Y55" s="293"/>
      <c r="Z55" s="294" t="s">
        <v>78</v>
      </c>
      <c r="AA55" s="294"/>
      <c r="AB55" s="294" t="s">
        <v>104</v>
      </c>
      <c r="AC55" s="292"/>
      <c r="AD55" s="430"/>
      <c r="AE55" s="111"/>
      <c r="AF55" s="227"/>
      <c r="AG55" s="418"/>
      <c r="AI55" s="418"/>
      <c r="AJ55" s="418"/>
      <c r="AK55" s="418"/>
      <c r="AL55" s="418"/>
      <c r="AM55" s="418"/>
      <c r="AN55" s="420"/>
      <c r="AO55" s="228" t="s">
        <v>362</v>
      </c>
      <c r="AP55" s="229" t="s">
        <v>363</v>
      </c>
      <c r="AQ55" s="229" t="s">
        <v>364</v>
      </c>
      <c r="AR55" s="420"/>
      <c r="AS55" s="228" t="s">
        <v>362</v>
      </c>
      <c r="AT55" s="229" t="s">
        <v>363</v>
      </c>
      <c r="AU55" s="229" t="s">
        <v>364</v>
      </c>
      <c r="AV55" s="420"/>
      <c r="AW55" s="228" t="s">
        <v>362</v>
      </c>
      <c r="AX55" s="229" t="s">
        <v>363</v>
      </c>
      <c r="AY55" s="229" t="s">
        <v>364</v>
      </c>
      <c r="AZ55" s="111"/>
      <c r="BA55" s="111"/>
      <c r="BB55" s="111"/>
      <c r="BC55" s="111"/>
      <c r="BD55" s="111"/>
      <c r="BE55" s="111"/>
      <c r="BF55" s="111"/>
      <c r="BG55" s="111"/>
      <c r="BH55" s="111"/>
    </row>
    <row r="56" spans="2:60" s="239" customFormat="1" x14ac:dyDescent="0.4">
      <c r="B56" s="230">
        <f>ROW(B56)-55</f>
        <v>1</v>
      </c>
      <c r="C56" s="13"/>
      <c r="D56" s="82"/>
      <c r="E56" s="68"/>
      <c r="F56" s="14"/>
      <c r="G56" s="80"/>
      <c r="H56" s="64"/>
      <c r="I56" s="64"/>
      <c r="J56" s="16"/>
      <c r="K56" s="231" t="s">
        <v>167</v>
      </c>
      <c r="L56" s="231" t="s">
        <v>111</v>
      </c>
      <c r="M56" s="17"/>
      <c r="N56" s="15"/>
      <c r="O56" s="231" t="s">
        <v>111</v>
      </c>
      <c r="P56" s="17"/>
      <c r="Q56" s="15"/>
      <c r="R56" s="232" t="s">
        <v>113</v>
      </c>
      <c r="S56" s="231" t="s">
        <v>114</v>
      </c>
      <c r="T56" s="233">
        <f>PRODUCT(J56,M56,P56)</f>
        <v>0</v>
      </c>
      <c r="U56" s="234" t="s">
        <v>81</v>
      </c>
      <c r="V56" s="18" t="str">
        <f>IF(E56="","",T56-X56)</f>
        <v/>
      </c>
      <c r="W56" s="234" t="s">
        <v>81</v>
      </c>
      <c r="X56" s="66"/>
      <c r="Y56" s="234" t="s">
        <v>81</v>
      </c>
      <c r="Z56" s="18" t="str" cm="1">
        <f t="array" ref="Z56">IF($T56=0,"",ROUNDDOWN(_xlfn.IFS($I56="課税",$T56*0.1/1.1,$I56="軽減",$T56*0.08/1.08,$I56="一部非課税",$AB56,I56="非課税",0),0))</f>
        <v/>
      </c>
      <c r="AA56" s="234" t="s">
        <v>81</v>
      </c>
      <c r="AB56" s="66"/>
      <c r="AC56" s="235" t="s">
        <v>81</v>
      </c>
      <c r="AD56" s="236"/>
      <c r="AE56" s="237"/>
      <c r="AF56" s="238" t="str">
        <f>IF(AND($H56="一部自己負担金",$X56=""),"×","")</f>
        <v/>
      </c>
      <c r="AG56" s="238" t="str">
        <f>IF(AND($I56="一部非課税",$AB56=""),"×","")</f>
        <v/>
      </c>
      <c r="AI56" s="238" t="str">
        <f>IF(PRODUCT($J56,$M56,$P56)=T56,"","×")</f>
        <v/>
      </c>
      <c r="AJ56" s="238" t="str">
        <f>IF(IF($E56="","",$T56-$X56)=$V56,"","×")</f>
        <v/>
      </c>
      <c r="AK56" s="238" t="str" cm="1">
        <f t="array" ref="AK56">IF(IF($T56=0,"",ROUNDDOWN(_xlfn.IFS($I56="課税",$T56*0.1/1.1,$I56="軽減",$T56*0.08/1.08,$I56="一部非課税",$AB56,I56="非課税",0),0))=$Z56,"","×")</f>
        <v/>
      </c>
      <c r="AL56" s="238" t="str">
        <f ca="1">IF(COUNTIF($AN$12:$AN$26,"×")&gt;0,"×","")</f>
        <v/>
      </c>
      <c r="AM56" s="238" t="str">
        <f ca="1">IF(COUNTIF($AP$31:$AP$51,"×")&gt;0,"×","")</f>
        <v/>
      </c>
      <c r="AN56" s="238" t="e">
        <f>IF(AND(AO56=AP56,AP56=AQ56),"","×")</f>
        <v>#N/A</v>
      </c>
      <c r="AO56" s="240" t="e">
        <v>#N/A</v>
      </c>
      <c r="AP56" s="241">
        <f>$T$26</f>
        <v>0</v>
      </c>
      <c r="AQ56" s="241">
        <f>$T$51</f>
        <v>0</v>
      </c>
      <c r="AR56" s="238" t="e">
        <f>IF(AND(AS56=AT56,AT56=AU56),"","×")</f>
        <v>#N/A</v>
      </c>
      <c r="AS56" s="242" t="e">
        <v>#N/A</v>
      </c>
      <c r="AT56" s="241">
        <f>$V$25</f>
        <v>0</v>
      </c>
      <c r="AU56" s="241">
        <f>$V$51</f>
        <v>0</v>
      </c>
      <c r="AV56" s="238" t="e">
        <f>IF(AND(AW56=AX56,AX56=AY56),"","×")</f>
        <v>#N/A</v>
      </c>
      <c r="AW56" s="242" t="e">
        <v>#N/A</v>
      </c>
      <c r="AX56" s="241">
        <f>$X$26</f>
        <v>0</v>
      </c>
      <c r="AY56" s="241">
        <f>$X$51</f>
        <v>0</v>
      </c>
    </row>
    <row r="57" spans="2:60" s="239" customFormat="1" x14ac:dyDescent="0.4">
      <c r="B57" s="243">
        <f t="shared" ref="B57:B120" si="18">ROW(B57)-55</f>
        <v>2</v>
      </c>
      <c r="C57" s="1"/>
      <c r="D57" s="83"/>
      <c r="E57" s="59"/>
      <c r="F57" s="1"/>
      <c r="G57" s="79"/>
      <c r="H57" s="61"/>
      <c r="I57" s="61"/>
      <c r="J57" s="4"/>
      <c r="K57" s="244" t="s">
        <v>81</v>
      </c>
      <c r="L57" s="244" t="s">
        <v>111</v>
      </c>
      <c r="M57" s="5"/>
      <c r="N57" s="3"/>
      <c r="O57" s="244" t="s">
        <v>111</v>
      </c>
      <c r="P57" s="5"/>
      <c r="Q57" s="3"/>
      <c r="R57" s="245" t="s">
        <v>113</v>
      </c>
      <c r="S57" s="244" t="s">
        <v>114</v>
      </c>
      <c r="T57" s="246">
        <f>PRODUCT(J57,M57,P57)</f>
        <v>0</v>
      </c>
      <c r="U57" s="247" t="s">
        <v>81</v>
      </c>
      <c r="V57" s="6" t="str">
        <f t="shared" ref="V57:V120" si="19">IF(E57="","",T57-X57)</f>
        <v/>
      </c>
      <c r="W57" s="247" t="s">
        <v>81</v>
      </c>
      <c r="X57" s="67"/>
      <c r="Y57" s="247" t="s">
        <v>81</v>
      </c>
      <c r="Z57" s="6" t="str" cm="1">
        <f t="array" ref="Z57">IF($T57=0,"",ROUNDDOWN(_xlfn.IFS($I57="課税",$T57*0.1/1.1,$I57="軽減",$T57*0.08/1.08,$I57="一部非課税",$AB57,I57="非課税",0),0))</f>
        <v/>
      </c>
      <c r="AA57" s="247" t="s">
        <v>81</v>
      </c>
      <c r="AB57" s="67"/>
      <c r="AC57" s="248" t="s">
        <v>81</v>
      </c>
      <c r="AD57" s="249"/>
      <c r="AE57" s="237"/>
      <c r="AF57" s="238" t="str">
        <f t="shared" ref="AF57:AF120" si="20">IF(AND($H57="一部自己負担金",$X57=""),"×","")</f>
        <v/>
      </c>
      <c r="AG57" s="238" t="str">
        <f t="shared" ref="AG57:AG120" si="21">IF(AND($I57="一部非課税",$AB57=""),"×","")</f>
        <v/>
      </c>
      <c r="AI57" s="238" t="str">
        <f t="shared" ref="AI57:AI120" si="22">IF(PRODUCT($J57,$M57,$P57)=T57,"","×")</f>
        <v/>
      </c>
      <c r="AJ57" s="238" t="str">
        <f t="shared" ref="AJ57:AJ120" si="23">IF(IF($E57="","",$T57-$X57)=$V57,"","×")</f>
        <v/>
      </c>
      <c r="AK57" s="238" t="str" cm="1">
        <f t="array" ref="AK57">IF(IF($T57=0,"",ROUNDDOWN(_xlfn.IFS($I57="課税",$T57*0.1/1.1,$I57="軽減",$T57*0.08/1.08,$I57="一部非課税",$AB57,I57="非課税",0),0))=$Z57,"","×")</f>
        <v/>
      </c>
      <c r="AL57" s="238" t="str">
        <f t="shared" ref="AL57:AL120" ca="1" si="24">IF(COUNTIF($AN$12:$AN$26,"×")&gt;0,"×","")</f>
        <v/>
      </c>
      <c r="AM57" s="238" t="str">
        <f t="shared" ref="AM57:AM120" ca="1" si="25">IF(COUNTIF($AP$31:$AP$51,"×")&gt;0,"×","")</f>
        <v/>
      </c>
      <c r="AN57" s="238" t="str">
        <f>IF(AND(AO57=AP57,AP57=AQ57),"","×")</f>
        <v/>
      </c>
      <c r="AO57" s="250"/>
      <c r="AP57" s="251"/>
      <c r="AQ57" s="251"/>
      <c r="AR57" s="250"/>
      <c r="AS57" s="250"/>
      <c r="AT57" s="251"/>
      <c r="AU57" s="251"/>
      <c r="AV57" s="250"/>
      <c r="AW57" s="250"/>
      <c r="AX57" s="251"/>
      <c r="AY57" s="251"/>
    </row>
    <row r="58" spans="2:60" s="239" customFormat="1" x14ac:dyDescent="0.4">
      <c r="B58" s="243">
        <f t="shared" si="18"/>
        <v>3</v>
      </c>
      <c r="C58" s="1"/>
      <c r="D58" s="83"/>
      <c r="E58" s="59"/>
      <c r="F58" s="1"/>
      <c r="G58" s="79"/>
      <c r="H58" s="61"/>
      <c r="I58" s="61"/>
      <c r="J58" s="4"/>
      <c r="K58" s="244" t="s">
        <v>81</v>
      </c>
      <c r="L58" s="244" t="s">
        <v>111</v>
      </c>
      <c r="M58" s="5"/>
      <c r="N58" s="3"/>
      <c r="O58" s="244" t="s">
        <v>111</v>
      </c>
      <c r="P58" s="5"/>
      <c r="Q58" s="3"/>
      <c r="R58" s="245" t="s">
        <v>113</v>
      </c>
      <c r="S58" s="244" t="s">
        <v>114</v>
      </c>
      <c r="T58" s="246">
        <f>PRODUCT(J58,M58,P58)</f>
        <v>0</v>
      </c>
      <c r="U58" s="247" t="s">
        <v>81</v>
      </c>
      <c r="V58" s="6" t="str">
        <f t="shared" si="19"/>
        <v/>
      </c>
      <c r="W58" s="247" t="s">
        <v>81</v>
      </c>
      <c r="X58" s="67"/>
      <c r="Y58" s="247" t="s">
        <v>81</v>
      </c>
      <c r="Z58" s="6" t="str" cm="1">
        <f t="array" ref="Z58">IF($T58=0,"",ROUNDDOWN(_xlfn.IFS($I58="課税",$T58*0.1/1.1,$I58="軽減",$T58*0.08/1.08,$I58="一部非課税",$AB58,I58="非課税",0),0))</f>
        <v/>
      </c>
      <c r="AA58" s="247" t="s">
        <v>81</v>
      </c>
      <c r="AB58" s="67"/>
      <c r="AC58" s="248" t="s">
        <v>81</v>
      </c>
      <c r="AD58" s="249"/>
      <c r="AE58" s="237"/>
      <c r="AF58" s="238" t="str">
        <f t="shared" si="20"/>
        <v/>
      </c>
      <c r="AG58" s="238" t="str">
        <f t="shared" si="21"/>
        <v/>
      </c>
      <c r="AI58" s="238" t="str">
        <f t="shared" si="22"/>
        <v/>
      </c>
      <c r="AJ58" s="238" t="str">
        <f t="shared" si="23"/>
        <v/>
      </c>
      <c r="AK58" s="238" t="str" cm="1">
        <f t="array" ref="AK58">IF(IF($T58=0,"",ROUNDDOWN(_xlfn.IFS($I58="課税",$T58*0.1/1.1,$I58="軽減",$T58*0.08/1.08,$I58="一部非課税",$AB58,I58="非課税",0),0))=$Z58,"","×")</f>
        <v/>
      </c>
      <c r="AL58" s="238" t="str">
        <f t="shared" ca="1" si="24"/>
        <v/>
      </c>
      <c r="AM58" s="238" t="str">
        <f t="shared" ca="1" si="25"/>
        <v/>
      </c>
      <c r="AN58" s="238" t="str">
        <f t="shared" ref="AN58:AN121" si="26">IF(AND(AO58=AP58,AP58=AQ58),"","×")</f>
        <v/>
      </c>
      <c r="AO58" s="250"/>
      <c r="AP58" s="251"/>
      <c r="AQ58" s="251"/>
      <c r="AR58" s="250"/>
      <c r="AS58" s="250"/>
      <c r="AT58" s="251"/>
      <c r="AU58" s="251"/>
      <c r="AV58" s="250"/>
      <c r="AW58" s="250"/>
      <c r="AX58" s="251"/>
      <c r="AY58" s="251"/>
    </row>
    <row r="59" spans="2:60" s="239" customFormat="1" x14ac:dyDescent="0.4">
      <c r="B59" s="243">
        <f t="shared" si="18"/>
        <v>4</v>
      </c>
      <c r="C59" s="1"/>
      <c r="D59" s="83"/>
      <c r="E59" s="59"/>
      <c r="F59" s="1"/>
      <c r="G59" s="79"/>
      <c r="H59" s="61"/>
      <c r="I59" s="61"/>
      <c r="J59" s="4"/>
      <c r="K59" s="244" t="s">
        <v>81</v>
      </c>
      <c r="L59" s="244" t="s">
        <v>111</v>
      </c>
      <c r="M59" s="5"/>
      <c r="N59" s="3"/>
      <c r="O59" s="244" t="s">
        <v>111</v>
      </c>
      <c r="P59" s="5"/>
      <c r="Q59" s="3"/>
      <c r="R59" s="245" t="s">
        <v>113</v>
      </c>
      <c r="S59" s="244" t="s">
        <v>114</v>
      </c>
      <c r="T59" s="246">
        <f>PRODUCT(J59,M59,P59)</f>
        <v>0</v>
      </c>
      <c r="U59" s="247" t="s">
        <v>81</v>
      </c>
      <c r="V59" s="6" t="str">
        <f t="shared" si="19"/>
        <v/>
      </c>
      <c r="W59" s="247" t="s">
        <v>81</v>
      </c>
      <c r="X59" s="67"/>
      <c r="Y59" s="247" t="s">
        <v>81</v>
      </c>
      <c r="Z59" s="6" t="str" cm="1">
        <f t="array" ref="Z59">IF($T59=0,"",ROUNDDOWN(_xlfn.IFS($I59="課税",$T59*0.1/1.1,$I59="軽減",$T59*0.08/1.08,$I59="一部非課税",$AB59,I59="非課税",0),0))</f>
        <v/>
      </c>
      <c r="AA59" s="247" t="s">
        <v>81</v>
      </c>
      <c r="AB59" s="67"/>
      <c r="AC59" s="248" t="s">
        <v>81</v>
      </c>
      <c r="AD59" s="249"/>
      <c r="AE59" s="237"/>
      <c r="AF59" s="238" t="str">
        <f t="shared" si="20"/>
        <v/>
      </c>
      <c r="AG59" s="238" t="str">
        <f t="shared" si="21"/>
        <v/>
      </c>
      <c r="AI59" s="238" t="str">
        <f t="shared" si="22"/>
        <v/>
      </c>
      <c r="AJ59" s="238" t="str">
        <f t="shared" si="23"/>
        <v/>
      </c>
      <c r="AK59" s="238" t="str" cm="1">
        <f t="array" ref="AK59">IF(IF($T59=0,"",ROUNDDOWN(_xlfn.IFS($I59="課税",$T59*0.1/1.1,$I59="軽減",$T59*0.08/1.08,$I59="一部非課税",$AB59,I59="非課税",0),0))=$Z59,"","×")</f>
        <v/>
      </c>
      <c r="AL59" s="238" t="str">
        <f t="shared" ca="1" si="24"/>
        <v/>
      </c>
      <c r="AM59" s="238" t="str">
        <f t="shared" ca="1" si="25"/>
        <v/>
      </c>
      <c r="AN59" s="238" t="str">
        <f t="shared" si="26"/>
        <v/>
      </c>
      <c r="AO59" s="250"/>
      <c r="AP59" s="251"/>
      <c r="AQ59" s="251"/>
      <c r="AR59" s="250"/>
      <c r="AS59" s="250"/>
      <c r="AT59" s="251"/>
      <c r="AU59" s="251"/>
      <c r="AV59" s="250"/>
      <c r="AW59" s="250"/>
      <c r="AX59" s="251"/>
      <c r="AY59" s="251"/>
    </row>
    <row r="60" spans="2:60" s="239" customFormat="1" x14ac:dyDescent="0.4">
      <c r="B60" s="243">
        <f t="shared" si="18"/>
        <v>5</v>
      </c>
      <c r="C60" s="1"/>
      <c r="D60" s="83"/>
      <c r="E60" s="59"/>
      <c r="F60" s="1"/>
      <c r="G60" s="79"/>
      <c r="H60" s="61"/>
      <c r="I60" s="61"/>
      <c r="J60" s="4"/>
      <c r="K60" s="244" t="s">
        <v>81</v>
      </c>
      <c r="L60" s="244" t="s">
        <v>111</v>
      </c>
      <c r="M60" s="5"/>
      <c r="N60" s="3"/>
      <c r="O60" s="244" t="s">
        <v>111</v>
      </c>
      <c r="P60" s="5"/>
      <c r="Q60" s="3"/>
      <c r="R60" s="245" t="s">
        <v>113</v>
      </c>
      <c r="S60" s="244" t="s">
        <v>114</v>
      </c>
      <c r="T60" s="246">
        <f>PRODUCT(J60,M60,P60)</f>
        <v>0</v>
      </c>
      <c r="U60" s="247" t="s">
        <v>81</v>
      </c>
      <c r="V60" s="6" t="str">
        <f t="shared" si="19"/>
        <v/>
      </c>
      <c r="W60" s="247" t="s">
        <v>81</v>
      </c>
      <c r="X60" s="67"/>
      <c r="Y60" s="247" t="s">
        <v>81</v>
      </c>
      <c r="Z60" s="6" t="str" cm="1">
        <f t="array" ref="Z60">IF($T60=0,"",ROUNDDOWN(_xlfn.IFS($I60="課税",$T60*0.1/1.1,$I60="軽減",$T60*0.08/1.08,$I60="一部非課税",$AB60,I60="非課税",0),0))</f>
        <v/>
      </c>
      <c r="AA60" s="247" t="s">
        <v>81</v>
      </c>
      <c r="AB60" s="67"/>
      <c r="AC60" s="248" t="s">
        <v>81</v>
      </c>
      <c r="AD60" s="249"/>
      <c r="AE60" s="237"/>
      <c r="AF60" s="238" t="str">
        <f t="shared" si="20"/>
        <v/>
      </c>
      <c r="AG60" s="238" t="str">
        <f t="shared" si="21"/>
        <v/>
      </c>
      <c r="AI60" s="238" t="str">
        <f t="shared" si="22"/>
        <v/>
      </c>
      <c r="AJ60" s="238" t="str">
        <f t="shared" si="23"/>
        <v/>
      </c>
      <c r="AK60" s="238" t="str" cm="1">
        <f t="array" ref="AK60">IF(IF($T60=0,"",ROUNDDOWN(_xlfn.IFS($I60="課税",$T60*0.1/1.1,$I60="軽減",$T60*0.08/1.08,$I60="一部非課税",$AB60,I60="非課税",0),0))=$Z60,"","×")</f>
        <v/>
      </c>
      <c r="AL60" s="238" t="str">
        <f t="shared" ca="1" si="24"/>
        <v/>
      </c>
      <c r="AM60" s="238" t="str">
        <f t="shared" ca="1" si="25"/>
        <v/>
      </c>
      <c r="AN60" s="238" t="str">
        <f t="shared" si="26"/>
        <v/>
      </c>
      <c r="AO60" s="250"/>
      <c r="AP60" s="251"/>
      <c r="AQ60" s="251"/>
      <c r="AR60" s="250"/>
      <c r="AS60" s="250"/>
      <c r="AT60" s="251"/>
      <c r="AU60" s="251"/>
      <c r="AV60" s="250"/>
      <c r="AW60" s="250"/>
      <c r="AX60" s="251"/>
      <c r="AY60" s="251"/>
    </row>
    <row r="61" spans="2:60" s="239" customFormat="1" x14ac:dyDescent="0.4">
      <c r="B61" s="243">
        <f t="shared" si="18"/>
        <v>6</v>
      </c>
      <c r="C61" s="1"/>
      <c r="D61" s="83"/>
      <c r="E61" s="59"/>
      <c r="F61" s="2"/>
      <c r="G61" s="79"/>
      <c r="H61" s="61"/>
      <c r="I61" s="61"/>
      <c r="J61" s="4"/>
      <c r="K61" s="244" t="s">
        <v>81</v>
      </c>
      <c r="L61" s="244" t="s">
        <v>111</v>
      </c>
      <c r="M61" s="5"/>
      <c r="N61" s="3"/>
      <c r="O61" s="244" t="s">
        <v>111</v>
      </c>
      <c r="P61" s="5"/>
      <c r="Q61" s="3"/>
      <c r="R61" s="245" t="s">
        <v>113</v>
      </c>
      <c r="S61" s="244" t="s">
        <v>114</v>
      </c>
      <c r="T61" s="246">
        <f t="shared" ref="T61:T155" si="27">PRODUCT(J61,M61,P61)</f>
        <v>0</v>
      </c>
      <c r="U61" s="247" t="s">
        <v>81</v>
      </c>
      <c r="V61" s="6" t="str">
        <f t="shared" si="19"/>
        <v/>
      </c>
      <c r="W61" s="247" t="s">
        <v>81</v>
      </c>
      <c r="X61" s="67"/>
      <c r="Y61" s="247" t="s">
        <v>81</v>
      </c>
      <c r="Z61" s="6" t="str" cm="1">
        <f t="array" ref="Z61">IF($T61=0,"",ROUNDDOWN(_xlfn.IFS($I61="課税",$T61*0.1/1.1,$I61="軽減",$T61*0.08/1.08,$I61="一部非課税",$AB61,I61="非課税",0),0))</f>
        <v/>
      </c>
      <c r="AA61" s="247" t="s">
        <v>81</v>
      </c>
      <c r="AB61" s="67"/>
      <c r="AC61" s="248" t="s">
        <v>81</v>
      </c>
      <c r="AD61" s="249"/>
      <c r="AE61" s="237"/>
      <c r="AF61" s="238" t="str">
        <f t="shared" si="20"/>
        <v/>
      </c>
      <c r="AG61" s="238" t="str">
        <f t="shared" si="21"/>
        <v/>
      </c>
      <c r="AI61" s="238" t="str">
        <f t="shared" si="22"/>
        <v/>
      </c>
      <c r="AJ61" s="238" t="str">
        <f t="shared" si="23"/>
        <v/>
      </c>
      <c r="AK61" s="238" t="str" cm="1">
        <f t="array" ref="AK61">IF(IF($T61=0,"",ROUNDDOWN(_xlfn.IFS($I61="課税",$T61*0.1/1.1,$I61="軽減",$T61*0.08/1.08,$I61="一部非課税",$AB61,I61="非課税",0),0))=$Z61,"","×")</f>
        <v/>
      </c>
      <c r="AL61" s="238" t="str">
        <f t="shared" ca="1" si="24"/>
        <v/>
      </c>
      <c r="AM61" s="238" t="str">
        <f t="shared" ca="1" si="25"/>
        <v/>
      </c>
      <c r="AN61" s="238" t="str">
        <f t="shared" si="26"/>
        <v/>
      </c>
      <c r="AO61" s="250"/>
      <c r="AP61" s="251"/>
      <c r="AQ61" s="251"/>
      <c r="AR61" s="250"/>
      <c r="AS61" s="250"/>
      <c r="AT61" s="251"/>
      <c r="AU61" s="251"/>
      <c r="AV61" s="250"/>
      <c r="AW61" s="250"/>
      <c r="AX61" s="251"/>
      <c r="AY61" s="251"/>
    </row>
    <row r="62" spans="2:60" s="239" customFormat="1" x14ac:dyDescent="0.4">
      <c r="B62" s="243">
        <f t="shared" si="18"/>
        <v>7</v>
      </c>
      <c r="C62" s="1"/>
      <c r="D62" s="83"/>
      <c r="E62" s="59"/>
      <c r="F62" s="2"/>
      <c r="G62" s="79"/>
      <c r="H62" s="61"/>
      <c r="I62" s="61"/>
      <c r="J62" s="4"/>
      <c r="K62" s="244" t="s">
        <v>81</v>
      </c>
      <c r="L62" s="244" t="s">
        <v>111</v>
      </c>
      <c r="M62" s="5"/>
      <c r="N62" s="3"/>
      <c r="O62" s="244" t="s">
        <v>111</v>
      </c>
      <c r="P62" s="5"/>
      <c r="Q62" s="3"/>
      <c r="R62" s="245" t="s">
        <v>113</v>
      </c>
      <c r="S62" s="244" t="s">
        <v>114</v>
      </c>
      <c r="T62" s="246">
        <f t="shared" si="27"/>
        <v>0</v>
      </c>
      <c r="U62" s="247" t="s">
        <v>81</v>
      </c>
      <c r="V62" s="6" t="str">
        <f t="shared" si="19"/>
        <v/>
      </c>
      <c r="W62" s="247" t="s">
        <v>81</v>
      </c>
      <c r="X62" s="67"/>
      <c r="Y62" s="247" t="s">
        <v>81</v>
      </c>
      <c r="Z62" s="6" t="str" cm="1">
        <f t="array" ref="Z62">IF($T62=0,"",ROUNDDOWN(_xlfn.IFS($I62="課税",$T62*0.1/1.1,$I62="軽減",$T62*0.08/1.08,$I62="一部非課税",$AB62,I62="非課税",0),0))</f>
        <v/>
      </c>
      <c r="AA62" s="247" t="s">
        <v>81</v>
      </c>
      <c r="AB62" s="67"/>
      <c r="AC62" s="248" t="s">
        <v>81</v>
      </c>
      <c r="AD62" s="249"/>
      <c r="AE62" s="237"/>
      <c r="AF62" s="238" t="str">
        <f t="shared" si="20"/>
        <v/>
      </c>
      <c r="AG62" s="238" t="str">
        <f t="shared" si="21"/>
        <v/>
      </c>
      <c r="AI62" s="238" t="str">
        <f t="shared" si="22"/>
        <v/>
      </c>
      <c r="AJ62" s="238" t="str">
        <f t="shared" si="23"/>
        <v/>
      </c>
      <c r="AK62" s="238" t="str" cm="1">
        <f t="array" ref="AK62">IF(IF($T62=0,"",ROUNDDOWN(_xlfn.IFS($I62="課税",$T62*0.1/1.1,$I62="軽減",$T62*0.08/1.08,$I62="一部非課税",$AB62,I62="非課税",0),0))=$Z62,"","×")</f>
        <v/>
      </c>
      <c r="AL62" s="238" t="str">
        <f t="shared" ca="1" si="24"/>
        <v/>
      </c>
      <c r="AM62" s="238" t="str">
        <f t="shared" ca="1" si="25"/>
        <v/>
      </c>
      <c r="AN62" s="238" t="str">
        <f t="shared" si="26"/>
        <v/>
      </c>
      <c r="AO62" s="250"/>
      <c r="AP62" s="251"/>
      <c r="AQ62" s="251"/>
      <c r="AR62" s="250"/>
      <c r="AS62" s="250"/>
      <c r="AT62" s="251"/>
      <c r="AU62" s="251"/>
      <c r="AV62" s="250"/>
      <c r="AW62" s="250"/>
      <c r="AX62" s="251"/>
      <c r="AY62" s="251"/>
    </row>
    <row r="63" spans="2:60" s="239" customFormat="1" x14ac:dyDescent="0.4">
      <c r="B63" s="243">
        <f t="shared" si="18"/>
        <v>8</v>
      </c>
      <c r="C63" s="1"/>
      <c r="D63" s="83"/>
      <c r="E63" s="59"/>
      <c r="F63" s="2"/>
      <c r="G63" s="79"/>
      <c r="H63" s="61"/>
      <c r="I63" s="61"/>
      <c r="J63" s="4"/>
      <c r="K63" s="244" t="s">
        <v>81</v>
      </c>
      <c r="L63" s="244" t="s">
        <v>111</v>
      </c>
      <c r="M63" s="5"/>
      <c r="N63" s="3"/>
      <c r="O63" s="244" t="s">
        <v>111</v>
      </c>
      <c r="P63" s="5"/>
      <c r="Q63" s="3"/>
      <c r="R63" s="245" t="s">
        <v>113</v>
      </c>
      <c r="S63" s="244" t="s">
        <v>114</v>
      </c>
      <c r="T63" s="246">
        <f t="shared" si="27"/>
        <v>0</v>
      </c>
      <c r="U63" s="247" t="s">
        <v>81</v>
      </c>
      <c r="V63" s="6" t="str">
        <f t="shared" si="19"/>
        <v/>
      </c>
      <c r="W63" s="247" t="s">
        <v>81</v>
      </c>
      <c r="X63" s="67"/>
      <c r="Y63" s="247" t="s">
        <v>81</v>
      </c>
      <c r="Z63" s="6" t="str" cm="1">
        <f t="array" ref="Z63">IF($T63=0,"",ROUNDDOWN(_xlfn.IFS($I63="課税",$T63*0.1/1.1,$I63="軽減",$T63*0.08/1.08,$I63="一部非課税",$AB63,I63="非課税",0),0))</f>
        <v/>
      </c>
      <c r="AA63" s="247" t="s">
        <v>81</v>
      </c>
      <c r="AB63" s="67"/>
      <c r="AC63" s="248" t="s">
        <v>81</v>
      </c>
      <c r="AD63" s="249"/>
      <c r="AE63" s="237"/>
      <c r="AF63" s="238" t="str">
        <f t="shared" si="20"/>
        <v/>
      </c>
      <c r="AG63" s="238" t="str">
        <f t="shared" si="21"/>
        <v/>
      </c>
      <c r="AI63" s="238" t="str">
        <f t="shared" si="22"/>
        <v/>
      </c>
      <c r="AJ63" s="238" t="str">
        <f t="shared" si="23"/>
        <v/>
      </c>
      <c r="AK63" s="238" t="str" cm="1">
        <f t="array" ref="AK63">IF(IF($T63=0,"",ROUNDDOWN(_xlfn.IFS($I63="課税",$T63*0.1/1.1,$I63="軽減",$T63*0.08/1.08,$I63="一部非課税",$AB63,I63="非課税",0),0))=$Z63,"","×")</f>
        <v/>
      </c>
      <c r="AL63" s="238" t="str">
        <f t="shared" ca="1" si="24"/>
        <v/>
      </c>
      <c r="AM63" s="238" t="str">
        <f t="shared" ca="1" si="25"/>
        <v/>
      </c>
      <c r="AN63" s="238" t="str">
        <f t="shared" si="26"/>
        <v/>
      </c>
      <c r="AO63" s="250"/>
      <c r="AP63" s="251"/>
      <c r="AQ63" s="251"/>
      <c r="AR63" s="250"/>
      <c r="AS63" s="250"/>
      <c r="AT63" s="251"/>
      <c r="AU63" s="251"/>
      <c r="AV63" s="250"/>
      <c r="AW63" s="250"/>
      <c r="AX63" s="251"/>
      <c r="AY63" s="251"/>
    </row>
    <row r="64" spans="2:60" s="239" customFormat="1" x14ac:dyDescent="0.4">
      <c r="B64" s="243">
        <f t="shared" si="18"/>
        <v>9</v>
      </c>
      <c r="C64" s="1"/>
      <c r="D64" s="83"/>
      <c r="E64" s="59"/>
      <c r="F64" s="2"/>
      <c r="G64" s="79"/>
      <c r="H64" s="61"/>
      <c r="I64" s="61"/>
      <c r="J64" s="4"/>
      <c r="K64" s="244" t="s">
        <v>81</v>
      </c>
      <c r="L64" s="244" t="s">
        <v>111</v>
      </c>
      <c r="M64" s="5"/>
      <c r="N64" s="3"/>
      <c r="O64" s="244" t="s">
        <v>111</v>
      </c>
      <c r="P64" s="5"/>
      <c r="Q64" s="3"/>
      <c r="R64" s="245" t="s">
        <v>113</v>
      </c>
      <c r="S64" s="244" t="s">
        <v>114</v>
      </c>
      <c r="T64" s="246">
        <f t="shared" si="27"/>
        <v>0</v>
      </c>
      <c r="U64" s="247" t="s">
        <v>81</v>
      </c>
      <c r="V64" s="6" t="str">
        <f t="shared" si="19"/>
        <v/>
      </c>
      <c r="W64" s="247" t="s">
        <v>81</v>
      </c>
      <c r="X64" s="67"/>
      <c r="Y64" s="247" t="s">
        <v>81</v>
      </c>
      <c r="Z64" s="6" t="str" cm="1">
        <f t="array" ref="Z64">IF($T64=0,"",ROUNDDOWN(_xlfn.IFS($I64="課税",$T64*0.1/1.1,$I64="軽減",$T64*0.08/1.08,$I64="一部非課税",$AB64,I64="非課税",0),0))</f>
        <v/>
      </c>
      <c r="AA64" s="247" t="s">
        <v>81</v>
      </c>
      <c r="AB64" s="67"/>
      <c r="AC64" s="248" t="s">
        <v>81</v>
      </c>
      <c r="AD64" s="249"/>
      <c r="AE64" s="237"/>
      <c r="AF64" s="238" t="str">
        <f t="shared" si="20"/>
        <v/>
      </c>
      <c r="AG64" s="238" t="str">
        <f t="shared" si="21"/>
        <v/>
      </c>
      <c r="AI64" s="238" t="str">
        <f t="shared" si="22"/>
        <v/>
      </c>
      <c r="AJ64" s="238" t="str">
        <f t="shared" si="23"/>
        <v/>
      </c>
      <c r="AK64" s="238" t="str" cm="1">
        <f t="array" ref="AK64">IF(IF($T64=0,"",ROUNDDOWN(_xlfn.IFS($I64="課税",$T64*0.1/1.1,$I64="軽減",$T64*0.08/1.08,$I64="一部非課税",$AB64,I64="非課税",0),0))=$Z64,"","×")</f>
        <v/>
      </c>
      <c r="AL64" s="238" t="str">
        <f t="shared" ca="1" si="24"/>
        <v/>
      </c>
      <c r="AM64" s="238" t="str">
        <f t="shared" ca="1" si="25"/>
        <v/>
      </c>
      <c r="AN64" s="238" t="str">
        <f t="shared" si="26"/>
        <v/>
      </c>
      <c r="AO64" s="250"/>
      <c r="AP64" s="251"/>
      <c r="AQ64" s="251"/>
      <c r="AR64" s="250"/>
      <c r="AS64" s="250"/>
      <c r="AT64" s="251"/>
      <c r="AU64" s="251"/>
      <c r="AV64" s="250"/>
      <c r="AW64" s="250"/>
      <c r="AX64" s="251"/>
      <c r="AY64" s="251"/>
    </row>
    <row r="65" spans="2:51" s="239" customFormat="1" x14ac:dyDescent="0.4">
      <c r="B65" s="243">
        <f t="shared" si="18"/>
        <v>10</v>
      </c>
      <c r="C65" s="1"/>
      <c r="D65" s="83"/>
      <c r="E65" s="59"/>
      <c r="F65" s="2"/>
      <c r="G65" s="79"/>
      <c r="H65" s="61"/>
      <c r="I65" s="61"/>
      <c r="J65" s="4"/>
      <c r="K65" s="244" t="s">
        <v>81</v>
      </c>
      <c r="L65" s="244" t="s">
        <v>111</v>
      </c>
      <c r="M65" s="5"/>
      <c r="N65" s="3"/>
      <c r="O65" s="244" t="s">
        <v>111</v>
      </c>
      <c r="P65" s="5"/>
      <c r="Q65" s="3"/>
      <c r="R65" s="245" t="s">
        <v>113</v>
      </c>
      <c r="S65" s="244" t="s">
        <v>114</v>
      </c>
      <c r="T65" s="246">
        <f t="shared" si="27"/>
        <v>0</v>
      </c>
      <c r="U65" s="247" t="s">
        <v>81</v>
      </c>
      <c r="V65" s="6" t="str">
        <f t="shared" si="19"/>
        <v/>
      </c>
      <c r="W65" s="247" t="s">
        <v>81</v>
      </c>
      <c r="X65" s="67"/>
      <c r="Y65" s="247" t="s">
        <v>81</v>
      </c>
      <c r="Z65" s="6" t="str" cm="1">
        <f t="array" ref="Z65">IF($T65=0,"",ROUNDDOWN(_xlfn.IFS($I65="課税",$T65*0.1/1.1,$I65="軽減",$T65*0.08/1.08,$I65="一部非課税",$AB65,I65="非課税",0),0))</f>
        <v/>
      </c>
      <c r="AA65" s="247" t="s">
        <v>81</v>
      </c>
      <c r="AB65" s="67"/>
      <c r="AC65" s="248" t="s">
        <v>81</v>
      </c>
      <c r="AD65" s="249"/>
      <c r="AE65" s="237"/>
      <c r="AF65" s="238" t="str">
        <f t="shared" si="20"/>
        <v/>
      </c>
      <c r="AG65" s="238" t="str">
        <f t="shared" si="21"/>
        <v/>
      </c>
      <c r="AI65" s="238" t="str">
        <f t="shared" si="22"/>
        <v/>
      </c>
      <c r="AJ65" s="238" t="str">
        <f t="shared" si="23"/>
        <v/>
      </c>
      <c r="AK65" s="238" t="str" cm="1">
        <f t="array" ref="AK65">IF(IF($T65=0,"",ROUNDDOWN(_xlfn.IFS($I65="課税",$T65*0.1/1.1,$I65="軽減",$T65*0.08/1.08,$I65="一部非課税",$AB65,I65="非課税",0),0))=$Z65,"","×")</f>
        <v/>
      </c>
      <c r="AL65" s="238" t="str">
        <f t="shared" ca="1" si="24"/>
        <v/>
      </c>
      <c r="AM65" s="238" t="str">
        <f t="shared" ca="1" si="25"/>
        <v/>
      </c>
      <c r="AN65" s="238" t="str">
        <f t="shared" si="26"/>
        <v/>
      </c>
      <c r="AO65" s="250"/>
      <c r="AP65" s="251"/>
      <c r="AQ65" s="251"/>
      <c r="AR65" s="250"/>
      <c r="AS65" s="250"/>
      <c r="AT65" s="251"/>
      <c r="AU65" s="251"/>
      <c r="AV65" s="250"/>
      <c r="AW65" s="250"/>
      <c r="AX65" s="251"/>
      <c r="AY65" s="251"/>
    </row>
    <row r="66" spans="2:51" s="239" customFormat="1" x14ac:dyDescent="0.4">
      <c r="B66" s="243">
        <f t="shared" si="18"/>
        <v>11</v>
      </c>
      <c r="C66" s="1"/>
      <c r="D66" s="83"/>
      <c r="E66" s="59"/>
      <c r="F66" s="2"/>
      <c r="G66" s="79"/>
      <c r="H66" s="61"/>
      <c r="I66" s="61"/>
      <c r="J66" s="4"/>
      <c r="K66" s="244" t="s">
        <v>81</v>
      </c>
      <c r="L66" s="244" t="s">
        <v>111</v>
      </c>
      <c r="M66" s="5"/>
      <c r="N66" s="3"/>
      <c r="O66" s="244" t="s">
        <v>111</v>
      </c>
      <c r="P66" s="5"/>
      <c r="Q66" s="3"/>
      <c r="R66" s="245" t="s">
        <v>113</v>
      </c>
      <c r="S66" s="244" t="s">
        <v>114</v>
      </c>
      <c r="T66" s="246">
        <f t="shared" si="27"/>
        <v>0</v>
      </c>
      <c r="U66" s="247" t="s">
        <v>81</v>
      </c>
      <c r="V66" s="6" t="str">
        <f t="shared" si="19"/>
        <v/>
      </c>
      <c r="W66" s="247" t="s">
        <v>81</v>
      </c>
      <c r="X66" s="67"/>
      <c r="Y66" s="247" t="s">
        <v>81</v>
      </c>
      <c r="Z66" s="6" t="str" cm="1">
        <f t="array" ref="Z66">IF($T66=0,"",ROUNDDOWN(_xlfn.IFS($I66="課税",$T66*0.1/1.1,$I66="軽減",$T66*0.08/1.08,$I66="一部非課税",$AB66,I66="非課税",0),0))</f>
        <v/>
      </c>
      <c r="AA66" s="247" t="s">
        <v>81</v>
      </c>
      <c r="AB66" s="67"/>
      <c r="AC66" s="248" t="s">
        <v>81</v>
      </c>
      <c r="AD66" s="249"/>
      <c r="AE66" s="237"/>
      <c r="AF66" s="238" t="str">
        <f t="shared" si="20"/>
        <v/>
      </c>
      <c r="AG66" s="238" t="str">
        <f t="shared" si="21"/>
        <v/>
      </c>
      <c r="AI66" s="238" t="str">
        <f t="shared" si="22"/>
        <v/>
      </c>
      <c r="AJ66" s="238" t="str">
        <f t="shared" si="23"/>
        <v/>
      </c>
      <c r="AK66" s="238" t="str" cm="1">
        <f t="array" ref="AK66">IF(IF($T66=0,"",ROUNDDOWN(_xlfn.IFS($I66="課税",$T66*0.1/1.1,$I66="軽減",$T66*0.08/1.08,$I66="一部非課税",$AB66,I66="非課税",0),0))=$Z66,"","×")</f>
        <v/>
      </c>
      <c r="AL66" s="238" t="str">
        <f t="shared" ca="1" si="24"/>
        <v/>
      </c>
      <c r="AM66" s="238" t="str">
        <f t="shared" ca="1" si="25"/>
        <v/>
      </c>
      <c r="AN66" s="238" t="str">
        <f t="shared" si="26"/>
        <v/>
      </c>
      <c r="AO66" s="250"/>
      <c r="AP66" s="251"/>
      <c r="AQ66" s="251"/>
      <c r="AR66" s="250"/>
      <c r="AS66" s="250"/>
      <c r="AT66" s="251"/>
      <c r="AU66" s="251"/>
      <c r="AV66" s="250"/>
      <c r="AW66" s="250"/>
      <c r="AX66" s="251"/>
      <c r="AY66" s="251"/>
    </row>
    <row r="67" spans="2:51" s="239" customFormat="1" x14ac:dyDescent="0.4">
      <c r="B67" s="243">
        <f t="shared" si="18"/>
        <v>12</v>
      </c>
      <c r="C67" s="1"/>
      <c r="D67" s="83"/>
      <c r="E67" s="59"/>
      <c r="F67" s="2"/>
      <c r="G67" s="79"/>
      <c r="H67" s="61"/>
      <c r="I67" s="61"/>
      <c r="J67" s="4"/>
      <c r="K67" s="244" t="s">
        <v>81</v>
      </c>
      <c r="L67" s="244" t="s">
        <v>111</v>
      </c>
      <c r="M67" s="5"/>
      <c r="N67" s="3"/>
      <c r="O67" s="244" t="s">
        <v>111</v>
      </c>
      <c r="P67" s="5"/>
      <c r="Q67" s="3"/>
      <c r="R67" s="245" t="s">
        <v>113</v>
      </c>
      <c r="S67" s="244" t="s">
        <v>114</v>
      </c>
      <c r="T67" s="246">
        <f t="shared" si="27"/>
        <v>0</v>
      </c>
      <c r="U67" s="247" t="s">
        <v>81</v>
      </c>
      <c r="V67" s="6" t="str">
        <f t="shared" si="19"/>
        <v/>
      </c>
      <c r="W67" s="247" t="s">
        <v>81</v>
      </c>
      <c r="X67" s="67"/>
      <c r="Y67" s="247" t="s">
        <v>81</v>
      </c>
      <c r="Z67" s="6" t="str" cm="1">
        <f t="array" ref="Z67">IF($T67=0,"",ROUNDDOWN(_xlfn.IFS($I67="課税",$T67*0.1/1.1,$I67="軽減",$T67*0.08/1.08,$I67="一部非課税",$AB67,I67="非課税",0),0))</f>
        <v/>
      </c>
      <c r="AA67" s="247" t="s">
        <v>81</v>
      </c>
      <c r="AB67" s="67"/>
      <c r="AC67" s="248" t="s">
        <v>81</v>
      </c>
      <c r="AD67" s="249"/>
      <c r="AE67" s="237"/>
      <c r="AF67" s="238" t="str">
        <f t="shared" si="20"/>
        <v/>
      </c>
      <c r="AG67" s="238" t="str">
        <f t="shared" si="21"/>
        <v/>
      </c>
      <c r="AI67" s="238" t="str">
        <f t="shared" si="22"/>
        <v/>
      </c>
      <c r="AJ67" s="238" t="str">
        <f t="shared" si="23"/>
        <v/>
      </c>
      <c r="AK67" s="238" t="str" cm="1">
        <f t="array" ref="AK67">IF(IF($T67=0,"",ROUNDDOWN(_xlfn.IFS($I67="課税",$T67*0.1/1.1,$I67="軽減",$T67*0.08/1.08,$I67="一部非課税",$AB67,I67="非課税",0),0))=$Z67,"","×")</f>
        <v/>
      </c>
      <c r="AL67" s="238" t="str">
        <f t="shared" ca="1" si="24"/>
        <v/>
      </c>
      <c r="AM67" s="238" t="str">
        <f t="shared" ca="1" si="25"/>
        <v/>
      </c>
      <c r="AN67" s="238" t="str">
        <f t="shared" si="26"/>
        <v/>
      </c>
      <c r="AO67" s="250"/>
      <c r="AP67" s="251"/>
      <c r="AQ67" s="251"/>
      <c r="AR67" s="250"/>
      <c r="AS67" s="250"/>
      <c r="AT67" s="251"/>
      <c r="AU67" s="251"/>
      <c r="AV67" s="250"/>
      <c r="AW67" s="250"/>
      <c r="AX67" s="251"/>
      <c r="AY67" s="251"/>
    </row>
    <row r="68" spans="2:51" s="239" customFormat="1" x14ac:dyDescent="0.4">
      <c r="B68" s="243">
        <f t="shared" si="18"/>
        <v>13</v>
      </c>
      <c r="C68" s="1"/>
      <c r="D68" s="83"/>
      <c r="E68" s="59"/>
      <c r="F68" s="2"/>
      <c r="G68" s="79"/>
      <c r="H68" s="61"/>
      <c r="I68" s="61"/>
      <c r="J68" s="4"/>
      <c r="K68" s="244" t="s">
        <v>81</v>
      </c>
      <c r="L68" s="244" t="s">
        <v>111</v>
      </c>
      <c r="M68" s="5"/>
      <c r="N68" s="3"/>
      <c r="O68" s="244" t="s">
        <v>111</v>
      </c>
      <c r="P68" s="5"/>
      <c r="Q68" s="3"/>
      <c r="R68" s="245" t="s">
        <v>113</v>
      </c>
      <c r="S68" s="244" t="s">
        <v>114</v>
      </c>
      <c r="T68" s="246">
        <f t="shared" si="27"/>
        <v>0</v>
      </c>
      <c r="U68" s="247" t="s">
        <v>81</v>
      </c>
      <c r="V68" s="6" t="str">
        <f t="shared" si="19"/>
        <v/>
      </c>
      <c r="W68" s="247" t="s">
        <v>81</v>
      </c>
      <c r="X68" s="67"/>
      <c r="Y68" s="247" t="s">
        <v>81</v>
      </c>
      <c r="Z68" s="6" t="str" cm="1">
        <f t="array" ref="Z68">IF($T68=0,"",ROUNDDOWN(_xlfn.IFS($I68="課税",$T68*0.1/1.1,$I68="軽減",$T68*0.08/1.08,$I68="一部非課税",$AB68,I68="非課税",0),0))</f>
        <v/>
      </c>
      <c r="AA68" s="247" t="s">
        <v>81</v>
      </c>
      <c r="AB68" s="67"/>
      <c r="AC68" s="248" t="s">
        <v>81</v>
      </c>
      <c r="AD68" s="249"/>
      <c r="AE68" s="237"/>
      <c r="AF68" s="238" t="str">
        <f t="shared" si="20"/>
        <v/>
      </c>
      <c r="AG68" s="238" t="str">
        <f t="shared" si="21"/>
        <v/>
      </c>
      <c r="AI68" s="238" t="str">
        <f t="shared" si="22"/>
        <v/>
      </c>
      <c r="AJ68" s="238" t="str">
        <f t="shared" si="23"/>
        <v/>
      </c>
      <c r="AK68" s="238" t="str" cm="1">
        <f t="array" ref="AK68">IF(IF($T68=0,"",ROUNDDOWN(_xlfn.IFS($I68="課税",$T68*0.1/1.1,$I68="軽減",$T68*0.08/1.08,$I68="一部非課税",$AB68,I68="非課税",0),0))=$Z68,"","×")</f>
        <v/>
      </c>
      <c r="AL68" s="238" t="str">
        <f t="shared" ca="1" si="24"/>
        <v/>
      </c>
      <c r="AM68" s="238" t="str">
        <f t="shared" ca="1" si="25"/>
        <v/>
      </c>
      <c r="AN68" s="238" t="str">
        <f t="shared" si="26"/>
        <v/>
      </c>
      <c r="AO68" s="250"/>
      <c r="AP68" s="251"/>
      <c r="AQ68" s="251"/>
      <c r="AR68" s="250"/>
      <c r="AS68" s="250"/>
      <c r="AT68" s="251"/>
      <c r="AU68" s="251"/>
      <c r="AV68" s="250"/>
      <c r="AW68" s="250"/>
      <c r="AX68" s="251"/>
      <c r="AY68" s="251"/>
    </row>
    <row r="69" spans="2:51" s="239" customFormat="1" x14ac:dyDescent="0.4">
      <c r="B69" s="243">
        <f t="shared" si="18"/>
        <v>14</v>
      </c>
      <c r="C69" s="1"/>
      <c r="D69" s="83"/>
      <c r="E69" s="59"/>
      <c r="F69" s="2"/>
      <c r="G69" s="79"/>
      <c r="H69" s="61"/>
      <c r="I69" s="61"/>
      <c r="J69" s="4"/>
      <c r="K69" s="244" t="s">
        <v>81</v>
      </c>
      <c r="L69" s="244" t="s">
        <v>111</v>
      </c>
      <c r="M69" s="5"/>
      <c r="N69" s="3"/>
      <c r="O69" s="244" t="s">
        <v>111</v>
      </c>
      <c r="P69" s="5"/>
      <c r="Q69" s="3"/>
      <c r="R69" s="245" t="s">
        <v>113</v>
      </c>
      <c r="S69" s="244" t="s">
        <v>114</v>
      </c>
      <c r="T69" s="246">
        <f t="shared" si="27"/>
        <v>0</v>
      </c>
      <c r="U69" s="247" t="s">
        <v>81</v>
      </c>
      <c r="V69" s="6" t="str">
        <f t="shared" si="19"/>
        <v/>
      </c>
      <c r="W69" s="247" t="s">
        <v>81</v>
      </c>
      <c r="X69" s="67"/>
      <c r="Y69" s="247" t="s">
        <v>81</v>
      </c>
      <c r="Z69" s="6" t="str" cm="1">
        <f t="array" ref="Z69">IF($T69=0,"",ROUNDDOWN(_xlfn.IFS($I69="課税",$T69*0.1/1.1,$I69="軽減",$T69*0.08/1.08,$I69="一部非課税",$AB69,I69="非課税",0),0))</f>
        <v/>
      </c>
      <c r="AA69" s="247" t="s">
        <v>81</v>
      </c>
      <c r="AB69" s="67"/>
      <c r="AC69" s="248" t="s">
        <v>81</v>
      </c>
      <c r="AD69" s="249"/>
      <c r="AE69" s="237"/>
      <c r="AF69" s="238" t="str">
        <f t="shared" si="20"/>
        <v/>
      </c>
      <c r="AG69" s="238" t="str">
        <f t="shared" si="21"/>
        <v/>
      </c>
      <c r="AI69" s="238" t="str">
        <f t="shared" si="22"/>
        <v/>
      </c>
      <c r="AJ69" s="238" t="str">
        <f t="shared" si="23"/>
        <v/>
      </c>
      <c r="AK69" s="238" t="str" cm="1">
        <f t="array" ref="AK69">IF(IF($T69=0,"",ROUNDDOWN(_xlfn.IFS($I69="課税",$T69*0.1/1.1,$I69="軽減",$T69*0.08/1.08,$I69="一部非課税",$AB69,I69="非課税",0),0))=$Z69,"","×")</f>
        <v/>
      </c>
      <c r="AL69" s="238" t="str">
        <f t="shared" ca="1" si="24"/>
        <v/>
      </c>
      <c r="AM69" s="238" t="str">
        <f t="shared" ca="1" si="25"/>
        <v/>
      </c>
      <c r="AN69" s="238" t="str">
        <f t="shared" si="26"/>
        <v/>
      </c>
      <c r="AO69" s="250"/>
      <c r="AP69" s="251"/>
      <c r="AQ69" s="251"/>
      <c r="AR69" s="250"/>
      <c r="AS69" s="250"/>
      <c r="AT69" s="251"/>
      <c r="AU69" s="251"/>
      <c r="AV69" s="250"/>
      <c r="AW69" s="250"/>
      <c r="AX69" s="251"/>
      <c r="AY69" s="251"/>
    </row>
    <row r="70" spans="2:51" s="239" customFormat="1" x14ac:dyDescent="0.4">
      <c r="B70" s="243">
        <f t="shared" si="18"/>
        <v>15</v>
      </c>
      <c r="C70" s="1"/>
      <c r="D70" s="83"/>
      <c r="E70" s="59"/>
      <c r="F70" s="2"/>
      <c r="G70" s="79"/>
      <c r="H70" s="61"/>
      <c r="I70" s="61"/>
      <c r="J70" s="4"/>
      <c r="K70" s="244" t="s">
        <v>81</v>
      </c>
      <c r="L70" s="244" t="s">
        <v>111</v>
      </c>
      <c r="M70" s="5"/>
      <c r="N70" s="3"/>
      <c r="O70" s="244" t="s">
        <v>111</v>
      </c>
      <c r="P70" s="5"/>
      <c r="Q70" s="3"/>
      <c r="R70" s="245" t="s">
        <v>113</v>
      </c>
      <c r="S70" s="244" t="s">
        <v>114</v>
      </c>
      <c r="T70" s="246">
        <f t="shared" si="27"/>
        <v>0</v>
      </c>
      <c r="U70" s="247" t="s">
        <v>81</v>
      </c>
      <c r="V70" s="6" t="str">
        <f t="shared" si="19"/>
        <v/>
      </c>
      <c r="W70" s="247" t="s">
        <v>81</v>
      </c>
      <c r="X70" s="67"/>
      <c r="Y70" s="247" t="s">
        <v>81</v>
      </c>
      <c r="Z70" s="6" t="str" cm="1">
        <f t="array" ref="Z70">IF($T70=0,"",ROUNDDOWN(_xlfn.IFS($I70="課税",$T70*0.1/1.1,$I70="軽減",$T70*0.08/1.08,$I70="一部非課税",$AB70,I70="非課税",0),0))</f>
        <v/>
      </c>
      <c r="AA70" s="247" t="s">
        <v>81</v>
      </c>
      <c r="AB70" s="67"/>
      <c r="AC70" s="248" t="s">
        <v>81</v>
      </c>
      <c r="AD70" s="249"/>
      <c r="AE70" s="237"/>
      <c r="AF70" s="238" t="str">
        <f t="shared" si="20"/>
        <v/>
      </c>
      <c r="AG70" s="238" t="str">
        <f t="shared" si="21"/>
        <v/>
      </c>
      <c r="AI70" s="238" t="str">
        <f t="shared" si="22"/>
        <v/>
      </c>
      <c r="AJ70" s="238" t="str">
        <f t="shared" si="23"/>
        <v/>
      </c>
      <c r="AK70" s="238" t="str" cm="1">
        <f t="array" ref="AK70">IF(IF($T70=0,"",ROUNDDOWN(_xlfn.IFS($I70="課税",$T70*0.1/1.1,$I70="軽減",$T70*0.08/1.08,$I70="一部非課税",$AB70,I70="非課税",0),0))=$Z70,"","×")</f>
        <v/>
      </c>
      <c r="AL70" s="238" t="str">
        <f t="shared" ca="1" si="24"/>
        <v/>
      </c>
      <c r="AM70" s="238" t="str">
        <f t="shared" ca="1" si="25"/>
        <v/>
      </c>
      <c r="AN70" s="238" t="str">
        <f t="shared" si="26"/>
        <v/>
      </c>
      <c r="AO70" s="250"/>
      <c r="AP70" s="251"/>
      <c r="AQ70" s="251"/>
      <c r="AR70" s="250"/>
      <c r="AS70" s="250"/>
      <c r="AT70" s="251"/>
      <c r="AU70" s="251"/>
      <c r="AV70" s="250"/>
      <c r="AW70" s="250"/>
      <c r="AX70" s="251"/>
      <c r="AY70" s="251"/>
    </row>
    <row r="71" spans="2:51" s="239" customFormat="1" x14ac:dyDescent="0.4">
      <c r="B71" s="243">
        <f t="shared" si="18"/>
        <v>16</v>
      </c>
      <c r="C71" s="1"/>
      <c r="D71" s="83"/>
      <c r="E71" s="59"/>
      <c r="F71" s="1"/>
      <c r="G71" s="79"/>
      <c r="H71" s="61"/>
      <c r="I71" s="61"/>
      <c r="J71" s="4"/>
      <c r="K71" s="244" t="s">
        <v>81</v>
      </c>
      <c r="L71" s="244" t="s">
        <v>111</v>
      </c>
      <c r="M71" s="5"/>
      <c r="N71" s="3"/>
      <c r="O71" s="244" t="s">
        <v>111</v>
      </c>
      <c r="P71" s="5"/>
      <c r="Q71" s="3"/>
      <c r="R71" s="245" t="s">
        <v>113</v>
      </c>
      <c r="S71" s="244" t="s">
        <v>114</v>
      </c>
      <c r="T71" s="246">
        <f t="shared" si="27"/>
        <v>0</v>
      </c>
      <c r="U71" s="247" t="s">
        <v>81</v>
      </c>
      <c r="V71" s="6" t="str">
        <f t="shared" si="19"/>
        <v/>
      </c>
      <c r="W71" s="247" t="s">
        <v>81</v>
      </c>
      <c r="X71" s="67"/>
      <c r="Y71" s="247" t="s">
        <v>81</v>
      </c>
      <c r="Z71" s="6" t="str" cm="1">
        <f t="array" ref="Z71">IF($T71=0,"",ROUNDDOWN(_xlfn.IFS($I71="課税",$T71*0.1/1.1,$I71="軽減",$T71*0.08/1.08,$I71="一部非課税",$AB71,I71="非課税",0),0))</f>
        <v/>
      </c>
      <c r="AA71" s="247" t="s">
        <v>81</v>
      </c>
      <c r="AB71" s="67"/>
      <c r="AC71" s="248" t="s">
        <v>81</v>
      </c>
      <c r="AD71" s="249"/>
      <c r="AE71" s="237"/>
      <c r="AF71" s="238" t="str">
        <f t="shared" si="20"/>
        <v/>
      </c>
      <c r="AG71" s="238" t="str">
        <f t="shared" si="21"/>
        <v/>
      </c>
      <c r="AI71" s="238" t="str">
        <f t="shared" si="22"/>
        <v/>
      </c>
      <c r="AJ71" s="238" t="str">
        <f t="shared" si="23"/>
        <v/>
      </c>
      <c r="AK71" s="238" t="str" cm="1">
        <f t="array" ref="AK71">IF(IF($T71=0,"",ROUNDDOWN(_xlfn.IFS($I71="課税",$T71*0.1/1.1,$I71="軽減",$T71*0.08/1.08,$I71="一部非課税",$AB71,I71="非課税",0),0))=$Z71,"","×")</f>
        <v/>
      </c>
      <c r="AL71" s="238" t="str">
        <f t="shared" ca="1" si="24"/>
        <v/>
      </c>
      <c r="AM71" s="238" t="str">
        <f t="shared" ca="1" si="25"/>
        <v/>
      </c>
      <c r="AN71" s="238" t="str">
        <f t="shared" si="26"/>
        <v/>
      </c>
      <c r="AO71" s="250"/>
      <c r="AP71" s="251"/>
      <c r="AQ71" s="251"/>
      <c r="AR71" s="250"/>
      <c r="AS71" s="250"/>
      <c r="AT71" s="251"/>
      <c r="AU71" s="251"/>
      <c r="AV71" s="250"/>
      <c r="AW71" s="250"/>
      <c r="AX71" s="251"/>
      <c r="AY71" s="251"/>
    </row>
    <row r="72" spans="2:51" s="239" customFormat="1" x14ac:dyDescent="0.4">
      <c r="B72" s="243">
        <f t="shared" si="18"/>
        <v>17</v>
      </c>
      <c r="C72" s="1"/>
      <c r="D72" s="83"/>
      <c r="E72" s="59"/>
      <c r="F72" s="1"/>
      <c r="G72" s="79"/>
      <c r="H72" s="61"/>
      <c r="I72" s="61"/>
      <c r="J72" s="4"/>
      <c r="K72" s="244" t="s">
        <v>81</v>
      </c>
      <c r="L72" s="244" t="s">
        <v>111</v>
      </c>
      <c r="M72" s="5"/>
      <c r="N72" s="3"/>
      <c r="O72" s="244" t="s">
        <v>111</v>
      </c>
      <c r="P72" s="5"/>
      <c r="Q72" s="3"/>
      <c r="R72" s="245" t="s">
        <v>113</v>
      </c>
      <c r="S72" s="244" t="s">
        <v>114</v>
      </c>
      <c r="T72" s="246">
        <f t="shared" si="27"/>
        <v>0</v>
      </c>
      <c r="U72" s="247" t="s">
        <v>81</v>
      </c>
      <c r="V72" s="6" t="str">
        <f t="shared" si="19"/>
        <v/>
      </c>
      <c r="W72" s="247" t="s">
        <v>81</v>
      </c>
      <c r="X72" s="67"/>
      <c r="Y72" s="247" t="s">
        <v>81</v>
      </c>
      <c r="Z72" s="6" t="str" cm="1">
        <f t="array" ref="Z72">IF($T72=0,"",ROUNDDOWN(_xlfn.IFS($I72="課税",$T72*0.1/1.1,$I72="軽減",$T72*0.08/1.08,$I72="一部非課税",$AB72,I72="非課税",0),0))</f>
        <v/>
      </c>
      <c r="AA72" s="247" t="s">
        <v>81</v>
      </c>
      <c r="AB72" s="67"/>
      <c r="AC72" s="248" t="s">
        <v>81</v>
      </c>
      <c r="AD72" s="249"/>
      <c r="AE72" s="237"/>
      <c r="AF72" s="238" t="str">
        <f t="shared" si="20"/>
        <v/>
      </c>
      <c r="AG72" s="238" t="str">
        <f t="shared" si="21"/>
        <v/>
      </c>
      <c r="AI72" s="238" t="str">
        <f t="shared" si="22"/>
        <v/>
      </c>
      <c r="AJ72" s="238" t="str">
        <f t="shared" si="23"/>
        <v/>
      </c>
      <c r="AK72" s="238" t="str" cm="1">
        <f t="array" ref="AK72">IF(IF($T72=0,"",ROUNDDOWN(_xlfn.IFS($I72="課税",$T72*0.1/1.1,$I72="軽減",$T72*0.08/1.08,$I72="一部非課税",$AB72,I72="非課税",0),0))=$Z72,"","×")</f>
        <v/>
      </c>
      <c r="AL72" s="238" t="str">
        <f t="shared" ca="1" si="24"/>
        <v/>
      </c>
      <c r="AM72" s="238" t="str">
        <f t="shared" ca="1" si="25"/>
        <v/>
      </c>
      <c r="AN72" s="238" t="str">
        <f t="shared" si="26"/>
        <v/>
      </c>
      <c r="AO72" s="250"/>
      <c r="AP72" s="251"/>
      <c r="AQ72" s="251"/>
      <c r="AR72" s="250"/>
      <c r="AS72" s="250"/>
      <c r="AT72" s="251"/>
      <c r="AU72" s="251"/>
      <c r="AV72" s="250"/>
      <c r="AW72" s="250"/>
      <c r="AX72" s="251"/>
      <c r="AY72" s="251"/>
    </row>
    <row r="73" spans="2:51" s="239" customFormat="1" x14ac:dyDescent="0.4">
      <c r="B73" s="243">
        <f t="shared" si="18"/>
        <v>18</v>
      </c>
      <c r="C73" s="1"/>
      <c r="D73" s="83"/>
      <c r="E73" s="59"/>
      <c r="F73" s="2"/>
      <c r="G73" s="79"/>
      <c r="H73" s="61"/>
      <c r="I73" s="61"/>
      <c r="J73" s="4"/>
      <c r="K73" s="244" t="s">
        <v>81</v>
      </c>
      <c r="L73" s="244" t="s">
        <v>113</v>
      </c>
      <c r="M73" s="5"/>
      <c r="N73" s="3"/>
      <c r="O73" s="244" t="s">
        <v>111</v>
      </c>
      <c r="P73" s="5"/>
      <c r="Q73" s="3"/>
      <c r="R73" s="245" t="s">
        <v>113</v>
      </c>
      <c r="S73" s="244" t="s">
        <v>114</v>
      </c>
      <c r="T73" s="246">
        <f t="shared" si="27"/>
        <v>0</v>
      </c>
      <c r="U73" s="247" t="s">
        <v>81</v>
      </c>
      <c r="V73" s="6" t="str">
        <f t="shared" si="19"/>
        <v/>
      </c>
      <c r="W73" s="247" t="s">
        <v>81</v>
      </c>
      <c r="X73" s="67"/>
      <c r="Y73" s="247" t="s">
        <v>81</v>
      </c>
      <c r="Z73" s="6" t="str" cm="1">
        <f t="array" ref="Z73">IF($T73=0,"",ROUNDDOWN(_xlfn.IFS($I73="課税",$T73*0.1/1.1,$I73="軽減",$T73*0.08/1.08,$I73="一部非課税",$AB73,I73="非課税",0),0))</f>
        <v/>
      </c>
      <c r="AA73" s="247" t="s">
        <v>81</v>
      </c>
      <c r="AB73" s="67"/>
      <c r="AC73" s="248" t="s">
        <v>81</v>
      </c>
      <c r="AD73" s="249"/>
      <c r="AE73" s="237"/>
      <c r="AF73" s="238" t="str">
        <f t="shared" si="20"/>
        <v/>
      </c>
      <c r="AG73" s="238" t="str">
        <f t="shared" si="21"/>
        <v/>
      </c>
      <c r="AI73" s="238" t="str">
        <f t="shared" si="22"/>
        <v/>
      </c>
      <c r="AJ73" s="238" t="str">
        <f t="shared" si="23"/>
        <v/>
      </c>
      <c r="AK73" s="238" t="str" cm="1">
        <f t="array" ref="AK73">IF(IF($T73=0,"",ROUNDDOWN(_xlfn.IFS($I73="課税",$T73*0.1/1.1,$I73="軽減",$T73*0.08/1.08,$I73="一部非課税",$AB73,I73="非課税",0),0))=$Z73,"","×")</f>
        <v/>
      </c>
      <c r="AL73" s="238" t="str">
        <f t="shared" ca="1" si="24"/>
        <v/>
      </c>
      <c r="AM73" s="238" t="str">
        <f t="shared" ca="1" si="25"/>
        <v/>
      </c>
      <c r="AN73" s="238" t="str">
        <f t="shared" si="26"/>
        <v/>
      </c>
      <c r="AO73" s="250"/>
      <c r="AP73" s="251"/>
      <c r="AQ73" s="251"/>
      <c r="AR73" s="250"/>
      <c r="AS73" s="250"/>
      <c r="AT73" s="251"/>
      <c r="AU73" s="251"/>
      <c r="AV73" s="250"/>
      <c r="AW73" s="250"/>
      <c r="AX73" s="251"/>
      <c r="AY73" s="251"/>
    </row>
    <row r="74" spans="2:51" s="239" customFormat="1" x14ac:dyDescent="0.4">
      <c r="B74" s="243">
        <f t="shared" si="18"/>
        <v>19</v>
      </c>
      <c r="C74" s="1"/>
      <c r="D74" s="83"/>
      <c r="E74" s="59"/>
      <c r="F74" s="2"/>
      <c r="G74" s="79"/>
      <c r="H74" s="61"/>
      <c r="I74" s="61"/>
      <c r="J74" s="4"/>
      <c r="K74" s="244" t="s">
        <v>81</v>
      </c>
      <c r="L74" s="244" t="s">
        <v>113</v>
      </c>
      <c r="M74" s="5"/>
      <c r="N74" s="3"/>
      <c r="O74" s="244" t="s">
        <v>111</v>
      </c>
      <c r="P74" s="5"/>
      <c r="Q74" s="3"/>
      <c r="R74" s="245" t="s">
        <v>113</v>
      </c>
      <c r="S74" s="244" t="s">
        <v>114</v>
      </c>
      <c r="T74" s="246">
        <f t="shared" si="27"/>
        <v>0</v>
      </c>
      <c r="U74" s="247" t="s">
        <v>81</v>
      </c>
      <c r="V74" s="6" t="str">
        <f t="shared" si="19"/>
        <v/>
      </c>
      <c r="W74" s="247" t="s">
        <v>81</v>
      </c>
      <c r="X74" s="67"/>
      <c r="Y74" s="247" t="s">
        <v>81</v>
      </c>
      <c r="Z74" s="6" t="str" cm="1">
        <f t="array" ref="Z74">IF($T74=0,"",ROUNDDOWN(_xlfn.IFS($I74="課税",$T74*0.1/1.1,$I74="軽減",$T74*0.08/1.08,$I74="一部非課税",$AB74,I74="非課税",0),0))</f>
        <v/>
      </c>
      <c r="AA74" s="247" t="s">
        <v>81</v>
      </c>
      <c r="AB74" s="67"/>
      <c r="AC74" s="248" t="s">
        <v>81</v>
      </c>
      <c r="AD74" s="249"/>
      <c r="AE74" s="237"/>
      <c r="AF74" s="238" t="str">
        <f t="shared" si="20"/>
        <v/>
      </c>
      <c r="AG74" s="238" t="str">
        <f t="shared" si="21"/>
        <v/>
      </c>
      <c r="AI74" s="238" t="str">
        <f t="shared" si="22"/>
        <v/>
      </c>
      <c r="AJ74" s="238" t="str">
        <f t="shared" si="23"/>
        <v/>
      </c>
      <c r="AK74" s="238" t="str" cm="1">
        <f t="array" ref="AK74">IF(IF($T74=0,"",ROUNDDOWN(_xlfn.IFS($I74="課税",$T74*0.1/1.1,$I74="軽減",$T74*0.08/1.08,$I74="一部非課税",$AB74,I74="非課税",0),0))=$Z74,"","×")</f>
        <v/>
      </c>
      <c r="AL74" s="238" t="str">
        <f t="shared" ca="1" si="24"/>
        <v/>
      </c>
      <c r="AM74" s="238" t="str">
        <f t="shared" ca="1" si="25"/>
        <v/>
      </c>
      <c r="AN74" s="238" t="str">
        <f t="shared" si="26"/>
        <v/>
      </c>
      <c r="AO74" s="250"/>
      <c r="AP74" s="251"/>
      <c r="AQ74" s="251"/>
      <c r="AR74" s="250"/>
      <c r="AS74" s="250"/>
      <c r="AT74" s="251"/>
      <c r="AU74" s="251"/>
      <c r="AV74" s="250"/>
      <c r="AW74" s="250"/>
      <c r="AX74" s="251"/>
      <c r="AY74" s="251"/>
    </row>
    <row r="75" spans="2:51" s="239" customFormat="1" x14ac:dyDescent="0.4">
      <c r="B75" s="243">
        <f t="shared" si="18"/>
        <v>20</v>
      </c>
      <c r="C75" s="1"/>
      <c r="D75" s="83"/>
      <c r="E75" s="59"/>
      <c r="F75" s="2"/>
      <c r="G75" s="79"/>
      <c r="H75" s="61"/>
      <c r="I75" s="61"/>
      <c r="J75" s="4"/>
      <c r="K75" s="244" t="s">
        <v>81</v>
      </c>
      <c r="L75" s="244" t="s">
        <v>113</v>
      </c>
      <c r="M75" s="5"/>
      <c r="N75" s="3"/>
      <c r="O75" s="244" t="s">
        <v>111</v>
      </c>
      <c r="P75" s="5"/>
      <c r="Q75" s="3"/>
      <c r="R75" s="245" t="s">
        <v>113</v>
      </c>
      <c r="S75" s="244" t="s">
        <v>114</v>
      </c>
      <c r="T75" s="246">
        <f t="shared" si="27"/>
        <v>0</v>
      </c>
      <c r="U75" s="247" t="s">
        <v>81</v>
      </c>
      <c r="V75" s="6" t="str">
        <f t="shared" si="19"/>
        <v/>
      </c>
      <c r="W75" s="247" t="s">
        <v>81</v>
      </c>
      <c r="X75" s="67"/>
      <c r="Y75" s="247" t="s">
        <v>81</v>
      </c>
      <c r="Z75" s="6" t="str" cm="1">
        <f t="array" ref="Z75">IF($T75=0,"",ROUNDDOWN(_xlfn.IFS($I75="課税",$T75*0.1/1.1,$I75="軽減",$T75*0.08/1.08,$I75="一部非課税",$AB75,I75="非課税",0),0))</f>
        <v/>
      </c>
      <c r="AA75" s="247" t="s">
        <v>81</v>
      </c>
      <c r="AB75" s="67"/>
      <c r="AC75" s="248" t="s">
        <v>81</v>
      </c>
      <c r="AD75" s="249"/>
      <c r="AE75" s="237"/>
      <c r="AF75" s="238" t="str">
        <f t="shared" si="20"/>
        <v/>
      </c>
      <c r="AG75" s="238" t="str">
        <f t="shared" si="21"/>
        <v/>
      </c>
      <c r="AI75" s="238" t="str">
        <f t="shared" si="22"/>
        <v/>
      </c>
      <c r="AJ75" s="238" t="str">
        <f t="shared" si="23"/>
        <v/>
      </c>
      <c r="AK75" s="238" t="str" cm="1">
        <f t="array" ref="AK75">IF(IF($T75=0,"",ROUNDDOWN(_xlfn.IFS($I75="課税",$T75*0.1/1.1,$I75="軽減",$T75*0.08/1.08,$I75="一部非課税",$AB75,I75="非課税",0),0))=$Z75,"","×")</f>
        <v/>
      </c>
      <c r="AL75" s="238" t="str">
        <f t="shared" ca="1" si="24"/>
        <v/>
      </c>
      <c r="AM75" s="238" t="str">
        <f t="shared" ca="1" si="25"/>
        <v/>
      </c>
      <c r="AN75" s="238" t="str">
        <f t="shared" si="26"/>
        <v/>
      </c>
      <c r="AO75" s="250"/>
      <c r="AP75" s="251"/>
      <c r="AQ75" s="251"/>
      <c r="AR75" s="250"/>
      <c r="AS75" s="250"/>
      <c r="AT75" s="251"/>
      <c r="AU75" s="251"/>
      <c r="AV75" s="250"/>
      <c r="AW75" s="250"/>
      <c r="AX75" s="251"/>
      <c r="AY75" s="251"/>
    </row>
    <row r="76" spans="2:51" s="239" customFormat="1" x14ac:dyDescent="0.4">
      <c r="B76" s="243">
        <f t="shared" si="18"/>
        <v>21</v>
      </c>
      <c r="C76" s="1"/>
      <c r="D76" s="83"/>
      <c r="E76" s="59"/>
      <c r="F76" s="2"/>
      <c r="G76" s="79"/>
      <c r="H76" s="61"/>
      <c r="I76" s="61"/>
      <c r="J76" s="4"/>
      <c r="K76" s="244" t="s">
        <v>81</v>
      </c>
      <c r="L76" s="244" t="s">
        <v>111</v>
      </c>
      <c r="M76" s="5"/>
      <c r="N76" s="3"/>
      <c r="O76" s="244" t="s">
        <v>111</v>
      </c>
      <c r="P76" s="5"/>
      <c r="Q76" s="3"/>
      <c r="R76" s="245" t="s">
        <v>113</v>
      </c>
      <c r="S76" s="244" t="s">
        <v>114</v>
      </c>
      <c r="T76" s="246">
        <f t="shared" si="27"/>
        <v>0</v>
      </c>
      <c r="U76" s="247" t="s">
        <v>81</v>
      </c>
      <c r="V76" s="6" t="str">
        <f t="shared" si="19"/>
        <v/>
      </c>
      <c r="W76" s="247" t="s">
        <v>81</v>
      </c>
      <c r="X76" s="6"/>
      <c r="Y76" s="247" t="s">
        <v>81</v>
      </c>
      <c r="Z76" s="6" t="str" cm="1">
        <f t="array" ref="Z76">IF($T76=0,"",ROUNDDOWN(_xlfn.IFS($I76="課税",$T76*0.1/1.1,$I76="軽減",$T76*0.08/1.08,$I76="一部非課税",$AB76,I76="非課税",0),0))</f>
        <v/>
      </c>
      <c r="AA76" s="247" t="s">
        <v>81</v>
      </c>
      <c r="AB76" s="6"/>
      <c r="AC76" s="248" t="s">
        <v>81</v>
      </c>
      <c r="AD76" s="249"/>
      <c r="AE76" s="237"/>
      <c r="AF76" s="238" t="str">
        <f t="shared" si="20"/>
        <v/>
      </c>
      <c r="AG76" s="238" t="str">
        <f t="shared" si="21"/>
        <v/>
      </c>
      <c r="AI76" s="238" t="str">
        <f t="shared" si="22"/>
        <v/>
      </c>
      <c r="AJ76" s="238" t="str">
        <f t="shared" si="23"/>
        <v/>
      </c>
      <c r="AK76" s="238" t="str" cm="1">
        <f t="array" ref="AK76">IF(IF($T76=0,"",ROUNDDOWN(_xlfn.IFS($I76="課税",$T76*0.1/1.1,$I76="軽減",$T76*0.08/1.08,$I76="一部非課税",$AB76,I76="非課税",0),0))=$Z76,"","×")</f>
        <v/>
      </c>
      <c r="AL76" s="238" t="str">
        <f t="shared" ca="1" si="24"/>
        <v/>
      </c>
      <c r="AM76" s="238" t="str">
        <f t="shared" ca="1" si="25"/>
        <v/>
      </c>
      <c r="AN76" s="238" t="str">
        <f t="shared" si="26"/>
        <v/>
      </c>
      <c r="AO76" s="250"/>
      <c r="AP76" s="251"/>
      <c r="AQ76" s="251"/>
      <c r="AR76" s="250"/>
      <c r="AS76" s="250"/>
      <c r="AT76" s="251"/>
      <c r="AU76" s="251"/>
      <c r="AV76" s="250"/>
      <c r="AW76" s="250"/>
      <c r="AX76" s="251"/>
      <c r="AY76" s="251"/>
    </row>
    <row r="77" spans="2:51" s="239" customFormat="1" x14ac:dyDescent="0.4">
      <c r="B77" s="243">
        <f t="shared" si="18"/>
        <v>22</v>
      </c>
      <c r="C77" s="1"/>
      <c r="D77" s="83"/>
      <c r="E77" s="59"/>
      <c r="F77" s="2"/>
      <c r="G77" s="79"/>
      <c r="H77" s="61"/>
      <c r="I77" s="61"/>
      <c r="J77" s="4"/>
      <c r="K77" s="244" t="s">
        <v>81</v>
      </c>
      <c r="L77" s="244" t="s">
        <v>111</v>
      </c>
      <c r="M77" s="5"/>
      <c r="N77" s="3"/>
      <c r="O77" s="244" t="s">
        <v>111</v>
      </c>
      <c r="P77" s="5"/>
      <c r="Q77" s="3"/>
      <c r="R77" s="245" t="s">
        <v>113</v>
      </c>
      <c r="S77" s="244" t="s">
        <v>114</v>
      </c>
      <c r="T77" s="246">
        <f t="shared" si="27"/>
        <v>0</v>
      </c>
      <c r="U77" s="247" t="s">
        <v>81</v>
      </c>
      <c r="V77" s="6" t="str">
        <f t="shared" si="19"/>
        <v/>
      </c>
      <c r="W77" s="247" t="s">
        <v>81</v>
      </c>
      <c r="X77" s="6"/>
      <c r="Y77" s="247" t="s">
        <v>81</v>
      </c>
      <c r="Z77" s="6" t="str" cm="1">
        <f t="array" ref="Z77">IF($T77=0,"",ROUNDDOWN(_xlfn.IFS($I77="課税",$T77*0.1/1.1,$I77="軽減",$T77*0.08/1.08,$I77="一部非課税",$AB77,I77="非課税",0),0))</f>
        <v/>
      </c>
      <c r="AA77" s="247" t="s">
        <v>81</v>
      </c>
      <c r="AB77" s="6"/>
      <c r="AC77" s="248" t="s">
        <v>81</v>
      </c>
      <c r="AD77" s="249"/>
      <c r="AE77" s="237"/>
      <c r="AF77" s="238" t="str">
        <f t="shared" si="20"/>
        <v/>
      </c>
      <c r="AG77" s="238" t="str">
        <f t="shared" si="21"/>
        <v/>
      </c>
      <c r="AI77" s="238" t="str">
        <f t="shared" si="22"/>
        <v/>
      </c>
      <c r="AJ77" s="238" t="str">
        <f t="shared" si="23"/>
        <v/>
      </c>
      <c r="AK77" s="238" t="str" cm="1">
        <f t="array" ref="AK77">IF(IF($T77=0,"",ROUNDDOWN(_xlfn.IFS($I77="課税",$T77*0.1/1.1,$I77="軽減",$T77*0.08/1.08,$I77="一部非課税",$AB77,I77="非課税",0),0))=$Z77,"","×")</f>
        <v/>
      </c>
      <c r="AL77" s="238" t="str">
        <f t="shared" ca="1" si="24"/>
        <v/>
      </c>
      <c r="AM77" s="238" t="str">
        <f t="shared" ca="1" si="25"/>
        <v/>
      </c>
      <c r="AN77" s="238" t="str">
        <f t="shared" si="26"/>
        <v/>
      </c>
      <c r="AO77" s="250"/>
      <c r="AP77" s="251"/>
      <c r="AQ77" s="251"/>
      <c r="AR77" s="250"/>
      <c r="AS77" s="250"/>
      <c r="AT77" s="251"/>
      <c r="AU77" s="251"/>
      <c r="AV77" s="250"/>
      <c r="AW77" s="250"/>
      <c r="AX77" s="251"/>
      <c r="AY77" s="251"/>
    </row>
    <row r="78" spans="2:51" s="239" customFormat="1" x14ac:dyDescent="0.4">
      <c r="B78" s="243">
        <f t="shared" si="18"/>
        <v>23</v>
      </c>
      <c r="C78" s="1"/>
      <c r="D78" s="83"/>
      <c r="E78" s="59"/>
      <c r="F78" s="2"/>
      <c r="G78" s="79"/>
      <c r="H78" s="61"/>
      <c r="I78" s="61"/>
      <c r="J78" s="4"/>
      <c r="K78" s="244" t="s">
        <v>81</v>
      </c>
      <c r="L78" s="244" t="s">
        <v>111</v>
      </c>
      <c r="M78" s="5"/>
      <c r="N78" s="3"/>
      <c r="O78" s="244" t="s">
        <v>111</v>
      </c>
      <c r="P78" s="5"/>
      <c r="Q78" s="3"/>
      <c r="R78" s="245" t="s">
        <v>113</v>
      </c>
      <c r="S78" s="244" t="s">
        <v>114</v>
      </c>
      <c r="T78" s="246">
        <f t="shared" si="27"/>
        <v>0</v>
      </c>
      <c r="U78" s="247" t="s">
        <v>81</v>
      </c>
      <c r="V78" s="6" t="str">
        <f t="shared" si="19"/>
        <v/>
      </c>
      <c r="W78" s="247" t="s">
        <v>81</v>
      </c>
      <c r="X78" s="6"/>
      <c r="Y78" s="247" t="s">
        <v>81</v>
      </c>
      <c r="Z78" s="6" t="str" cm="1">
        <f t="array" ref="Z78">IF($T78=0,"",ROUNDDOWN(_xlfn.IFS($I78="課税",$T78*0.1/1.1,$I78="軽減",$T78*0.08/1.08,$I78="一部非課税",$AB78,I78="非課税",0),0))</f>
        <v/>
      </c>
      <c r="AA78" s="247" t="s">
        <v>81</v>
      </c>
      <c r="AB78" s="6"/>
      <c r="AC78" s="248" t="s">
        <v>81</v>
      </c>
      <c r="AD78" s="249"/>
      <c r="AE78" s="237"/>
      <c r="AF78" s="238" t="str">
        <f t="shared" si="20"/>
        <v/>
      </c>
      <c r="AG78" s="238" t="str">
        <f t="shared" si="21"/>
        <v/>
      </c>
      <c r="AI78" s="238" t="str">
        <f t="shared" si="22"/>
        <v/>
      </c>
      <c r="AJ78" s="238" t="str">
        <f t="shared" si="23"/>
        <v/>
      </c>
      <c r="AK78" s="238" t="str" cm="1">
        <f t="array" ref="AK78">IF(IF($T78=0,"",ROUNDDOWN(_xlfn.IFS($I78="課税",$T78*0.1/1.1,$I78="軽減",$T78*0.08/1.08,$I78="一部非課税",$AB78,I78="非課税",0),0))=$Z78,"","×")</f>
        <v/>
      </c>
      <c r="AL78" s="238" t="str">
        <f t="shared" ca="1" si="24"/>
        <v/>
      </c>
      <c r="AM78" s="238" t="str">
        <f t="shared" ca="1" si="25"/>
        <v/>
      </c>
      <c r="AN78" s="238" t="str">
        <f t="shared" si="26"/>
        <v/>
      </c>
      <c r="AO78" s="250"/>
      <c r="AP78" s="251"/>
      <c r="AQ78" s="251"/>
      <c r="AR78" s="250"/>
      <c r="AS78" s="250"/>
      <c r="AT78" s="251"/>
      <c r="AU78" s="251"/>
      <c r="AV78" s="250"/>
      <c r="AW78" s="250"/>
      <c r="AX78" s="251"/>
      <c r="AY78" s="251"/>
    </row>
    <row r="79" spans="2:51" s="239" customFormat="1" x14ac:dyDescent="0.4">
      <c r="B79" s="243">
        <f t="shared" si="18"/>
        <v>24</v>
      </c>
      <c r="C79" s="1"/>
      <c r="D79" s="83"/>
      <c r="E79" s="59"/>
      <c r="F79" s="2"/>
      <c r="G79" s="79"/>
      <c r="H79" s="61"/>
      <c r="I79" s="61"/>
      <c r="J79" s="4"/>
      <c r="K79" s="244" t="s">
        <v>81</v>
      </c>
      <c r="L79" s="244" t="s">
        <v>111</v>
      </c>
      <c r="M79" s="5"/>
      <c r="N79" s="3"/>
      <c r="O79" s="244" t="s">
        <v>111</v>
      </c>
      <c r="P79" s="5"/>
      <c r="Q79" s="3"/>
      <c r="R79" s="245" t="s">
        <v>113</v>
      </c>
      <c r="S79" s="244" t="s">
        <v>114</v>
      </c>
      <c r="T79" s="246">
        <f t="shared" si="27"/>
        <v>0</v>
      </c>
      <c r="U79" s="247" t="s">
        <v>81</v>
      </c>
      <c r="V79" s="6" t="str">
        <f t="shared" si="19"/>
        <v/>
      </c>
      <c r="W79" s="247" t="s">
        <v>81</v>
      </c>
      <c r="X79" s="6"/>
      <c r="Y79" s="247" t="s">
        <v>81</v>
      </c>
      <c r="Z79" s="6" t="str" cm="1">
        <f t="array" ref="Z79">IF($T79=0,"",ROUNDDOWN(_xlfn.IFS($I79="課税",$T79*0.1/1.1,$I79="軽減",$T79*0.08/1.08,$I79="一部非課税",$AB79,I79="非課税",0),0))</f>
        <v/>
      </c>
      <c r="AA79" s="247" t="s">
        <v>81</v>
      </c>
      <c r="AB79" s="6"/>
      <c r="AC79" s="248" t="s">
        <v>81</v>
      </c>
      <c r="AD79" s="249"/>
      <c r="AE79" s="237"/>
      <c r="AF79" s="238" t="str">
        <f t="shared" si="20"/>
        <v/>
      </c>
      <c r="AG79" s="238" t="str">
        <f t="shared" si="21"/>
        <v/>
      </c>
      <c r="AI79" s="238" t="str">
        <f t="shared" si="22"/>
        <v/>
      </c>
      <c r="AJ79" s="238" t="str">
        <f t="shared" si="23"/>
        <v/>
      </c>
      <c r="AK79" s="238" t="str" cm="1">
        <f t="array" ref="AK79">IF(IF($T79=0,"",ROUNDDOWN(_xlfn.IFS($I79="課税",$T79*0.1/1.1,$I79="軽減",$T79*0.08/1.08,$I79="一部非課税",$AB79,I79="非課税",0),0))=$Z79,"","×")</f>
        <v/>
      </c>
      <c r="AL79" s="238" t="str">
        <f t="shared" ca="1" si="24"/>
        <v/>
      </c>
      <c r="AM79" s="238" t="str">
        <f t="shared" ca="1" si="25"/>
        <v/>
      </c>
      <c r="AN79" s="238" t="str">
        <f t="shared" si="26"/>
        <v/>
      </c>
      <c r="AO79" s="250"/>
      <c r="AP79" s="251"/>
      <c r="AQ79" s="251"/>
      <c r="AR79" s="250"/>
      <c r="AS79" s="250"/>
      <c r="AT79" s="251"/>
      <c r="AU79" s="251"/>
      <c r="AV79" s="250"/>
      <c r="AW79" s="250"/>
      <c r="AX79" s="251"/>
      <c r="AY79" s="251"/>
    </row>
    <row r="80" spans="2:51" s="239" customFormat="1" x14ac:dyDescent="0.4">
      <c r="B80" s="243">
        <f t="shared" si="18"/>
        <v>25</v>
      </c>
      <c r="C80" s="1"/>
      <c r="D80" s="83"/>
      <c r="E80" s="59"/>
      <c r="F80" s="2"/>
      <c r="G80" s="79"/>
      <c r="H80" s="61"/>
      <c r="I80" s="61"/>
      <c r="J80" s="4"/>
      <c r="K80" s="244" t="s">
        <v>81</v>
      </c>
      <c r="L80" s="244" t="s">
        <v>111</v>
      </c>
      <c r="M80" s="5"/>
      <c r="N80" s="3"/>
      <c r="O80" s="244" t="s">
        <v>111</v>
      </c>
      <c r="P80" s="5"/>
      <c r="Q80" s="3"/>
      <c r="R80" s="245" t="s">
        <v>113</v>
      </c>
      <c r="S80" s="244" t="s">
        <v>114</v>
      </c>
      <c r="T80" s="246">
        <f t="shared" si="27"/>
        <v>0</v>
      </c>
      <c r="U80" s="247" t="s">
        <v>81</v>
      </c>
      <c r="V80" s="6" t="str">
        <f t="shared" si="19"/>
        <v/>
      </c>
      <c r="W80" s="247" t="s">
        <v>81</v>
      </c>
      <c r="X80" s="6"/>
      <c r="Y80" s="247" t="s">
        <v>81</v>
      </c>
      <c r="Z80" s="6" t="str" cm="1">
        <f t="array" ref="Z80">IF($T80=0,"",ROUNDDOWN(_xlfn.IFS($I80="課税",$T80*0.1/1.1,$I80="軽減",$T80*0.08/1.08,$I80="一部非課税",$AB80,I80="非課税",0),0))</f>
        <v/>
      </c>
      <c r="AA80" s="247" t="s">
        <v>81</v>
      </c>
      <c r="AB80" s="6"/>
      <c r="AC80" s="248" t="s">
        <v>81</v>
      </c>
      <c r="AD80" s="249"/>
      <c r="AE80" s="237"/>
      <c r="AF80" s="238" t="str">
        <f t="shared" si="20"/>
        <v/>
      </c>
      <c r="AG80" s="238" t="str">
        <f t="shared" si="21"/>
        <v/>
      </c>
      <c r="AI80" s="238" t="str">
        <f t="shared" si="22"/>
        <v/>
      </c>
      <c r="AJ80" s="238" t="str">
        <f t="shared" si="23"/>
        <v/>
      </c>
      <c r="AK80" s="238" t="str" cm="1">
        <f t="array" ref="AK80">IF(IF($T80=0,"",ROUNDDOWN(_xlfn.IFS($I80="課税",$T80*0.1/1.1,$I80="軽減",$T80*0.08/1.08,$I80="一部非課税",$AB80,I80="非課税",0),0))=$Z80,"","×")</f>
        <v/>
      </c>
      <c r="AL80" s="238" t="str">
        <f t="shared" ca="1" si="24"/>
        <v/>
      </c>
      <c r="AM80" s="238" t="str">
        <f t="shared" ca="1" si="25"/>
        <v/>
      </c>
      <c r="AN80" s="238" t="str">
        <f t="shared" si="26"/>
        <v/>
      </c>
      <c r="AO80" s="250"/>
      <c r="AP80" s="251"/>
      <c r="AQ80" s="251"/>
      <c r="AR80" s="250"/>
      <c r="AS80" s="250"/>
      <c r="AT80" s="251"/>
      <c r="AU80" s="251"/>
      <c r="AV80" s="250"/>
      <c r="AW80" s="250"/>
      <c r="AX80" s="251"/>
      <c r="AY80" s="251"/>
    </row>
    <row r="81" spans="2:51" s="239" customFormat="1" x14ac:dyDescent="0.4">
      <c r="B81" s="243">
        <f t="shared" si="18"/>
        <v>26</v>
      </c>
      <c r="C81" s="1"/>
      <c r="D81" s="83"/>
      <c r="E81" s="59"/>
      <c r="F81" s="2"/>
      <c r="G81" s="79"/>
      <c r="H81" s="61"/>
      <c r="I81" s="61"/>
      <c r="J81" s="4"/>
      <c r="K81" s="244" t="s">
        <v>81</v>
      </c>
      <c r="L81" s="244" t="s">
        <v>111</v>
      </c>
      <c r="M81" s="5"/>
      <c r="N81" s="3"/>
      <c r="O81" s="244" t="s">
        <v>111</v>
      </c>
      <c r="P81" s="5"/>
      <c r="Q81" s="3"/>
      <c r="R81" s="245" t="s">
        <v>113</v>
      </c>
      <c r="S81" s="244" t="s">
        <v>114</v>
      </c>
      <c r="T81" s="246">
        <f t="shared" si="27"/>
        <v>0</v>
      </c>
      <c r="U81" s="247" t="s">
        <v>81</v>
      </c>
      <c r="V81" s="6" t="str">
        <f t="shared" si="19"/>
        <v/>
      </c>
      <c r="W81" s="247" t="s">
        <v>81</v>
      </c>
      <c r="X81" s="6"/>
      <c r="Y81" s="247" t="s">
        <v>81</v>
      </c>
      <c r="Z81" s="6" t="str" cm="1">
        <f t="array" ref="Z81">IF($T81=0,"",ROUNDDOWN(_xlfn.IFS($I81="課税",$T81*0.1/1.1,$I81="軽減",$T81*0.08/1.08,$I81="一部非課税",$AB81,I81="非課税",0),0))</f>
        <v/>
      </c>
      <c r="AA81" s="247" t="s">
        <v>81</v>
      </c>
      <c r="AB81" s="6"/>
      <c r="AC81" s="248" t="s">
        <v>81</v>
      </c>
      <c r="AD81" s="249"/>
      <c r="AE81" s="237"/>
      <c r="AF81" s="238" t="str">
        <f t="shared" si="20"/>
        <v/>
      </c>
      <c r="AG81" s="238" t="str">
        <f t="shared" si="21"/>
        <v/>
      </c>
      <c r="AI81" s="238" t="str">
        <f t="shared" si="22"/>
        <v/>
      </c>
      <c r="AJ81" s="238" t="str">
        <f t="shared" si="23"/>
        <v/>
      </c>
      <c r="AK81" s="238" t="str" cm="1">
        <f t="array" ref="AK81">IF(IF($T81=0,"",ROUNDDOWN(_xlfn.IFS($I81="課税",$T81*0.1/1.1,$I81="軽減",$T81*0.08/1.08,$I81="一部非課税",$AB81,I81="非課税",0),0))=$Z81,"","×")</f>
        <v/>
      </c>
      <c r="AL81" s="238" t="str">
        <f t="shared" ca="1" si="24"/>
        <v/>
      </c>
      <c r="AM81" s="238" t="str">
        <f t="shared" ca="1" si="25"/>
        <v/>
      </c>
      <c r="AN81" s="238" t="str">
        <f t="shared" si="26"/>
        <v/>
      </c>
      <c r="AO81" s="250"/>
      <c r="AP81" s="251"/>
      <c r="AQ81" s="251"/>
      <c r="AR81" s="250"/>
      <c r="AS81" s="250"/>
      <c r="AT81" s="251"/>
      <c r="AU81" s="251"/>
      <c r="AV81" s="250"/>
      <c r="AW81" s="250"/>
      <c r="AX81" s="251"/>
      <c r="AY81" s="251"/>
    </row>
    <row r="82" spans="2:51" s="239" customFormat="1" x14ac:dyDescent="0.4">
      <c r="B82" s="243">
        <f t="shared" si="18"/>
        <v>27</v>
      </c>
      <c r="C82" s="1"/>
      <c r="D82" s="83"/>
      <c r="E82" s="59"/>
      <c r="F82" s="2"/>
      <c r="G82" s="79"/>
      <c r="H82" s="61"/>
      <c r="I82" s="61"/>
      <c r="J82" s="4"/>
      <c r="K82" s="244" t="s">
        <v>81</v>
      </c>
      <c r="L82" s="244" t="s">
        <v>111</v>
      </c>
      <c r="M82" s="5"/>
      <c r="N82" s="3"/>
      <c r="O82" s="244" t="s">
        <v>111</v>
      </c>
      <c r="P82" s="5"/>
      <c r="Q82" s="3"/>
      <c r="R82" s="245" t="s">
        <v>113</v>
      </c>
      <c r="S82" s="244" t="s">
        <v>114</v>
      </c>
      <c r="T82" s="246">
        <f t="shared" si="27"/>
        <v>0</v>
      </c>
      <c r="U82" s="247" t="s">
        <v>81</v>
      </c>
      <c r="V82" s="6" t="str">
        <f t="shared" si="19"/>
        <v/>
      </c>
      <c r="W82" s="247" t="s">
        <v>81</v>
      </c>
      <c r="X82" s="6"/>
      <c r="Y82" s="247" t="s">
        <v>81</v>
      </c>
      <c r="Z82" s="6" t="str" cm="1">
        <f t="array" ref="Z82">IF($T82=0,"",ROUNDDOWN(_xlfn.IFS($I82="課税",$T82*0.1/1.1,$I82="軽減",$T82*0.08/1.08,$I82="一部非課税",$AB82,I82="非課税",0),0))</f>
        <v/>
      </c>
      <c r="AA82" s="247" t="s">
        <v>81</v>
      </c>
      <c r="AB82" s="6"/>
      <c r="AC82" s="248" t="s">
        <v>81</v>
      </c>
      <c r="AD82" s="249"/>
      <c r="AE82" s="237"/>
      <c r="AF82" s="238" t="str">
        <f t="shared" si="20"/>
        <v/>
      </c>
      <c r="AG82" s="238" t="str">
        <f t="shared" si="21"/>
        <v/>
      </c>
      <c r="AI82" s="238" t="str">
        <f t="shared" si="22"/>
        <v/>
      </c>
      <c r="AJ82" s="238" t="str">
        <f t="shared" si="23"/>
        <v/>
      </c>
      <c r="AK82" s="238" t="str" cm="1">
        <f t="array" ref="AK82">IF(IF($T82=0,"",ROUNDDOWN(_xlfn.IFS($I82="課税",$T82*0.1/1.1,$I82="軽減",$T82*0.08/1.08,$I82="一部非課税",$AB82,I82="非課税",0),0))=$Z82,"","×")</f>
        <v/>
      </c>
      <c r="AL82" s="238" t="str">
        <f t="shared" ca="1" si="24"/>
        <v/>
      </c>
      <c r="AM82" s="238" t="str">
        <f t="shared" ca="1" si="25"/>
        <v/>
      </c>
      <c r="AN82" s="238" t="str">
        <f t="shared" si="26"/>
        <v/>
      </c>
      <c r="AO82" s="250"/>
      <c r="AP82" s="251"/>
      <c r="AQ82" s="251"/>
      <c r="AR82" s="250"/>
      <c r="AS82" s="250"/>
      <c r="AT82" s="251"/>
      <c r="AU82" s="251"/>
      <c r="AV82" s="250"/>
      <c r="AW82" s="250"/>
      <c r="AX82" s="251"/>
      <c r="AY82" s="251"/>
    </row>
    <row r="83" spans="2:51" s="239" customFormat="1" x14ac:dyDescent="0.4">
      <c r="B83" s="243">
        <f t="shared" si="18"/>
        <v>28</v>
      </c>
      <c r="C83" s="1"/>
      <c r="D83" s="83"/>
      <c r="E83" s="59"/>
      <c r="F83" s="2"/>
      <c r="G83" s="79"/>
      <c r="H83" s="61"/>
      <c r="I83" s="61"/>
      <c r="J83" s="4"/>
      <c r="K83" s="244" t="s">
        <v>81</v>
      </c>
      <c r="L83" s="244" t="s">
        <v>111</v>
      </c>
      <c r="M83" s="5"/>
      <c r="N83" s="3"/>
      <c r="O83" s="244" t="s">
        <v>111</v>
      </c>
      <c r="P83" s="5"/>
      <c r="Q83" s="3"/>
      <c r="R83" s="245" t="s">
        <v>113</v>
      </c>
      <c r="S83" s="244" t="s">
        <v>114</v>
      </c>
      <c r="T83" s="246">
        <f t="shared" si="27"/>
        <v>0</v>
      </c>
      <c r="U83" s="247" t="s">
        <v>81</v>
      </c>
      <c r="V83" s="6" t="str">
        <f t="shared" si="19"/>
        <v/>
      </c>
      <c r="W83" s="247" t="s">
        <v>81</v>
      </c>
      <c r="X83" s="6"/>
      <c r="Y83" s="247" t="s">
        <v>81</v>
      </c>
      <c r="Z83" s="6" t="str" cm="1">
        <f t="array" ref="Z83">IF($T83=0,"",ROUNDDOWN(_xlfn.IFS($I83="課税",$T83*0.1/1.1,$I83="軽減",$T83*0.08/1.08,$I83="一部非課税",$AB83,I83="非課税",0),0))</f>
        <v/>
      </c>
      <c r="AA83" s="247" t="s">
        <v>81</v>
      </c>
      <c r="AB83" s="6"/>
      <c r="AC83" s="248" t="s">
        <v>81</v>
      </c>
      <c r="AD83" s="249"/>
      <c r="AE83" s="237"/>
      <c r="AF83" s="238" t="str">
        <f t="shared" si="20"/>
        <v/>
      </c>
      <c r="AG83" s="238" t="str">
        <f t="shared" si="21"/>
        <v/>
      </c>
      <c r="AI83" s="238" t="str">
        <f t="shared" si="22"/>
        <v/>
      </c>
      <c r="AJ83" s="238" t="str">
        <f t="shared" si="23"/>
        <v/>
      </c>
      <c r="AK83" s="238" t="str" cm="1">
        <f t="array" ref="AK83">IF(IF($T83=0,"",ROUNDDOWN(_xlfn.IFS($I83="課税",$T83*0.1/1.1,$I83="軽減",$T83*0.08/1.08,$I83="一部非課税",$AB83,I83="非課税",0),0))=$Z83,"","×")</f>
        <v/>
      </c>
      <c r="AL83" s="238" t="str">
        <f t="shared" ca="1" si="24"/>
        <v/>
      </c>
      <c r="AM83" s="238" t="str">
        <f t="shared" ca="1" si="25"/>
        <v/>
      </c>
      <c r="AN83" s="238" t="str">
        <f t="shared" si="26"/>
        <v/>
      </c>
      <c r="AO83" s="250"/>
      <c r="AP83" s="251"/>
      <c r="AQ83" s="251"/>
      <c r="AR83" s="250"/>
      <c r="AS83" s="250"/>
      <c r="AT83" s="251"/>
      <c r="AU83" s="251"/>
      <c r="AV83" s="250"/>
      <c r="AW83" s="250"/>
      <c r="AX83" s="251"/>
      <c r="AY83" s="251"/>
    </row>
    <row r="84" spans="2:51" s="239" customFormat="1" x14ac:dyDescent="0.4">
      <c r="B84" s="243">
        <f t="shared" si="18"/>
        <v>29</v>
      </c>
      <c r="C84" s="1"/>
      <c r="D84" s="83"/>
      <c r="E84" s="59"/>
      <c r="F84" s="2"/>
      <c r="G84" s="79"/>
      <c r="H84" s="61"/>
      <c r="I84" s="61"/>
      <c r="J84" s="4"/>
      <c r="K84" s="244" t="s">
        <v>81</v>
      </c>
      <c r="L84" s="244" t="s">
        <v>111</v>
      </c>
      <c r="M84" s="5"/>
      <c r="N84" s="3"/>
      <c r="O84" s="244" t="s">
        <v>111</v>
      </c>
      <c r="P84" s="5"/>
      <c r="Q84" s="3"/>
      <c r="R84" s="245" t="s">
        <v>113</v>
      </c>
      <c r="S84" s="244" t="s">
        <v>114</v>
      </c>
      <c r="T84" s="246">
        <f t="shared" si="27"/>
        <v>0</v>
      </c>
      <c r="U84" s="247" t="s">
        <v>81</v>
      </c>
      <c r="V84" s="6" t="str">
        <f t="shared" si="19"/>
        <v/>
      </c>
      <c r="W84" s="247" t="s">
        <v>81</v>
      </c>
      <c r="X84" s="6"/>
      <c r="Y84" s="247" t="s">
        <v>81</v>
      </c>
      <c r="Z84" s="6" t="str" cm="1">
        <f t="array" ref="Z84">IF($T84=0,"",ROUNDDOWN(_xlfn.IFS($I84="課税",$T84*0.1/1.1,$I84="軽減",$T84*0.08/1.08,$I84="一部非課税",$AB84,I84="非課税",0),0))</f>
        <v/>
      </c>
      <c r="AA84" s="247" t="s">
        <v>81</v>
      </c>
      <c r="AB84" s="6"/>
      <c r="AC84" s="248" t="s">
        <v>81</v>
      </c>
      <c r="AD84" s="249"/>
      <c r="AE84" s="237"/>
      <c r="AF84" s="238" t="str">
        <f t="shared" si="20"/>
        <v/>
      </c>
      <c r="AG84" s="238" t="str">
        <f t="shared" si="21"/>
        <v/>
      </c>
      <c r="AI84" s="238" t="str">
        <f t="shared" si="22"/>
        <v/>
      </c>
      <c r="AJ84" s="238" t="str">
        <f t="shared" si="23"/>
        <v/>
      </c>
      <c r="AK84" s="238" t="str" cm="1">
        <f t="array" ref="AK84">IF(IF($T84=0,"",ROUNDDOWN(_xlfn.IFS($I84="課税",$T84*0.1/1.1,$I84="軽減",$T84*0.08/1.08,$I84="一部非課税",$AB84,I84="非課税",0),0))=$Z84,"","×")</f>
        <v/>
      </c>
      <c r="AL84" s="238" t="str">
        <f t="shared" ca="1" si="24"/>
        <v/>
      </c>
      <c r="AM84" s="238" t="str">
        <f t="shared" ca="1" si="25"/>
        <v/>
      </c>
      <c r="AN84" s="238" t="str">
        <f t="shared" si="26"/>
        <v/>
      </c>
      <c r="AO84" s="250"/>
      <c r="AP84" s="251"/>
      <c r="AQ84" s="251"/>
      <c r="AR84" s="250"/>
      <c r="AS84" s="250"/>
      <c r="AT84" s="251"/>
      <c r="AU84" s="251"/>
      <c r="AV84" s="250"/>
      <c r="AW84" s="250"/>
      <c r="AX84" s="251"/>
      <c r="AY84" s="251"/>
    </row>
    <row r="85" spans="2:51" s="239" customFormat="1" x14ac:dyDescent="0.4">
      <c r="B85" s="243">
        <f t="shared" si="18"/>
        <v>30</v>
      </c>
      <c r="C85" s="1"/>
      <c r="D85" s="83"/>
      <c r="E85" s="59"/>
      <c r="F85" s="2"/>
      <c r="G85" s="79"/>
      <c r="H85" s="61"/>
      <c r="I85" s="61"/>
      <c r="J85" s="4"/>
      <c r="K85" s="244" t="s">
        <v>81</v>
      </c>
      <c r="L85" s="244" t="s">
        <v>111</v>
      </c>
      <c r="M85" s="5"/>
      <c r="N85" s="3"/>
      <c r="O85" s="244" t="s">
        <v>111</v>
      </c>
      <c r="P85" s="5"/>
      <c r="Q85" s="3"/>
      <c r="R85" s="245" t="s">
        <v>113</v>
      </c>
      <c r="S85" s="244" t="s">
        <v>114</v>
      </c>
      <c r="T85" s="246">
        <f t="shared" si="27"/>
        <v>0</v>
      </c>
      <c r="U85" s="247" t="s">
        <v>81</v>
      </c>
      <c r="V85" s="6" t="str">
        <f t="shared" si="19"/>
        <v/>
      </c>
      <c r="W85" s="247" t="s">
        <v>81</v>
      </c>
      <c r="X85" s="6"/>
      <c r="Y85" s="247" t="s">
        <v>81</v>
      </c>
      <c r="Z85" s="6" t="str" cm="1">
        <f t="array" ref="Z85">IF($T85=0,"",ROUNDDOWN(_xlfn.IFS($I85="課税",$T85*0.1/1.1,$I85="軽減",$T85*0.08/1.08,$I85="一部非課税",$AB85,I85="非課税",0),0))</f>
        <v/>
      </c>
      <c r="AA85" s="247" t="s">
        <v>81</v>
      </c>
      <c r="AB85" s="6"/>
      <c r="AC85" s="248" t="s">
        <v>81</v>
      </c>
      <c r="AD85" s="249"/>
      <c r="AE85" s="237"/>
      <c r="AF85" s="238" t="str">
        <f t="shared" si="20"/>
        <v/>
      </c>
      <c r="AG85" s="238" t="str">
        <f t="shared" si="21"/>
        <v/>
      </c>
      <c r="AI85" s="238" t="str">
        <f t="shared" si="22"/>
        <v/>
      </c>
      <c r="AJ85" s="238" t="str">
        <f t="shared" si="23"/>
        <v/>
      </c>
      <c r="AK85" s="238" t="str" cm="1">
        <f t="array" ref="AK85">IF(IF($T85=0,"",ROUNDDOWN(_xlfn.IFS($I85="課税",$T85*0.1/1.1,$I85="軽減",$T85*0.08/1.08,$I85="一部非課税",$AB85,I85="非課税",0),0))=$Z85,"","×")</f>
        <v/>
      </c>
      <c r="AL85" s="238" t="str">
        <f t="shared" ca="1" si="24"/>
        <v/>
      </c>
      <c r="AM85" s="238" t="str">
        <f t="shared" ca="1" si="25"/>
        <v/>
      </c>
      <c r="AN85" s="238" t="str">
        <f t="shared" si="26"/>
        <v/>
      </c>
      <c r="AO85" s="250"/>
      <c r="AP85" s="251"/>
      <c r="AQ85" s="251"/>
      <c r="AR85" s="250"/>
      <c r="AS85" s="250"/>
      <c r="AT85" s="251"/>
      <c r="AU85" s="251"/>
      <c r="AV85" s="250"/>
      <c r="AW85" s="250"/>
      <c r="AX85" s="251"/>
      <c r="AY85" s="251"/>
    </row>
    <row r="86" spans="2:51" s="239" customFormat="1" x14ac:dyDescent="0.4">
      <c r="B86" s="243">
        <f t="shared" si="18"/>
        <v>31</v>
      </c>
      <c r="C86" s="1"/>
      <c r="D86" s="83"/>
      <c r="E86" s="59"/>
      <c r="F86" s="2"/>
      <c r="G86" s="79"/>
      <c r="H86" s="61"/>
      <c r="I86" s="61"/>
      <c r="J86" s="4"/>
      <c r="K86" s="244" t="s">
        <v>81</v>
      </c>
      <c r="L86" s="244" t="s">
        <v>111</v>
      </c>
      <c r="M86" s="5"/>
      <c r="N86" s="3"/>
      <c r="O86" s="244" t="s">
        <v>111</v>
      </c>
      <c r="P86" s="5"/>
      <c r="Q86" s="3"/>
      <c r="R86" s="245" t="s">
        <v>113</v>
      </c>
      <c r="S86" s="244" t="s">
        <v>114</v>
      </c>
      <c r="T86" s="246">
        <f t="shared" si="27"/>
        <v>0</v>
      </c>
      <c r="U86" s="247" t="s">
        <v>81</v>
      </c>
      <c r="V86" s="6" t="str">
        <f t="shared" si="19"/>
        <v/>
      </c>
      <c r="W86" s="247" t="s">
        <v>81</v>
      </c>
      <c r="X86" s="6"/>
      <c r="Y86" s="247" t="s">
        <v>81</v>
      </c>
      <c r="Z86" s="6" t="str" cm="1">
        <f t="array" ref="Z86">IF($T86=0,"",ROUNDDOWN(_xlfn.IFS($I86="課税",$T86*0.1/1.1,$I86="軽減",$T86*0.08/1.08,$I86="一部非課税",$AB86,I86="非課税",0),0))</f>
        <v/>
      </c>
      <c r="AA86" s="247" t="s">
        <v>81</v>
      </c>
      <c r="AB86" s="6"/>
      <c r="AC86" s="248" t="s">
        <v>81</v>
      </c>
      <c r="AD86" s="249"/>
      <c r="AE86" s="237"/>
      <c r="AF86" s="238" t="str">
        <f t="shared" si="20"/>
        <v/>
      </c>
      <c r="AG86" s="238" t="str">
        <f t="shared" si="21"/>
        <v/>
      </c>
      <c r="AI86" s="238" t="str">
        <f t="shared" si="22"/>
        <v/>
      </c>
      <c r="AJ86" s="238" t="str">
        <f t="shared" si="23"/>
        <v/>
      </c>
      <c r="AK86" s="238" t="str" cm="1">
        <f t="array" ref="AK86">IF(IF($T86=0,"",ROUNDDOWN(_xlfn.IFS($I86="課税",$T86*0.1/1.1,$I86="軽減",$T86*0.08/1.08,$I86="一部非課税",$AB86,I86="非課税",0),0))=$Z86,"","×")</f>
        <v/>
      </c>
      <c r="AL86" s="238" t="str">
        <f t="shared" ca="1" si="24"/>
        <v/>
      </c>
      <c r="AM86" s="238" t="str">
        <f t="shared" ca="1" si="25"/>
        <v/>
      </c>
      <c r="AN86" s="238" t="str">
        <f t="shared" si="26"/>
        <v/>
      </c>
      <c r="AO86" s="250"/>
      <c r="AP86" s="251"/>
      <c r="AQ86" s="251"/>
      <c r="AR86" s="250"/>
      <c r="AS86" s="250"/>
      <c r="AT86" s="251"/>
      <c r="AU86" s="251"/>
      <c r="AV86" s="250"/>
      <c r="AW86" s="250"/>
      <c r="AX86" s="251"/>
      <c r="AY86" s="251"/>
    </row>
    <row r="87" spans="2:51" s="239" customFormat="1" x14ac:dyDescent="0.4">
      <c r="B87" s="243">
        <f t="shared" si="18"/>
        <v>32</v>
      </c>
      <c r="C87" s="1"/>
      <c r="D87" s="83"/>
      <c r="E87" s="59"/>
      <c r="F87" s="2"/>
      <c r="G87" s="79"/>
      <c r="H87" s="61"/>
      <c r="I87" s="61"/>
      <c r="J87" s="4"/>
      <c r="K87" s="244" t="s">
        <v>81</v>
      </c>
      <c r="L87" s="244" t="s">
        <v>111</v>
      </c>
      <c r="M87" s="5"/>
      <c r="N87" s="3"/>
      <c r="O87" s="244" t="s">
        <v>111</v>
      </c>
      <c r="P87" s="5"/>
      <c r="Q87" s="3"/>
      <c r="R87" s="245" t="s">
        <v>113</v>
      </c>
      <c r="S87" s="244" t="s">
        <v>114</v>
      </c>
      <c r="T87" s="246">
        <f t="shared" si="27"/>
        <v>0</v>
      </c>
      <c r="U87" s="247" t="s">
        <v>81</v>
      </c>
      <c r="V87" s="6" t="str">
        <f t="shared" si="19"/>
        <v/>
      </c>
      <c r="W87" s="247" t="s">
        <v>81</v>
      </c>
      <c r="X87" s="6"/>
      <c r="Y87" s="247" t="s">
        <v>81</v>
      </c>
      <c r="Z87" s="6" t="str" cm="1">
        <f t="array" ref="Z87">IF($T87=0,"",ROUNDDOWN(_xlfn.IFS($I87="課税",$T87*0.1/1.1,$I87="軽減",$T87*0.08/1.08,$I87="一部非課税",$AB87,I87="非課税",0),0))</f>
        <v/>
      </c>
      <c r="AA87" s="247" t="s">
        <v>81</v>
      </c>
      <c r="AB87" s="6"/>
      <c r="AC87" s="248" t="s">
        <v>81</v>
      </c>
      <c r="AD87" s="249"/>
      <c r="AE87" s="237"/>
      <c r="AF87" s="238" t="str">
        <f t="shared" si="20"/>
        <v/>
      </c>
      <c r="AG87" s="238" t="str">
        <f t="shared" si="21"/>
        <v/>
      </c>
      <c r="AI87" s="238" t="str">
        <f t="shared" si="22"/>
        <v/>
      </c>
      <c r="AJ87" s="238" t="str">
        <f t="shared" si="23"/>
        <v/>
      </c>
      <c r="AK87" s="238" t="str" cm="1">
        <f t="array" ref="AK87">IF(IF($T87=0,"",ROUNDDOWN(_xlfn.IFS($I87="課税",$T87*0.1/1.1,$I87="軽減",$T87*0.08/1.08,$I87="一部非課税",$AB87,I87="非課税",0),0))=$Z87,"","×")</f>
        <v/>
      </c>
      <c r="AL87" s="238" t="str">
        <f t="shared" ca="1" si="24"/>
        <v/>
      </c>
      <c r="AM87" s="238" t="str">
        <f t="shared" ca="1" si="25"/>
        <v/>
      </c>
      <c r="AN87" s="238" t="str">
        <f t="shared" si="26"/>
        <v/>
      </c>
      <c r="AO87" s="250"/>
      <c r="AP87" s="251"/>
      <c r="AQ87" s="251"/>
      <c r="AR87" s="250"/>
      <c r="AS87" s="250"/>
      <c r="AT87" s="251"/>
      <c r="AU87" s="251"/>
      <c r="AV87" s="250"/>
      <c r="AW87" s="250"/>
      <c r="AX87" s="251"/>
      <c r="AY87" s="251"/>
    </row>
    <row r="88" spans="2:51" s="239" customFormat="1" x14ac:dyDescent="0.4">
      <c r="B88" s="243">
        <f t="shared" si="18"/>
        <v>33</v>
      </c>
      <c r="C88" s="1"/>
      <c r="D88" s="83"/>
      <c r="E88" s="59"/>
      <c r="F88" s="2"/>
      <c r="G88" s="79"/>
      <c r="H88" s="61"/>
      <c r="I88" s="61"/>
      <c r="J88" s="4"/>
      <c r="K88" s="244" t="s">
        <v>81</v>
      </c>
      <c r="L88" s="244" t="s">
        <v>111</v>
      </c>
      <c r="M88" s="5"/>
      <c r="N88" s="3"/>
      <c r="O88" s="244" t="s">
        <v>111</v>
      </c>
      <c r="P88" s="5"/>
      <c r="Q88" s="3"/>
      <c r="R88" s="245" t="s">
        <v>113</v>
      </c>
      <c r="S88" s="244" t="s">
        <v>114</v>
      </c>
      <c r="T88" s="246">
        <f t="shared" si="27"/>
        <v>0</v>
      </c>
      <c r="U88" s="247" t="s">
        <v>81</v>
      </c>
      <c r="V88" s="6" t="str">
        <f t="shared" si="19"/>
        <v/>
      </c>
      <c r="W88" s="247" t="s">
        <v>81</v>
      </c>
      <c r="X88" s="6"/>
      <c r="Y88" s="247" t="s">
        <v>81</v>
      </c>
      <c r="Z88" s="6" t="str" cm="1">
        <f t="array" ref="Z88">IF($T88=0,"",ROUNDDOWN(_xlfn.IFS($I88="課税",$T88*0.1/1.1,$I88="軽減",$T88*0.08/1.08,$I88="一部非課税",$AB88,I88="非課税",0),0))</f>
        <v/>
      </c>
      <c r="AA88" s="247" t="s">
        <v>81</v>
      </c>
      <c r="AB88" s="6"/>
      <c r="AC88" s="248" t="s">
        <v>81</v>
      </c>
      <c r="AD88" s="249"/>
      <c r="AE88" s="237"/>
      <c r="AF88" s="238" t="str">
        <f t="shared" si="20"/>
        <v/>
      </c>
      <c r="AG88" s="238" t="str">
        <f t="shared" si="21"/>
        <v/>
      </c>
      <c r="AI88" s="238" t="str">
        <f t="shared" si="22"/>
        <v/>
      </c>
      <c r="AJ88" s="238" t="str">
        <f t="shared" si="23"/>
        <v/>
      </c>
      <c r="AK88" s="238" t="str" cm="1">
        <f t="array" ref="AK88">IF(IF($T88=0,"",ROUNDDOWN(_xlfn.IFS($I88="課税",$T88*0.1/1.1,$I88="軽減",$T88*0.08/1.08,$I88="一部非課税",$AB88,I88="非課税",0),0))=$Z88,"","×")</f>
        <v/>
      </c>
      <c r="AL88" s="238" t="str">
        <f t="shared" ca="1" si="24"/>
        <v/>
      </c>
      <c r="AM88" s="238" t="str">
        <f t="shared" ca="1" si="25"/>
        <v/>
      </c>
      <c r="AN88" s="238" t="str">
        <f t="shared" si="26"/>
        <v/>
      </c>
      <c r="AO88" s="250"/>
      <c r="AP88" s="251"/>
      <c r="AQ88" s="251"/>
      <c r="AR88" s="250"/>
      <c r="AS88" s="250"/>
      <c r="AT88" s="251"/>
      <c r="AU88" s="251"/>
      <c r="AV88" s="250"/>
      <c r="AW88" s="250"/>
      <c r="AX88" s="251"/>
      <c r="AY88" s="251"/>
    </row>
    <row r="89" spans="2:51" s="239" customFormat="1" x14ac:dyDescent="0.4">
      <c r="B89" s="243">
        <f t="shared" si="18"/>
        <v>34</v>
      </c>
      <c r="C89" s="1"/>
      <c r="D89" s="83"/>
      <c r="E89" s="59"/>
      <c r="F89" s="2"/>
      <c r="G89" s="79"/>
      <c r="H89" s="61"/>
      <c r="I89" s="61"/>
      <c r="J89" s="4"/>
      <c r="K89" s="244" t="s">
        <v>81</v>
      </c>
      <c r="L89" s="244" t="s">
        <v>111</v>
      </c>
      <c r="M89" s="5"/>
      <c r="N89" s="3"/>
      <c r="O89" s="244" t="s">
        <v>111</v>
      </c>
      <c r="P89" s="5"/>
      <c r="Q89" s="3"/>
      <c r="R89" s="245" t="s">
        <v>113</v>
      </c>
      <c r="S89" s="244" t="s">
        <v>114</v>
      </c>
      <c r="T89" s="246">
        <f t="shared" si="27"/>
        <v>0</v>
      </c>
      <c r="U89" s="247" t="s">
        <v>81</v>
      </c>
      <c r="V89" s="6" t="str">
        <f t="shared" si="19"/>
        <v/>
      </c>
      <c r="W89" s="247" t="s">
        <v>81</v>
      </c>
      <c r="X89" s="6"/>
      <c r="Y89" s="247" t="s">
        <v>81</v>
      </c>
      <c r="Z89" s="6" t="str" cm="1">
        <f t="array" ref="Z89">IF($T89=0,"",ROUNDDOWN(_xlfn.IFS($I89="課税",$T89*0.1/1.1,$I89="軽減",$T89*0.08/1.08,$I89="一部非課税",$AB89,I89="非課税",0),0))</f>
        <v/>
      </c>
      <c r="AA89" s="247" t="s">
        <v>81</v>
      </c>
      <c r="AB89" s="6"/>
      <c r="AC89" s="248" t="s">
        <v>81</v>
      </c>
      <c r="AD89" s="249"/>
      <c r="AE89" s="237"/>
      <c r="AF89" s="238" t="str">
        <f t="shared" si="20"/>
        <v/>
      </c>
      <c r="AG89" s="238" t="str">
        <f t="shared" si="21"/>
        <v/>
      </c>
      <c r="AI89" s="238" t="str">
        <f t="shared" si="22"/>
        <v/>
      </c>
      <c r="AJ89" s="238" t="str">
        <f t="shared" si="23"/>
        <v/>
      </c>
      <c r="AK89" s="238" t="str" cm="1">
        <f t="array" ref="AK89">IF(IF($T89=0,"",ROUNDDOWN(_xlfn.IFS($I89="課税",$T89*0.1/1.1,$I89="軽減",$T89*0.08/1.08,$I89="一部非課税",$AB89,I89="非課税",0),0))=$Z89,"","×")</f>
        <v/>
      </c>
      <c r="AL89" s="238" t="str">
        <f t="shared" ca="1" si="24"/>
        <v/>
      </c>
      <c r="AM89" s="238" t="str">
        <f t="shared" ca="1" si="25"/>
        <v/>
      </c>
      <c r="AN89" s="238" t="str">
        <f t="shared" si="26"/>
        <v/>
      </c>
      <c r="AO89" s="250"/>
      <c r="AP89" s="251"/>
      <c r="AQ89" s="251"/>
      <c r="AR89" s="250"/>
      <c r="AS89" s="250"/>
      <c r="AT89" s="251"/>
      <c r="AU89" s="251"/>
      <c r="AV89" s="250"/>
      <c r="AW89" s="250"/>
      <c r="AX89" s="251"/>
      <c r="AY89" s="251"/>
    </row>
    <row r="90" spans="2:51" s="239" customFormat="1" x14ac:dyDescent="0.4">
      <c r="B90" s="243">
        <f t="shared" si="18"/>
        <v>35</v>
      </c>
      <c r="C90" s="1"/>
      <c r="D90" s="83"/>
      <c r="E90" s="59"/>
      <c r="F90" s="2"/>
      <c r="G90" s="79"/>
      <c r="H90" s="61"/>
      <c r="I90" s="61"/>
      <c r="J90" s="4"/>
      <c r="K90" s="244" t="s">
        <v>81</v>
      </c>
      <c r="L90" s="244" t="s">
        <v>111</v>
      </c>
      <c r="M90" s="5"/>
      <c r="N90" s="3"/>
      <c r="O90" s="244" t="s">
        <v>111</v>
      </c>
      <c r="P90" s="5"/>
      <c r="Q90" s="3"/>
      <c r="R90" s="245" t="s">
        <v>113</v>
      </c>
      <c r="S90" s="244" t="s">
        <v>114</v>
      </c>
      <c r="T90" s="246">
        <f t="shared" si="27"/>
        <v>0</v>
      </c>
      <c r="U90" s="247" t="s">
        <v>81</v>
      </c>
      <c r="V90" s="6" t="str">
        <f t="shared" si="19"/>
        <v/>
      </c>
      <c r="W90" s="247" t="s">
        <v>81</v>
      </c>
      <c r="X90" s="6"/>
      <c r="Y90" s="247" t="s">
        <v>81</v>
      </c>
      <c r="Z90" s="6" t="str" cm="1">
        <f t="array" ref="Z90">IF($T90=0,"",ROUNDDOWN(_xlfn.IFS($I90="課税",$T90*0.1/1.1,$I90="軽減",$T90*0.08/1.08,$I90="一部非課税",$AB90,I90="非課税",0),0))</f>
        <v/>
      </c>
      <c r="AA90" s="247" t="s">
        <v>81</v>
      </c>
      <c r="AB90" s="6"/>
      <c r="AC90" s="248" t="s">
        <v>81</v>
      </c>
      <c r="AD90" s="249"/>
      <c r="AE90" s="237"/>
      <c r="AF90" s="238" t="str">
        <f t="shared" si="20"/>
        <v/>
      </c>
      <c r="AG90" s="238" t="str">
        <f t="shared" si="21"/>
        <v/>
      </c>
      <c r="AI90" s="238" t="str">
        <f t="shared" si="22"/>
        <v/>
      </c>
      <c r="AJ90" s="238" t="str">
        <f t="shared" si="23"/>
        <v/>
      </c>
      <c r="AK90" s="238" t="str" cm="1">
        <f t="array" ref="AK90">IF(IF($T90=0,"",ROUNDDOWN(_xlfn.IFS($I90="課税",$T90*0.1/1.1,$I90="軽減",$T90*0.08/1.08,$I90="一部非課税",$AB90,I90="非課税",0),0))=$Z90,"","×")</f>
        <v/>
      </c>
      <c r="AL90" s="238" t="str">
        <f t="shared" ca="1" si="24"/>
        <v/>
      </c>
      <c r="AM90" s="238" t="str">
        <f t="shared" ca="1" si="25"/>
        <v/>
      </c>
      <c r="AN90" s="238" t="str">
        <f t="shared" si="26"/>
        <v/>
      </c>
      <c r="AO90" s="250"/>
      <c r="AP90" s="251"/>
      <c r="AQ90" s="251"/>
      <c r="AR90" s="250"/>
      <c r="AS90" s="250"/>
      <c r="AT90" s="251"/>
      <c r="AU90" s="251"/>
      <c r="AV90" s="250"/>
      <c r="AW90" s="250"/>
      <c r="AX90" s="251"/>
      <c r="AY90" s="251"/>
    </row>
    <row r="91" spans="2:51" s="239" customFormat="1" x14ac:dyDescent="0.4">
      <c r="B91" s="243">
        <f t="shared" si="18"/>
        <v>36</v>
      </c>
      <c r="C91" s="1"/>
      <c r="D91" s="83"/>
      <c r="E91" s="59"/>
      <c r="F91" s="2"/>
      <c r="G91" s="79"/>
      <c r="H91" s="61"/>
      <c r="I91" s="61"/>
      <c r="J91" s="4"/>
      <c r="K91" s="244" t="s">
        <v>81</v>
      </c>
      <c r="L91" s="244" t="s">
        <v>111</v>
      </c>
      <c r="M91" s="5"/>
      <c r="N91" s="3"/>
      <c r="O91" s="244" t="s">
        <v>111</v>
      </c>
      <c r="P91" s="5"/>
      <c r="Q91" s="3"/>
      <c r="R91" s="245" t="s">
        <v>113</v>
      </c>
      <c r="S91" s="244" t="s">
        <v>114</v>
      </c>
      <c r="T91" s="246">
        <f t="shared" si="27"/>
        <v>0</v>
      </c>
      <c r="U91" s="247" t="s">
        <v>81</v>
      </c>
      <c r="V91" s="6" t="str">
        <f t="shared" si="19"/>
        <v/>
      </c>
      <c r="W91" s="247" t="s">
        <v>81</v>
      </c>
      <c r="X91" s="6"/>
      <c r="Y91" s="247" t="s">
        <v>81</v>
      </c>
      <c r="Z91" s="6" t="str" cm="1">
        <f t="array" ref="Z91">IF($T91=0,"",ROUNDDOWN(_xlfn.IFS($I91="課税",$T91*0.1/1.1,$I91="軽減",$T91*0.08/1.08,$I91="一部非課税",$AB91,I91="非課税",0),0))</f>
        <v/>
      </c>
      <c r="AA91" s="247" t="s">
        <v>81</v>
      </c>
      <c r="AB91" s="6"/>
      <c r="AC91" s="248" t="s">
        <v>81</v>
      </c>
      <c r="AD91" s="249"/>
      <c r="AE91" s="237"/>
      <c r="AF91" s="238" t="str">
        <f t="shared" si="20"/>
        <v/>
      </c>
      <c r="AG91" s="238" t="str">
        <f t="shared" si="21"/>
        <v/>
      </c>
      <c r="AI91" s="238" t="str">
        <f t="shared" si="22"/>
        <v/>
      </c>
      <c r="AJ91" s="238" t="str">
        <f t="shared" si="23"/>
        <v/>
      </c>
      <c r="AK91" s="238" t="str" cm="1">
        <f t="array" ref="AK91">IF(IF($T91=0,"",ROUNDDOWN(_xlfn.IFS($I91="課税",$T91*0.1/1.1,$I91="軽減",$T91*0.08/1.08,$I91="一部非課税",$AB91,I91="非課税",0),0))=$Z91,"","×")</f>
        <v/>
      </c>
      <c r="AL91" s="238" t="str">
        <f t="shared" ca="1" si="24"/>
        <v/>
      </c>
      <c r="AM91" s="238" t="str">
        <f t="shared" ca="1" si="25"/>
        <v/>
      </c>
      <c r="AN91" s="238" t="str">
        <f t="shared" si="26"/>
        <v/>
      </c>
      <c r="AO91" s="250"/>
      <c r="AP91" s="251"/>
      <c r="AQ91" s="251"/>
      <c r="AR91" s="250"/>
      <c r="AS91" s="250"/>
      <c r="AT91" s="251"/>
      <c r="AU91" s="251"/>
      <c r="AV91" s="250"/>
      <c r="AW91" s="250"/>
      <c r="AX91" s="251"/>
      <c r="AY91" s="251"/>
    </row>
    <row r="92" spans="2:51" s="239" customFormat="1" x14ac:dyDescent="0.4">
      <c r="B92" s="243">
        <f t="shared" si="18"/>
        <v>37</v>
      </c>
      <c r="C92" s="1"/>
      <c r="D92" s="83"/>
      <c r="E92" s="59"/>
      <c r="F92" s="2"/>
      <c r="G92" s="79"/>
      <c r="H92" s="61"/>
      <c r="I92" s="61"/>
      <c r="J92" s="4"/>
      <c r="K92" s="244" t="s">
        <v>81</v>
      </c>
      <c r="L92" s="244" t="s">
        <v>111</v>
      </c>
      <c r="M92" s="5"/>
      <c r="N92" s="3"/>
      <c r="O92" s="244" t="s">
        <v>111</v>
      </c>
      <c r="P92" s="5"/>
      <c r="Q92" s="3"/>
      <c r="R92" s="245" t="s">
        <v>113</v>
      </c>
      <c r="S92" s="244" t="s">
        <v>114</v>
      </c>
      <c r="T92" s="246">
        <f t="shared" si="27"/>
        <v>0</v>
      </c>
      <c r="U92" s="247" t="s">
        <v>81</v>
      </c>
      <c r="V92" s="6" t="str">
        <f t="shared" si="19"/>
        <v/>
      </c>
      <c r="W92" s="247" t="s">
        <v>81</v>
      </c>
      <c r="X92" s="6"/>
      <c r="Y92" s="247" t="s">
        <v>81</v>
      </c>
      <c r="Z92" s="6" t="str" cm="1">
        <f t="array" ref="Z92">IF($T92=0,"",ROUNDDOWN(_xlfn.IFS($I92="課税",$T92*0.1/1.1,$I92="軽減",$T92*0.08/1.08,$I92="一部非課税",$AB92,I92="非課税",0),0))</f>
        <v/>
      </c>
      <c r="AA92" s="247" t="s">
        <v>81</v>
      </c>
      <c r="AB92" s="6"/>
      <c r="AC92" s="248" t="s">
        <v>81</v>
      </c>
      <c r="AD92" s="249"/>
      <c r="AE92" s="237"/>
      <c r="AF92" s="238" t="str">
        <f t="shared" si="20"/>
        <v/>
      </c>
      <c r="AG92" s="238" t="str">
        <f t="shared" si="21"/>
        <v/>
      </c>
      <c r="AI92" s="238" t="str">
        <f t="shared" si="22"/>
        <v/>
      </c>
      <c r="AJ92" s="238" t="str">
        <f t="shared" si="23"/>
        <v/>
      </c>
      <c r="AK92" s="238" t="str" cm="1">
        <f t="array" ref="AK92">IF(IF($T92=0,"",ROUNDDOWN(_xlfn.IFS($I92="課税",$T92*0.1/1.1,$I92="軽減",$T92*0.08/1.08,$I92="一部非課税",$AB92,I92="非課税",0),0))=$Z92,"","×")</f>
        <v/>
      </c>
      <c r="AL92" s="238" t="str">
        <f t="shared" ca="1" si="24"/>
        <v/>
      </c>
      <c r="AM92" s="238" t="str">
        <f t="shared" ca="1" si="25"/>
        <v/>
      </c>
      <c r="AN92" s="238" t="str">
        <f t="shared" si="26"/>
        <v/>
      </c>
      <c r="AO92" s="250"/>
      <c r="AP92" s="251"/>
      <c r="AQ92" s="251"/>
      <c r="AR92" s="250"/>
      <c r="AS92" s="250"/>
      <c r="AT92" s="251"/>
      <c r="AU92" s="251"/>
      <c r="AV92" s="250"/>
      <c r="AW92" s="250"/>
      <c r="AX92" s="251"/>
      <c r="AY92" s="251"/>
    </row>
    <row r="93" spans="2:51" s="239" customFormat="1" x14ac:dyDescent="0.4">
      <c r="B93" s="243">
        <f t="shared" si="18"/>
        <v>38</v>
      </c>
      <c r="C93" s="1"/>
      <c r="D93" s="83"/>
      <c r="E93" s="59"/>
      <c r="F93" s="2"/>
      <c r="G93" s="79"/>
      <c r="H93" s="61"/>
      <c r="I93" s="61"/>
      <c r="J93" s="4"/>
      <c r="K93" s="244" t="s">
        <v>81</v>
      </c>
      <c r="L93" s="244" t="s">
        <v>111</v>
      </c>
      <c r="M93" s="5"/>
      <c r="N93" s="3"/>
      <c r="O93" s="244" t="s">
        <v>111</v>
      </c>
      <c r="P93" s="5"/>
      <c r="Q93" s="3"/>
      <c r="R93" s="245" t="s">
        <v>113</v>
      </c>
      <c r="S93" s="244" t="s">
        <v>114</v>
      </c>
      <c r="T93" s="246">
        <f t="shared" si="27"/>
        <v>0</v>
      </c>
      <c r="U93" s="247" t="s">
        <v>81</v>
      </c>
      <c r="V93" s="6" t="str">
        <f t="shared" si="19"/>
        <v/>
      </c>
      <c r="W93" s="247" t="s">
        <v>81</v>
      </c>
      <c r="X93" s="6"/>
      <c r="Y93" s="247" t="s">
        <v>81</v>
      </c>
      <c r="Z93" s="6" t="str" cm="1">
        <f t="array" ref="Z93">IF($T93=0,"",ROUNDDOWN(_xlfn.IFS($I93="課税",$T93*0.1/1.1,$I93="軽減",$T93*0.08/1.08,$I93="一部非課税",$AB93,I93="非課税",0),0))</f>
        <v/>
      </c>
      <c r="AA93" s="247" t="s">
        <v>81</v>
      </c>
      <c r="AB93" s="6"/>
      <c r="AC93" s="248" t="s">
        <v>81</v>
      </c>
      <c r="AD93" s="249"/>
      <c r="AE93" s="237"/>
      <c r="AF93" s="238" t="str">
        <f t="shared" si="20"/>
        <v/>
      </c>
      <c r="AG93" s="238" t="str">
        <f t="shared" si="21"/>
        <v/>
      </c>
      <c r="AI93" s="238" t="str">
        <f t="shared" si="22"/>
        <v/>
      </c>
      <c r="AJ93" s="238" t="str">
        <f t="shared" si="23"/>
        <v/>
      </c>
      <c r="AK93" s="238" t="str" cm="1">
        <f t="array" ref="AK93">IF(IF($T93=0,"",ROUNDDOWN(_xlfn.IFS($I93="課税",$T93*0.1/1.1,$I93="軽減",$T93*0.08/1.08,$I93="一部非課税",$AB93,I93="非課税",0),0))=$Z93,"","×")</f>
        <v/>
      </c>
      <c r="AL93" s="238" t="str">
        <f t="shared" ca="1" si="24"/>
        <v/>
      </c>
      <c r="AM93" s="238" t="str">
        <f t="shared" ca="1" si="25"/>
        <v/>
      </c>
      <c r="AN93" s="238" t="str">
        <f t="shared" si="26"/>
        <v/>
      </c>
      <c r="AO93" s="250"/>
      <c r="AP93" s="251"/>
      <c r="AQ93" s="251"/>
      <c r="AR93" s="250"/>
      <c r="AS93" s="250"/>
      <c r="AT93" s="251"/>
      <c r="AU93" s="251"/>
      <c r="AV93" s="250"/>
      <c r="AW93" s="250"/>
      <c r="AX93" s="251"/>
      <c r="AY93" s="251"/>
    </row>
    <row r="94" spans="2:51" s="239" customFormat="1" x14ac:dyDescent="0.4">
      <c r="B94" s="243">
        <f t="shared" si="18"/>
        <v>39</v>
      </c>
      <c r="C94" s="1"/>
      <c r="D94" s="83"/>
      <c r="E94" s="59"/>
      <c r="F94" s="2"/>
      <c r="G94" s="79"/>
      <c r="H94" s="61"/>
      <c r="I94" s="61"/>
      <c r="J94" s="4"/>
      <c r="K94" s="244" t="s">
        <v>81</v>
      </c>
      <c r="L94" s="244" t="s">
        <v>111</v>
      </c>
      <c r="M94" s="5"/>
      <c r="N94" s="3"/>
      <c r="O94" s="244" t="s">
        <v>111</v>
      </c>
      <c r="P94" s="5"/>
      <c r="Q94" s="3"/>
      <c r="R94" s="245" t="s">
        <v>113</v>
      </c>
      <c r="S94" s="244" t="s">
        <v>114</v>
      </c>
      <c r="T94" s="246">
        <f t="shared" si="27"/>
        <v>0</v>
      </c>
      <c r="U94" s="247" t="s">
        <v>81</v>
      </c>
      <c r="V94" s="6" t="str">
        <f t="shared" si="19"/>
        <v/>
      </c>
      <c r="W94" s="247" t="s">
        <v>81</v>
      </c>
      <c r="X94" s="6"/>
      <c r="Y94" s="247" t="s">
        <v>81</v>
      </c>
      <c r="Z94" s="6" t="str" cm="1">
        <f t="array" ref="Z94">IF($T94=0,"",ROUNDDOWN(_xlfn.IFS($I94="課税",$T94*0.1/1.1,$I94="軽減",$T94*0.08/1.08,$I94="一部非課税",$AB94,I94="非課税",0),0))</f>
        <v/>
      </c>
      <c r="AA94" s="247" t="s">
        <v>81</v>
      </c>
      <c r="AB94" s="6"/>
      <c r="AC94" s="248" t="s">
        <v>81</v>
      </c>
      <c r="AD94" s="249"/>
      <c r="AE94" s="237"/>
      <c r="AF94" s="238" t="str">
        <f t="shared" si="20"/>
        <v/>
      </c>
      <c r="AG94" s="238" t="str">
        <f t="shared" si="21"/>
        <v/>
      </c>
      <c r="AI94" s="238" t="str">
        <f t="shared" si="22"/>
        <v/>
      </c>
      <c r="AJ94" s="238" t="str">
        <f t="shared" si="23"/>
        <v/>
      </c>
      <c r="AK94" s="238" t="str" cm="1">
        <f t="array" ref="AK94">IF(IF($T94=0,"",ROUNDDOWN(_xlfn.IFS($I94="課税",$T94*0.1/1.1,$I94="軽減",$T94*0.08/1.08,$I94="一部非課税",$AB94,I94="非課税",0),0))=$Z94,"","×")</f>
        <v/>
      </c>
      <c r="AL94" s="238" t="str">
        <f t="shared" ca="1" si="24"/>
        <v/>
      </c>
      <c r="AM94" s="238" t="str">
        <f t="shared" ca="1" si="25"/>
        <v/>
      </c>
      <c r="AN94" s="238" t="str">
        <f t="shared" si="26"/>
        <v/>
      </c>
      <c r="AO94" s="250"/>
      <c r="AP94" s="251"/>
      <c r="AQ94" s="251"/>
      <c r="AR94" s="250"/>
      <c r="AS94" s="250"/>
      <c r="AT94" s="251"/>
      <c r="AU94" s="251"/>
      <c r="AV94" s="250"/>
      <c r="AW94" s="250"/>
      <c r="AX94" s="251"/>
      <c r="AY94" s="251"/>
    </row>
    <row r="95" spans="2:51" s="239" customFormat="1" x14ac:dyDescent="0.4">
      <c r="B95" s="243">
        <f t="shared" si="18"/>
        <v>40</v>
      </c>
      <c r="C95" s="1"/>
      <c r="D95" s="83"/>
      <c r="E95" s="59"/>
      <c r="F95" s="2"/>
      <c r="G95" s="79"/>
      <c r="H95" s="61"/>
      <c r="I95" s="61"/>
      <c r="J95" s="4"/>
      <c r="K95" s="244" t="s">
        <v>81</v>
      </c>
      <c r="L95" s="244" t="s">
        <v>111</v>
      </c>
      <c r="M95" s="5"/>
      <c r="N95" s="3"/>
      <c r="O95" s="244" t="s">
        <v>111</v>
      </c>
      <c r="P95" s="5"/>
      <c r="Q95" s="3"/>
      <c r="R95" s="245" t="s">
        <v>113</v>
      </c>
      <c r="S95" s="244" t="s">
        <v>114</v>
      </c>
      <c r="T95" s="246">
        <f t="shared" si="27"/>
        <v>0</v>
      </c>
      <c r="U95" s="247" t="s">
        <v>81</v>
      </c>
      <c r="V95" s="6" t="str">
        <f t="shared" si="19"/>
        <v/>
      </c>
      <c r="W95" s="247" t="s">
        <v>81</v>
      </c>
      <c r="X95" s="6"/>
      <c r="Y95" s="247" t="s">
        <v>81</v>
      </c>
      <c r="Z95" s="6" t="str" cm="1">
        <f t="array" ref="Z95">IF($T95=0,"",ROUNDDOWN(_xlfn.IFS($I95="課税",$T95*0.1/1.1,$I95="軽減",$T95*0.08/1.08,$I95="一部非課税",$AB95,I95="非課税",0),0))</f>
        <v/>
      </c>
      <c r="AA95" s="247" t="s">
        <v>81</v>
      </c>
      <c r="AB95" s="6"/>
      <c r="AC95" s="248" t="s">
        <v>81</v>
      </c>
      <c r="AD95" s="249"/>
      <c r="AE95" s="237"/>
      <c r="AF95" s="238" t="str">
        <f t="shared" si="20"/>
        <v/>
      </c>
      <c r="AG95" s="238" t="str">
        <f t="shared" si="21"/>
        <v/>
      </c>
      <c r="AI95" s="238" t="str">
        <f t="shared" si="22"/>
        <v/>
      </c>
      <c r="AJ95" s="238" t="str">
        <f t="shared" si="23"/>
        <v/>
      </c>
      <c r="AK95" s="238" t="str" cm="1">
        <f t="array" ref="AK95">IF(IF($T95=0,"",ROUNDDOWN(_xlfn.IFS($I95="課税",$T95*0.1/1.1,$I95="軽減",$T95*0.08/1.08,$I95="一部非課税",$AB95,I95="非課税",0),0))=$Z95,"","×")</f>
        <v/>
      </c>
      <c r="AL95" s="238" t="str">
        <f t="shared" ca="1" si="24"/>
        <v/>
      </c>
      <c r="AM95" s="238" t="str">
        <f t="shared" ca="1" si="25"/>
        <v/>
      </c>
      <c r="AN95" s="238" t="str">
        <f t="shared" si="26"/>
        <v/>
      </c>
      <c r="AO95" s="250"/>
      <c r="AP95" s="251"/>
      <c r="AQ95" s="251"/>
      <c r="AR95" s="250"/>
      <c r="AS95" s="250"/>
      <c r="AT95" s="251"/>
      <c r="AU95" s="251"/>
      <c r="AV95" s="250"/>
      <c r="AW95" s="250"/>
      <c r="AX95" s="251"/>
      <c r="AY95" s="251"/>
    </row>
    <row r="96" spans="2:51" s="239" customFormat="1" x14ac:dyDescent="0.4">
      <c r="B96" s="243">
        <f t="shared" si="18"/>
        <v>41</v>
      </c>
      <c r="C96" s="1"/>
      <c r="D96" s="83"/>
      <c r="E96" s="59"/>
      <c r="F96" s="2"/>
      <c r="G96" s="79"/>
      <c r="H96" s="61"/>
      <c r="I96" s="61"/>
      <c r="J96" s="4"/>
      <c r="K96" s="244" t="s">
        <v>81</v>
      </c>
      <c r="L96" s="244" t="s">
        <v>111</v>
      </c>
      <c r="M96" s="5"/>
      <c r="N96" s="3"/>
      <c r="O96" s="244" t="s">
        <v>111</v>
      </c>
      <c r="P96" s="5"/>
      <c r="Q96" s="3"/>
      <c r="R96" s="245" t="s">
        <v>113</v>
      </c>
      <c r="S96" s="244" t="s">
        <v>114</v>
      </c>
      <c r="T96" s="246">
        <f t="shared" si="27"/>
        <v>0</v>
      </c>
      <c r="U96" s="247" t="s">
        <v>81</v>
      </c>
      <c r="V96" s="6" t="str">
        <f t="shared" si="19"/>
        <v/>
      </c>
      <c r="W96" s="247" t="s">
        <v>81</v>
      </c>
      <c r="X96" s="6"/>
      <c r="Y96" s="247" t="s">
        <v>81</v>
      </c>
      <c r="Z96" s="6" t="str" cm="1">
        <f t="array" ref="Z96">IF($T96=0,"",ROUNDDOWN(_xlfn.IFS($I96="課税",$T96*0.1/1.1,$I96="軽減",$T96*0.08/1.08,$I96="一部非課税",$AB96,I96="非課税",0),0))</f>
        <v/>
      </c>
      <c r="AA96" s="247" t="s">
        <v>81</v>
      </c>
      <c r="AB96" s="6"/>
      <c r="AC96" s="248" t="s">
        <v>81</v>
      </c>
      <c r="AD96" s="249"/>
      <c r="AE96" s="237"/>
      <c r="AF96" s="238" t="str">
        <f t="shared" si="20"/>
        <v/>
      </c>
      <c r="AG96" s="238" t="str">
        <f t="shared" si="21"/>
        <v/>
      </c>
      <c r="AI96" s="238" t="str">
        <f t="shared" si="22"/>
        <v/>
      </c>
      <c r="AJ96" s="238" t="str">
        <f t="shared" si="23"/>
        <v/>
      </c>
      <c r="AK96" s="238" t="str" cm="1">
        <f t="array" ref="AK96">IF(IF($T96=0,"",ROUNDDOWN(_xlfn.IFS($I96="課税",$T96*0.1/1.1,$I96="軽減",$T96*0.08/1.08,$I96="一部非課税",$AB96,I96="非課税",0),0))=$Z96,"","×")</f>
        <v/>
      </c>
      <c r="AL96" s="238" t="str">
        <f t="shared" ca="1" si="24"/>
        <v/>
      </c>
      <c r="AM96" s="238" t="str">
        <f t="shared" ca="1" si="25"/>
        <v/>
      </c>
      <c r="AN96" s="238" t="str">
        <f t="shared" si="26"/>
        <v/>
      </c>
      <c r="AO96" s="250"/>
      <c r="AP96" s="251"/>
      <c r="AQ96" s="251"/>
      <c r="AR96" s="250"/>
      <c r="AS96" s="250"/>
      <c r="AT96" s="251"/>
      <c r="AU96" s="251"/>
      <c r="AV96" s="250"/>
      <c r="AW96" s="250"/>
      <c r="AX96" s="251"/>
      <c r="AY96" s="251"/>
    </row>
    <row r="97" spans="2:51" s="239" customFormat="1" x14ac:dyDescent="0.4">
      <c r="B97" s="243">
        <f t="shared" si="18"/>
        <v>42</v>
      </c>
      <c r="C97" s="1"/>
      <c r="D97" s="83"/>
      <c r="E97" s="59"/>
      <c r="F97" s="2"/>
      <c r="G97" s="79"/>
      <c r="H97" s="61"/>
      <c r="I97" s="61"/>
      <c r="J97" s="4"/>
      <c r="K97" s="244" t="s">
        <v>81</v>
      </c>
      <c r="L97" s="244" t="s">
        <v>111</v>
      </c>
      <c r="M97" s="5"/>
      <c r="N97" s="3"/>
      <c r="O97" s="244" t="s">
        <v>111</v>
      </c>
      <c r="P97" s="5"/>
      <c r="Q97" s="3"/>
      <c r="R97" s="245" t="s">
        <v>113</v>
      </c>
      <c r="S97" s="244" t="s">
        <v>114</v>
      </c>
      <c r="T97" s="246">
        <f t="shared" si="27"/>
        <v>0</v>
      </c>
      <c r="U97" s="247" t="s">
        <v>81</v>
      </c>
      <c r="V97" s="6" t="str">
        <f t="shared" si="19"/>
        <v/>
      </c>
      <c r="W97" s="247" t="s">
        <v>81</v>
      </c>
      <c r="X97" s="6"/>
      <c r="Y97" s="247" t="s">
        <v>81</v>
      </c>
      <c r="Z97" s="6" t="str" cm="1">
        <f t="array" ref="Z97">IF($T97=0,"",ROUNDDOWN(_xlfn.IFS($I97="課税",$T97*0.1/1.1,$I97="軽減",$T97*0.08/1.08,$I97="一部非課税",$AB97,I97="非課税",0),0))</f>
        <v/>
      </c>
      <c r="AA97" s="247" t="s">
        <v>81</v>
      </c>
      <c r="AB97" s="6"/>
      <c r="AC97" s="248" t="s">
        <v>81</v>
      </c>
      <c r="AD97" s="249"/>
      <c r="AE97" s="237"/>
      <c r="AF97" s="238" t="str">
        <f t="shared" si="20"/>
        <v/>
      </c>
      <c r="AG97" s="238" t="str">
        <f t="shared" si="21"/>
        <v/>
      </c>
      <c r="AI97" s="238" t="str">
        <f t="shared" si="22"/>
        <v/>
      </c>
      <c r="AJ97" s="238" t="str">
        <f t="shared" si="23"/>
        <v/>
      </c>
      <c r="AK97" s="238" t="str" cm="1">
        <f t="array" ref="AK97">IF(IF($T97=0,"",ROUNDDOWN(_xlfn.IFS($I97="課税",$T97*0.1/1.1,$I97="軽減",$T97*0.08/1.08,$I97="一部非課税",$AB97,I97="非課税",0),0))=$Z97,"","×")</f>
        <v/>
      </c>
      <c r="AL97" s="238" t="str">
        <f t="shared" ca="1" si="24"/>
        <v/>
      </c>
      <c r="AM97" s="238" t="str">
        <f t="shared" ca="1" si="25"/>
        <v/>
      </c>
      <c r="AN97" s="238" t="str">
        <f t="shared" si="26"/>
        <v/>
      </c>
      <c r="AO97" s="250"/>
      <c r="AP97" s="251"/>
      <c r="AQ97" s="251"/>
      <c r="AR97" s="250"/>
      <c r="AS97" s="250"/>
      <c r="AT97" s="251"/>
      <c r="AU97" s="251"/>
      <c r="AV97" s="250"/>
      <c r="AW97" s="250"/>
      <c r="AX97" s="251"/>
      <c r="AY97" s="251"/>
    </row>
    <row r="98" spans="2:51" s="239" customFormat="1" x14ac:dyDescent="0.4">
      <c r="B98" s="243">
        <f t="shared" si="18"/>
        <v>43</v>
      </c>
      <c r="C98" s="1"/>
      <c r="D98" s="83"/>
      <c r="E98" s="59"/>
      <c r="F98" s="2"/>
      <c r="G98" s="79"/>
      <c r="H98" s="61"/>
      <c r="I98" s="61"/>
      <c r="J98" s="4"/>
      <c r="K98" s="244" t="s">
        <v>81</v>
      </c>
      <c r="L98" s="244" t="s">
        <v>111</v>
      </c>
      <c r="M98" s="5"/>
      <c r="N98" s="3"/>
      <c r="O98" s="244" t="s">
        <v>111</v>
      </c>
      <c r="P98" s="5"/>
      <c r="Q98" s="3"/>
      <c r="R98" s="245" t="s">
        <v>113</v>
      </c>
      <c r="S98" s="244" t="s">
        <v>114</v>
      </c>
      <c r="T98" s="246">
        <f t="shared" si="27"/>
        <v>0</v>
      </c>
      <c r="U98" s="247" t="s">
        <v>81</v>
      </c>
      <c r="V98" s="6" t="str">
        <f t="shared" si="19"/>
        <v/>
      </c>
      <c r="W98" s="247" t="s">
        <v>81</v>
      </c>
      <c r="X98" s="6"/>
      <c r="Y98" s="247" t="s">
        <v>81</v>
      </c>
      <c r="Z98" s="6" t="str" cm="1">
        <f t="array" ref="Z98">IF($T98=0,"",ROUNDDOWN(_xlfn.IFS($I98="課税",$T98*0.1/1.1,$I98="軽減",$T98*0.08/1.08,$I98="一部非課税",$AB98,I98="非課税",0),0))</f>
        <v/>
      </c>
      <c r="AA98" s="247" t="s">
        <v>81</v>
      </c>
      <c r="AB98" s="6"/>
      <c r="AC98" s="248" t="s">
        <v>81</v>
      </c>
      <c r="AD98" s="249"/>
      <c r="AE98" s="237"/>
      <c r="AF98" s="238" t="str">
        <f t="shared" si="20"/>
        <v/>
      </c>
      <c r="AG98" s="238" t="str">
        <f t="shared" si="21"/>
        <v/>
      </c>
      <c r="AI98" s="238" t="str">
        <f t="shared" si="22"/>
        <v/>
      </c>
      <c r="AJ98" s="238" t="str">
        <f t="shared" si="23"/>
        <v/>
      </c>
      <c r="AK98" s="238" t="str" cm="1">
        <f t="array" ref="AK98">IF(IF($T98=0,"",ROUNDDOWN(_xlfn.IFS($I98="課税",$T98*0.1/1.1,$I98="軽減",$T98*0.08/1.08,$I98="一部非課税",$AB98,I98="非課税",0),0))=$Z98,"","×")</f>
        <v/>
      </c>
      <c r="AL98" s="238" t="str">
        <f t="shared" ca="1" si="24"/>
        <v/>
      </c>
      <c r="AM98" s="238" t="str">
        <f t="shared" ca="1" si="25"/>
        <v/>
      </c>
      <c r="AN98" s="238" t="str">
        <f t="shared" si="26"/>
        <v/>
      </c>
      <c r="AO98" s="250"/>
      <c r="AP98" s="251"/>
      <c r="AQ98" s="251"/>
      <c r="AR98" s="250"/>
      <c r="AS98" s="250"/>
      <c r="AT98" s="251"/>
      <c r="AU98" s="251"/>
      <c r="AV98" s="250"/>
      <c r="AW98" s="250"/>
      <c r="AX98" s="251"/>
      <c r="AY98" s="251"/>
    </row>
    <row r="99" spans="2:51" s="239" customFormat="1" x14ac:dyDescent="0.4">
      <c r="B99" s="243">
        <f t="shared" si="18"/>
        <v>44</v>
      </c>
      <c r="C99" s="1"/>
      <c r="D99" s="83"/>
      <c r="E99" s="59"/>
      <c r="F99" s="2"/>
      <c r="G99" s="79"/>
      <c r="H99" s="61"/>
      <c r="I99" s="61"/>
      <c r="J99" s="4"/>
      <c r="K99" s="244" t="s">
        <v>81</v>
      </c>
      <c r="L99" s="244" t="s">
        <v>111</v>
      </c>
      <c r="M99" s="5"/>
      <c r="N99" s="3"/>
      <c r="O99" s="244" t="s">
        <v>111</v>
      </c>
      <c r="P99" s="5"/>
      <c r="Q99" s="3"/>
      <c r="R99" s="245" t="s">
        <v>113</v>
      </c>
      <c r="S99" s="244" t="s">
        <v>114</v>
      </c>
      <c r="T99" s="246">
        <f t="shared" si="27"/>
        <v>0</v>
      </c>
      <c r="U99" s="247" t="s">
        <v>81</v>
      </c>
      <c r="V99" s="6" t="str">
        <f t="shared" si="19"/>
        <v/>
      </c>
      <c r="W99" s="247" t="s">
        <v>81</v>
      </c>
      <c r="X99" s="6"/>
      <c r="Y99" s="247" t="s">
        <v>81</v>
      </c>
      <c r="Z99" s="6" t="str" cm="1">
        <f t="array" ref="Z99">IF($T99=0,"",ROUNDDOWN(_xlfn.IFS($I99="課税",$T99*0.1/1.1,$I99="軽減",$T99*0.08/1.08,$I99="一部非課税",$AB99,I99="非課税",0),0))</f>
        <v/>
      </c>
      <c r="AA99" s="247" t="s">
        <v>81</v>
      </c>
      <c r="AB99" s="6"/>
      <c r="AC99" s="248" t="s">
        <v>81</v>
      </c>
      <c r="AD99" s="249"/>
      <c r="AE99" s="237"/>
      <c r="AF99" s="238" t="str">
        <f t="shared" si="20"/>
        <v/>
      </c>
      <c r="AG99" s="238" t="str">
        <f t="shared" si="21"/>
        <v/>
      </c>
      <c r="AI99" s="238" t="str">
        <f t="shared" si="22"/>
        <v/>
      </c>
      <c r="AJ99" s="238" t="str">
        <f t="shared" si="23"/>
        <v/>
      </c>
      <c r="AK99" s="238" t="str" cm="1">
        <f t="array" ref="AK99">IF(IF($T99=0,"",ROUNDDOWN(_xlfn.IFS($I99="課税",$T99*0.1/1.1,$I99="軽減",$T99*0.08/1.08,$I99="一部非課税",$AB99,I99="非課税",0),0))=$Z99,"","×")</f>
        <v/>
      </c>
      <c r="AL99" s="238" t="str">
        <f t="shared" ca="1" si="24"/>
        <v/>
      </c>
      <c r="AM99" s="238" t="str">
        <f t="shared" ca="1" si="25"/>
        <v/>
      </c>
      <c r="AN99" s="238" t="str">
        <f t="shared" si="26"/>
        <v/>
      </c>
      <c r="AO99" s="250"/>
      <c r="AP99" s="251"/>
      <c r="AQ99" s="251"/>
      <c r="AR99" s="250"/>
      <c r="AS99" s="250"/>
      <c r="AT99" s="251"/>
      <c r="AU99" s="251"/>
      <c r="AV99" s="250"/>
      <c r="AW99" s="250"/>
      <c r="AX99" s="251"/>
      <c r="AY99" s="251"/>
    </row>
    <row r="100" spans="2:51" s="239" customFormat="1" x14ac:dyDescent="0.4">
      <c r="B100" s="243">
        <f t="shared" si="18"/>
        <v>45</v>
      </c>
      <c r="C100" s="1"/>
      <c r="D100" s="83"/>
      <c r="E100" s="59"/>
      <c r="F100" s="2"/>
      <c r="G100" s="79"/>
      <c r="H100" s="61"/>
      <c r="I100" s="61"/>
      <c r="J100" s="4"/>
      <c r="K100" s="244" t="s">
        <v>81</v>
      </c>
      <c r="L100" s="244" t="s">
        <v>111</v>
      </c>
      <c r="M100" s="5"/>
      <c r="N100" s="3"/>
      <c r="O100" s="244" t="s">
        <v>111</v>
      </c>
      <c r="P100" s="5"/>
      <c r="Q100" s="3"/>
      <c r="R100" s="245" t="s">
        <v>113</v>
      </c>
      <c r="S100" s="244" t="s">
        <v>114</v>
      </c>
      <c r="T100" s="246">
        <f t="shared" si="27"/>
        <v>0</v>
      </c>
      <c r="U100" s="247" t="s">
        <v>81</v>
      </c>
      <c r="V100" s="6" t="str">
        <f t="shared" si="19"/>
        <v/>
      </c>
      <c r="W100" s="247" t="s">
        <v>81</v>
      </c>
      <c r="X100" s="6"/>
      <c r="Y100" s="247" t="s">
        <v>81</v>
      </c>
      <c r="Z100" s="6" t="str" cm="1">
        <f t="array" ref="Z100">IF($T100=0,"",ROUNDDOWN(_xlfn.IFS($I100="課税",$T100*0.1/1.1,$I100="軽減",$T100*0.08/1.08,$I100="一部非課税",$AB100,I100="非課税",0),0))</f>
        <v/>
      </c>
      <c r="AA100" s="247" t="s">
        <v>81</v>
      </c>
      <c r="AB100" s="6"/>
      <c r="AC100" s="248" t="s">
        <v>81</v>
      </c>
      <c r="AD100" s="249"/>
      <c r="AE100" s="237"/>
      <c r="AF100" s="238" t="str">
        <f t="shared" si="20"/>
        <v/>
      </c>
      <c r="AG100" s="238" t="str">
        <f t="shared" si="21"/>
        <v/>
      </c>
      <c r="AI100" s="238" t="str">
        <f t="shared" si="22"/>
        <v/>
      </c>
      <c r="AJ100" s="238" t="str">
        <f t="shared" si="23"/>
        <v/>
      </c>
      <c r="AK100" s="238" t="str" cm="1">
        <f t="array" ref="AK100">IF(IF($T100=0,"",ROUNDDOWN(_xlfn.IFS($I100="課税",$T100*0.1/1.1,$I100="軽減",$T100*0.08/1.08,$I100="一部非課税",$AB100,I100="非課税",0),0))=$Z100,"","×")</f>
        <v/>
      </c>
      <c r="AL100" s="238" t="str">
        <f t="shared" ca="1" si="24"/>
        <v/>
      </c>
      <c r="AM100" s="238" t="str">
        <f t="shared" ca="1" si="25"/>
        <v/>
      </c>
      <c r="AN100" s="238" t="str">
        <f t="shared" si="26"/>
        <v/>
      </c>
      <c r="AO100" s="250"/>
      <c r="AP100" s="251"/>
      <c r="AQ100" s="251"/>
      <c r="AR100" s="250"/>
      <c r="AS100" s="250"/>
      <c r="AT100" s="251"/>
      <c r="AU100" s="251"/>
      <c r="AV100" s="250"/>
      <c r="AW100" s="250"/>
      <c r="AX100" s="251"/>
      <c r="AY100" s="251"/>
    </row>
    <row r="101" spans="2:51" s="239" customFormat="1" x14ac:dyDescent="0.4">
      <c r="B101" s="243">
        <f t="shared" si="18"/>
        <v>46</v>
      </c>
      <c r="C101" s="1"/>
      <c r="D101" s="83"/>
      <c r="E101" s="59"/>
      <c r="F101" s="2"/>
      <c r="G101" s="79"/>
      <c r="H101" s="61"/>
      <c r="I101" s="61"/>
      <c r="J101" s="4"/>
      <c r="K101" s="244" t="s">
        <v>81</v>
      </c>
      <c r="L101" s="244" t="s">
        <v>111</v>
      </c>
      <c r="M101" s="5"/>
      <c r="N101" s="3"/>
      <c r="O101" s="244" t="s">
        <v>111</v>
      </c>
      <c r="P101" s="5"/>
      <c r="Q101" s="3"/>
      <c r="R101" s="245" t="s">
        <v>113</v>
      </c>
      <c r="S101" s="244" t="s">
        <v>114</v>
      </c>
      <c r="T101" s="246">
        <f t="shared" si="27"/>
        <v>0</v>
      </c>
      <c r="U101" s="247" t="s">
        <v>81</v>
      </c>
      <c r="V101" s="6" t="str">
        <f t="shared" si="19"/>
        <v/>
      </c>
      <c r="W101" s="247" t="s">
        <v>81</v>
      </c>
      <c r="X101" s="6"/>
      <c r="Y101" s="247" t="s">
        <v>81</v>
      </c>
      <c r="Z101" s="6" t="str" cm="1">
        <f t="array" ref="Z101">IF($T101=0,"",ROUNDDOWN(_xlfn.IFS($I101="課税",$T101*0.1/1.1,$I101="軽減",$T101*0.08/1.08,$I101="一部非課税",$AB101,I101="非課税",0),0))</f>
        <v/>
      </c>
      <c r="AA101" s="247" t="s">
        <v>81</v>
      </c>
      <c r="AB101" s="6"/>
      <c r="AC101" s="248" t="s">
        <v>81</v>
      </c>
      <c r="AD101" s="249"/>
      <c r="AE101" s="237"/>
      <c r="AF101" s="238" t="str">
        <f t="shared" si="20"/>
        <v/>
      </c>
      <c r="AG101" s="238" t="str">
        <f t="shared" si="21"/>
        <v/>
      </c>
      <c r="AI101" s="238" t="str">
        <f t="shared" si="22"/>
        <v/>
      </c>
      <c r="AJ101" s="238" t="str">
        <f t="shared" si="23"/>
        <v/>
      </c>
      <c r="AK101" s="238" t="str" cm="1">
        <f t="array" ref="AK101">IF(IF($T101=0,"",ROUNDDOWN(_xlfn.IFS($I101="課税",$T101*0.1/1.1,$I101="軽減",$T101*0.08/1.08,$I101="一部非課税",$AB101,I101="非課税",0),0))=$Z101,"","×")</f>
        <v/>
      </c>
      <c r="AL101" s="238" t="str">
        <f t="shared" ca="1" si="24"/>
        <v/>
      </c>
      <c r="AM101" s="238" t="str">
        <f t="shared" ca="1" si="25"/>
        <v/>
      </c>
      <c r="AN101" s="238" t="str">
        <f t="shared" si="26"/>
        <v/>
      </c>
      <c r="AO101" s="250"/>
      <c r="AP101" s="251"/>
      <c r="AQ101" s="251"/>
      <c r="AR101" s="250"/>
      <c r="AS101" s="250"/>
      <c r="AT101" s="251"/>
      <c r="AU101" s="251"/>
      <c r="AV101" s="250"/>
      <c r="AW101" s="250"/>
      <c r="AX101" s="251"/>
      <c r="AY101" s="251"/>
    </row>
    <row r="102" spans="2:51" s="239" customFormat="1" x14ac:dyDescent="0.4">
      <c r="B102" s="243">
        <f t="shared" si="18"/>
        <v>47</v>
      </c>
      <c r="C102" s="1"/>
      <c r="D102" s="83"/>
      <c r="E102" s="59"/>
      <c r="F102" s="2"/>
      <c r="G102" s="79"/>
      <c r="H102" s="61"/>
      <c r="I102" s="61"/>
      <c r="J102" s="4"/>
      <c r="K102" s="244" t="s">
        <v>81</v>
      </c>
      <c r="L102" s="244" t="s">
        <v>111</v>
      </c>
      <c r="M102" s="5"/>
      <c r="N102" s="3"/>
      <c r="O102" s="244" t="s">
        <v>111</v>
      </c>
      <c r="P102" s="5"/>
      <c r="Q102" s="3"/>
      <c r="R102" s="245" t="s">
        <v>113</v>
      </c>
      <c r="S102" s="244" t="s">
        <v>114</v>
      </c>
      <c r="T102" s="246">
        <f t="shared" si="27"/>
        <v>0</v>
      </c>
      <c r="U102" s="247" t="s">
        <v>81</v>
      </c>
      <c r="V102" s="6" t="str">
        <f t="shared" si="19"/>
        <v/>
      </c>
      <c r="W102" s="247" t="s">
        <v>81</v>
      </c>
      <c r="X102" s="6"/>
      <c r="Y102" s="247" t="s">
        <v>81</v>
      </c>
      <c r="Z102" s="6" t="str" cm="1">
        <f t="array" ref="Z102">IF($T102=0,"",ROUNDDOWN(_xlfn.IFS($I102="課税",$T102*0.1/1.1,$I102="軽減",$T102*0.08/1.08,$I102="一部非課税",$AB102,I102="非課税",0),0))</f>
        <v/>
      </c>
      <c r="AA102" s="247" t="s">
        <v>81</v>
      </c>
      <c r="AB102" s="6"/>
      <c r="AC102" s="248" t="s">
        <v>81</v>
      </c>
      <c r="AD102" s="249"/>
      <c r="AE102" s="237"/>
      <c r="AF102" s="238" t="str">
        <f t="shared" si="20"/>
        <v/>
      </c>
      <c r="AG102" s="238" t="str">
        <f t="shared" si="21"/>
        <v/>
      </c>
      <c r="AI102" s="238" t="str">
        <f t="shared" si="22"/>
        <v/>
      </c>
      <c r="AJ102" s="238" t="str">
        <f t="shared" si="23"/>
        <v/>
      </c>
      <c r="AK102" s="238" t="str" cm="1">
        <f t="array" ref="AK102">IF(IF($T102=0,"",ROUNDDOWN(_xlfn.IFS($I102="課税",$T102*0.1/1.1,$I102="軽減",$T102*0.08/1.08,$I102="一部非課税",$AB102,I102="非課税",0),0))=$Z102,"","×")</f>
        <v/>
      </c>
      <c r="AL102" s="238" t="str">
        <f t="shared" ca="1" si="24"/>
        <v/>
      </c>
      <c r="AM102" s="238" t="str">
        <f t="shared" ca="1" si="25"/>
        <v/>
      </c>
      <c r="AN102" s="238" t="str">
        <f t="shared" si="26"/>
        <v/>
      </c>
      <c r="AO102" s="250"/>
      <c r="AP102" s="251"/>
      <c r="AQ102" s="251"/>
      <c r="AR102" s="250"/>
      <c r="AS102" s="250"/>
      <c r="AT102" s="251"/>
      <c r="AU102" s="251"/>
      <c r="AV102" s="250"/>
      <c r="AW102" s="250"/>
      <c r="AX102" s="251"/>
      <c r="AY102" s="251"/>
    </row>
    <row r="103" spans="2:51" s="239" customFormat="1" x14ac:dyDescent="0.4">
      <c r="B103" s="243">
        <f t="shared" si="18"/>
        <v>48</v>
      </c>
      <c r="C103" s="1"/>
      <c r="D103" s="83"/>
      <c r="E103" s="59"/>
      <c r="F103" s="2"/>
      <c r="G103" s="79"/>
      <c r="H103" s="61"/>
      <c r="I103" s="61"/>
      <c r="J103" s="4"/>
      <c r="K103" s="244" t="s">
        <v>81</v>
      </c>
      <c r="L103" s="244" t="s">
        <v>111</v>
      </c>
      <c r="M103" s="5"/>
      <c r="N103" s="3"/>
      <c r="O103" s="244" t="s">
        <v>111</v>
      </c>
      <c r="P103" s="5"/>
      <c r="Q103" s="3"/>
      <c r="R103" s="245" t="s">
        <v>113</v>
      </c>
      <c r="S103" s="244" t="s">
        <v>114</v>
      </c>
      <c r="T103" s="246">
        <f t="shared" si="27"/>
        <v>0</v>
      </c>
      <c r="U103" s="247" t="s">
        <v>81</v>
      </c>
      <c r="V103" s="6" t="str">
        <f t="shared" si="19"/>
        <v/>
      </c>
      <c r="W103" s="247" t="s">
        <v>81</v>
      </c>
      <c r="X103" s="6"/>
      <c r="Y103" s="247" t="s">
        <v>81</v>
      </c>
      <c r="Z103" s="6" t="str" cm="1">
        <f t="array" ref="Z103">IF($T103=0,"",ROUNDDOWN(_xlfn.IFS($I103="課税",$T103*0.1/1.1,$I103="軽減",$T103*0.08/1.08,$I103="一部非課税",$AB103,I103="非課税",0),0))</f>
        <v/>
      </c>
      <c r="AA103" s="247" t="s">
        <v>81</v>
      </c>
      <c r="AB103" s="6"/>
      <c r="AC103" s="248" t="s">
        <v>81</v>
      </c>
      <c r="AD103" s="249"/>
      <c r="AE103" s="237"/>
      <c r="AF103" s="238" t="str">
        <f t="shared" si="20"/>
        <v/>
      </c>
      <c r="AG103" s="238" t="str">
        <f t="shared" si="21"/>
        <v/>
      </c>
      <c r="AI103" s="238" t="str">
        <f t="shared" si="22"/>
        <v/>
      </c>
      <c r="AJ103" s="238" t="str">
        <f t="shared" si="23"/>
        <v/>
      </c>
      <c r="AK103" s="238" t="str" cm="1">
        <f t="array" ref="AK103">IF(IF($T103=0,"",ROUNDDOWN(_xlfn.IFS($I103="課税",$T103*0.1/1.1,$I103="軽減",$T103*0.08/1.08,$I103="一部非課税",$AB103,I103="非課税",0),0))=$Z103,"","×")</f>
        <v/>
      </c>
      <c r="AL103" s="238" t="str">
        <f t="shared" ca="1" si="24"/>
        <v/>
      </c>
      <c r="AM103" s="238" t="str">
        <f t="shared" ca="1" si="25"/>
        <v/>
      </c>
      <c r="AN103" s="238" t="str">
        <f t="shared" si="26"/>
        <v/>
      </c>
      <c r="AO103" s="250"/>
      <c r="AP103" s="251"/>
      <c r="AQ103" s="251"/>
      <c r="AR103" s="250"/>
      <c r="AS103" s="250"/>
      <c r="AT103" s="251"/>
      <c r="AU103" s="251"/>
      <c r="AV103" s="250"/>
      <c r="AW103" s="250"/>
      <c r="AX103" s="251"/>
      <c r="AY103" s="251"/>
    </row>
    <row r="104" spans="2:51" s="239" customFormat="1" x14ac:dyDescent="0.4">
      <c r="B104" s="243">
        <f t="shared" si="18"/>
        <v>49</v>
      </c>
      <c r="C104" s="1"/>
      <c r="D104" s="83"/>
      <c r="E104" s="59"/>
      <c r="F104" s="2"/>
      <c r="G104" s="79"/>
      <c r="H104" s="61"/>
      <c r="I104" s="61"/>
      <c r="J104" s="4"/>
      <c r="K104" s="244" t="s">
        <v>81</v>
      </c>
      <c r="L104" s="244" t="s">
        <v>111</v>
      </c>
      <c r="M104" s="5"/>
      <c r="N104" s="3"/>
      <c r="O104" s="244" t="s">
        <v>111</v>
      </c>
      <c r="P104" s="5"/>
      <c r="Q104" s="3"/>
      <c r="R104" s="245" t="s">
        <v>113</v>
      </c>
      <c r="S104" s="244" t="s">
        <v>114</v>
      </c>
      <c r="T104" s="246">
        <f t="shared" si="27"/>
        <v>0</v>
      </c>
      <c r="U104" s="247" t="s">
        <v>81</v>
      </c>
      <c r="V104" s="6" t="str">
        <f t="shared" si="19"/>
        <v/>
      </c>
      <c r="W104" s="247" t="s">
        <v>81</v>
      </c>
      <c r="X104" s="6"/>
      <c r="Y104" s="247" t="s">
        <v>81</v>
      </c>
      <c r="Z104" s="6" t="str" cm="1">
        <f t="array" ref="Z104">IF($T104=0,"",ROUNDDOWN(_xlfn.IFS($I104="課税",$T104*0.1/1.1,$I104="軽減",$T104*0.08/1.08,$I104="一部非課税",$AB104,I104="非課税",0),0))</f>
        <v/>
      </c>
      <c r="AA104" s="247" t="s">
        <v>81</v>
      </c>
      <c r="AB104" s="6"/>
      <c r="AC104" s="248" t="s">
        <v>81</v>
      </c>
      <c r="AD104" s="249"/>
      <c r="AE104" s="237"/>
      <c r="AF104" s="238" t="str">
        <f t="shared" si="20"/>
        <v/>
      </c>
      <c r="AG104" s="238" t="str">
        <f t="shared" si="21"/>
        <v/>
      </c>
      <c r="AI104" s="238" t="str">
        <f t="shared" si="22"/>
        <v/>
      </c>
      <c r="AJ104" s="238" t="str">
        <f t="shared" si="23"/>
        <v/>
      </c>
      <c r="AK104" s="238" t="str" cm="1">
        <f t="array" ref="AK104">IF(IF($T104=0,"",ROUNDDOWN(_xlfn.IFS($I104="課税",$T104*0.1/1.1,$I104="軽減",$T104*0.08/1.08,$I104="一部非課税",$AB104,I104="非課税",0),0))=$Z104,"","×")</f>
        <v/>
      </c>
      <c r="AL104" s="238" t="str">
        <f t="shared" ca="1" si="24"/>
        <v/>
      </c>
      <c r="AM104" s="238" t="str">
        <f t="shared" ca="1" si="25"/>
        <v/>
      </c>
      <c r="AN104" s="238" t="str">
        <f t="shared" si="26"/>
        <v/>
      </c>
      <c r="AO104" s="250"/>
      <c r="AP104" s="251"/>
      <c r="AQ104" s="251"/>
      <c r="AR104" s="250"/>
      <c r="AS104" s="250"/>
      <c r="AT104" s="251"/>
      <c r="AU104" s="251"/>
      <c r="AV104" s="250"/>
      <c r="AW104" s="250"/>
      <c r="AX104" s="251"/>
      <c r="AY104" s="251"/>
    </row>
    <row r="105" spans="2:51" s="239" customFormat="1" x14ac:dyDescent="0.4">
      <c r="B105" s="243">
        <f t="shared" si="18"/>
        <v>50</v>
      </c>
      <c r="C105" s="1"/>
      <c r="D105" s="83"/>
      <c r="E105" s="59"/>
      <c r="F105" s="2"/>
      <c r="G105" s="79"/>
      <c r="H105" s="61"/>
      <c r="I105" s="61"/>
      <c r="J105" s="4"/>
      <c r="K105" s="244" t="s">
        <v>81</v>
      </c>
      <c r="L105" s="244" t="s">
        <v>111</v>
      </c>
      <c r="M105" s="5"/>
      <c r="N105" s="3"/>
      <c r="O105" s="244" t="s">
        <v>111</v>
      </c>
      <c r="P105" s="5"/>
      <c r="Q105" s="3"/>
      <c r="R105" s="245" t="s">
        <v>113</v>
      </c>
      <c r="S105" s="244" t="s">
        <v>114</v>
      </c>
      <c r="T105" s="246">
        <f t="shared" si="27"/>
        <v>0</v>
      </c>
      <c r="U105" s="247" t="s">
        <v>81</v>
      </c>
      <c r="V105" s="6" t="str">
        <f t="shared" si="19"/>
        <v/>
      </c>
      <c r="W105" s="247" t="s">
        <v>81</v>
      </c>
      <c r="X105" s="6"/>
      <c r="Y105" s="247" t="s">
        <v>81</v>
      </c>
      <c r="Z105" s="6" t="str" cm="1">
        <f t="array" ref="Z105">IF($T105=0,"",ROUNDDOWN(_xlfn.IFS($I105="課税",$T105*0.1/1.1,$I105="軽減",$T105*0.08/1.08,$I105="一部非課税",$AB105,I105="非課税",0),0))</f>
        <v/>
      </c>
      <c r="AA105" s="247" t="s">
        <v>81</v>
      </c>
      <c r="AB105" s="6"/>
      <c r="AC105" s="248" t="s">
        <v>81</v>
      </c>
      <c r="AD105" s="249"/>
      <c r="AE105" s="237"/>
      <c r="AF105" s="238" t="str">
        <f t="shared" si="20"/>
        <v/>
      </c>
      <c r="AG105" s="238" t="str">
        <f t="shared" si="21"/>
        <v/>
      </c>
      <c r="AI105" s="238" t="str">
        <f t="shared" si="22"/>
        <v/>
      </c>
      <c r="AJ105" s="238" t="str">
        <f t="shared" si="23"/>
        <v/>
      </c>
      <c r="AK105" s="238" t="str" cm="1">
        <f t="array" ref="AK105">IF(IF($T105=0,"",ROUNDDOWN(_xlfn.IFS($I105="課税",$T105*0.1/1.1,$I105="軽減",$T105*0.08/1.08,$I105="一部非課税",$AB105,I105="非課税",0),0))=$Z105,"","×")</f>
        <v/>
      </c>
      <c r="AL105" s="238" t="str">
        <f t="shared" ca="1" si="24"/>
        <v/>
      </c>
      <c r="AM105" s="238" t="str">
        <f t="shared" ca="1" si="25"/>
        <v/>
      </c>
      <c r="AN105" s="238" t="str">
        <f t="shared" si="26"/>
        <v/>
      </c>
      <c r="AO105" s="250"/>
      <c r="AP105" s="251"/>
      <c r="AQ105" s="251"/>
      <c r="AR105" s="250"/>
      <c r="AS105" s="250"/>
      <c r="AT105" s="251"/>
      <c r="AU105" s="251"/>
      <c r="AV105" s="250"/>
      <c r="AW105" s="250"/>
      <c r="AX105" s="251"/>
      <c r="AY105" s="251"/>
    </row>
    <row r="106" spans="2:51" s="239" customFormat="1" x14ac:dyDescent="0.4">
      <c r="B106" s="243">
        <f t="shared" si="18"/>
        <v>51</v>
      </c>
      <c r="C106" s="1"/>
      <c r="D106" s="83"/>
      <c r="E106" s="59"/>
      <c r="F106" s="2"/>
      <c r="G106" s="79"/>
      <c r="H106" s="61"/>
      <c r="I106" s="61"/>
      <c r="J106" s="4"/>
      <c r="K106" s="244" t="s">
        <v>81</v>
      </c>
      <c r="L106" s="244" t="s">
        <v>111</v>
      </c>
      <c r="M106" s="5"/>
      <c r="N106" s="3"/>
      <c r="O106" s="244" t="s">
        <v>111</v>
      </c>
      <c r="P106" s="5"/>
      <c r="Q106" s="3"/>
      <c r="R106" s="245" t="s">
        <v>113</v>
      </c>
      <c r="S106" s="244" t="s">
        <v>114</v>
      </c>
      <c r="T106" s="246">
        <f t="shared" si="27"/>
        <v>0</v>
      </c>
      <c r="U106" s="247" t="s">
        <v>81</v>
      </c>
      <c r="V106" s="6" t="str">
        <f t="shared" si="19"/>
        <v/>
      </c>
      <c r="W106" s="247" t="s">
        <v>81</v>
      </c>
      <c r="X106" s="6"/>
      <c r="Y106" s="247" t="s">
        <v>81</v>
      </c>
      <c r="Z106" s="6" t="str" cm="1">
        <f t="array" ref="Z106">IF($T106=0,"",ROUNDDOWN(_xlfn.IFS($I106="課税",$T106*0.1/1.1,$I106="軽減",$T106*0.08/1.08,$I106="一部非課税",$AB106,I106="非課税",0),0))</f>
        <v/>
      </c>
      <c r="AA106" s="247" t="s">
        <v>81</v>
      </c>
      <c r="AB106" s="6"/>
      <c r="AC106" s="248" t="s">
        <v>81</v>
      </c>
      <c r="AD106" s="249"/>
      <c r="AE106" s="237"/>
      <c r="AF106" s="238" t="str">
        <f t="shared" si="20"/>
        <v/>
      </c>
      <c r="AG106" s="238" t="str">
        <f t="shared" si="21"/>
        <v/>
      </c>
      <c r="AI106" s="238" t="str">
        <f t="shared" si="22"/>
        <v/>
      </c>
      <c r="AJ106" s="238" t="str">
        <f t="shared" si="23"/>
        <v/>
      </c>
      <c r="AK106" s="238" t="str" cm="1">
        <f t="array" ref="AK106">IF(IF($T106=0,"",ROUNDDOWN(_xlfn.IFS($I106="課税",$T106*0.1/1.1,$I106="軽減",$T106*0.08/1.08,$I106="一部非課税",$AB106,I106="非課税",0),0))=$Z106,"","×")</f>
        <v/>
      </c>
      <c r="AL106" s="238" t="str">
        <f t="shared" ca="1" si="24"/>
        <v/>
      </c>
      <c r="AM106" s="238" t="str">
        <f t="shared" ca="1" si="25"/>
        <v/>
      </c>
      <c r="AN106" s="238" t="str">
        <f t="shared" si="26"/>
        <v/>
      </c>
      <c r="AO106" s="250"/>
      <c r="AP106" s="251"/>
      <c r="AQ106" s="251"/>
      <c r="AR106" s="250"/>
      <c r="AS106" s="250"/>
      <c r="AT106" s="251"/>
      <c r="AU106" s="251"/>
      <c r="AV106" s="250"/>
      <c r="AW106" s="250"/>
      <c r="AX106" s="251"/>
      <c r="AY106" s="251"/>
    </row>
    <row r="107" spans="2:51" s="239" customFormat="1" x14ac:dyDescent="0.4">
      <c r="B107" s="243">
        <f t="shared" si="18"/>
        <v>52</v>
      </c>
      <c r="C107" s="1"/>
      <c r="D107" s="83"/>
      <c r="E107" s="59"/>
      <c r="F107" s="2"/>
      <c r="G107" s="79"/>
      <c r="H107" s="61"/>
      <c r="I107" s="61"/>
      <c r="J107" s="4"/>
      <c r="K107" s="244" t="s">
        <v>81</v>
      </c>
      <c r="L107" s="244" t="s">
        <v>111</v>
      </c>
      <c r="M107" s="5"/>
      <c r="N107" s="3"/>
      <c r="O107" s="244" t="s">
        <v>111</v>
      </c>
      <c r="P107" s="5"/>
      <c r="Q107" s="3"/>
      <c r="R107" s="245" t="s">
        <v>113</v>
      </c>
      <c r="S107" s="244" t="s">
        <v>114</v>
      </c>
      <c r="T107" s="246">
        <f t="shared" si="27"/>
        <v>0</v>
      </c>
      <c r="U107" s="247" t="s">
        <v>81</v>
      </c>
      <c r="V107" s="6" t="str">
        <f t="shared" si="19"/>
        <v/>
      </c>
      <c r="W107" s="247" t="s">
        <v>81</v>
      </c>
      <c r="X107" s="6"/>
      <c r="Y107" s="247" t="s">
        <v>81</v>
      </c>
      <c r="Z107" s="6" t="str" cm="1">
        <f t="array" ref="Z107">IF($T107=0,"",ROUNDDOWN(_xlfn.IFS($I107="課税",$T107*0.1/1.1,$I107="軽減",$T107*0.08/1.08,$I107="一部非課税",$AB107,I107="非課税",0),0))</f>
        <v/>
      </c>
      <c r="AA107" s="247" t="s">
        <v>81</v>
      </c>
      <c r="AB107" s="6"/>
      <c r="AC107" s="248" t="s">
        <v>81</v>
      </c>
      <c r="AD107" s="249"/>
      <c r="AE107" s="237"/>
      <c r="AF107" s="238" t="str">
        <f t="shared" si="20"/>
        <v/>
      </c>
      <c r="AG107" s="238" t="str">
        <f t="shared" si="21"/>
        <v/>
      </c>
      <c r="AI107" s="238" t="str">
        <f t="shared" si="22"/>
        <v/>
      </c>
      <c r="AJ107" s="238" t="str">
        <f t="shared" si="23"/>
        <v/>
      </c>
      <c r="AK107" s="238" t="str" cm="1">
        <f t="array" ref="AK107">IF(IF($T107=0,"",ROUNDDOWN(_xlfn.IFS($I107="課税",$T107*0.1/1.1,$I107="軽減",$T107*0.08/1.08,$I107="一部非課税",$AB107,I107="非課税",0),0))=$Z107,"","×")</f>
        <v/>
      </c>
      <c r="AL107" s="238" t="str">
        <f t="shared" ca="1" si="24"/>
        <v/>
      </c>
      <c r="AM107" s="238" t="str">
        <f t="shared" ca="1" si="25"/>
        <v/>
      </c>
      <c r="AN107" s="238" t="str">
        <f t="shared" si="26"/>
        <v/>
      </c>
      <c r="AO107" s="250"/>
      <c r="AP107" s="251"/>
      <c r="AQ107" s="251"/>
      <c r="AR107" s="250"/>
      <c r="AS107" s="250"/>
      <c r="AT107" s="251"/>
      <c r="AU107" s="251"/>
      <c r="AV107" s="250"/>
      <c r="AW107" s="250"/>
      <c r="AX107" s="251"/>
      <c r="AY107" s="251"/>
    </row>
    <row r="108" spans="2:51" s="239" customFormat="1" x14ac:dyDescent="0.4">
      <c r="B108" s="243">
        <f t="shared" si="18"/>
        <v>53</v>
      </c>
      <c r="C108" s="1"/>
      <c r="D108" s="83"/>
      <c r="E108" s="59"/>
      <c r="F108" s="2"/>
      <c r="G108" s="79"/>
      <c r="H108" s="61"/>
      <c r="I108" s="61"/>
      <c r="J108" s="4"/>
      <c r="K108" s="244" t="s">
        <v>81</v>
      </c>
      <c r="L108" s="244" t="s">
        <v>111</v>
      </c>
      <c r="M108" s="5"/>
      <c r="N108" s="3"/>
      <c r="O108" s="244" t="s">
        <v>111</v>
      </c>
      <c r="P108" s="5"/>
      <c r="Q108" s="3"/>
      <c r="R108" s="245" t="s">
        <v>113</v>
      </c>
      <c r="S108" s="244" t="s">
        <v>114</v>
      </c>
      <c r="T108" s="246">
        <f t="shared" si="27"/>
        <v>0</v>
      </c>
      <c r="U108" s="247" t="s">
        <v>81</v>
      </c>
      <c r="V108" s="6" t="str">
        <f t="shared" si="19"/>
        <v/>
      </c>
      <c r="W108" s="247" t="s">
        <v>81</v>
      </c>
      <c r="X108" s="6"/>
      <c r="Y108" s="247" t="s">
        <v>81</v>
      </c>
      <c r="Z108" s="6" t="str" cm="1">
        <f t="array" ref="Z108">IF($T108=0,"",ROUNDDOWN(_xlfn.IFS($I108="課税",$T108*0.1/1.1,$I108="軽減",$T108*0.08/1.08,$I108="一部非課税",$AB108,I108="非課税",0),0))</f>
        <v/>
      </c>
      <c r="AA108" s="247" t="s">
        <v>81</v>
      </c>
      <c r="AB108" s="6"/>
      <c r="AC108" s="248" t="s">
        <v>81</v>
      </c>
      <c r="AD108" s="249"/>
      <c r="AE108" s="237"/>
      <c r="AF108" s="238" t="str">
        <f t="shared" si="20"/>
        <v/>
      </c>
      <c r="AG108" s="238" t="str">
        <f t="shared" si="21"/>
        <v/>
      </c>
      <c r="AI108" s="238" t="str">
        <f t="shared" si="22"/>
        <v/>
      </c>
      <c r="AJ108" s="238" t="str">
        <f t="shared" si="23"/>
        <v/>
      </c>
      <c r="AK108" s="238" t="str" cm="1">
        <f t="array" ref="AK108">IF(IF($T108=0,"",ROUNDDOWN(_xlfn.IFS($I108="課税",$T108*0.1/1.1,$I108="軽減",$T108*0.08/1.08,$I108="一部非課税",$AB108,I108="非課税",0),0))=$Z108,"","×")</f>
        <v/>
      </c>
      <c r="AL108" s="238" t="str">
        <f t="shared" ca="1" si="24"/>
        <v/>
      </c>
      <c r="AM108" s="238" t="str">
        <f t="shared" ca="1" si="25"/>
        <v/>
      </c>
      <c r="AN108" s="238" t="str">
        <f t="shared" si="26"/>
        <v/>
      </c>
      <c r="AO108" s="250"/>
      <c r="AP108" s="251"/>
      <c r="AQ108" s="251"/>
      <c r="AR108" s="250"/>
      <c r="AS108" s="250"/>
      <c r="AT108" s="251"/>
      <c r="AU108" s="251"/>
      <c r="AV108" s="250"/>
      <c r="AW108" s="250"/>
      <c r="AX108" s="251"/>
      <c r="AY108" s="251"/>
    </row>
    <row r="109" spans="2:51" s="239" customFormat="1" x14ac:dyDescent="0.4">
      <c r="B109" s="243">
        <f t="shared" si="18"/>
        <v>54</v>
      </c>
      <c r="C109" s="1"/>
      <c r="D109" s="83"/>
      <c r="E109" s="59"/>
      <c r="F109" s="2"/>
      <c r="G109" s="79"/>
      <c r="H109" s="61"/>
      <c r="I109" s="61"/>
      <c r="J109" s="4"/>
      <c r="K109" s="244" t="s">
        <v>81</v>
      </c>
      <c r="L109" s="244" t="s">
        <v>111</v>
      </c>
      <c r="M109" s="5"/>
      <c r="N109" s="3"/>
      <c r="O109" s="244" t="s">
        <v>111</v>
      </c>
      <c r="P109" s="5"/>
      <c r="Q109" s="3"/>
      <c r="R109" s="245" t="s">
        <v>113</v>
      </c>
      <c r="S109" s="244" t="s">
        <v>114</v>
      </c>
      <c r="T109" s="246">
        <f t="shared" si="27"/>
        <v>0</v>
      </c>
      <c r="U109" s="247" t="s">
        <v>81</v>
      </c>
      <c r="V109" s="6" t="str">
        <f t="shared" si="19"/>
        <v/>
      </c>
      <c r="W109" s="247" t="s">
        <v>81</v>
      </c>
      <c r="X109" s="6"/>
      <c r="Y109" s="247" t="s">
        <v>81</v>
      </c>
      <c r="Z109" s="6" t="str" cm="1">
        <f t="array" ref="Z109">IF($T109=0,"",ROUNDDOWN(_xlfn.IFS($I109="課税",$T109*0.1/1.1,$I109="軽減",$T109*0.08/1.08,$I109="一部非課税",$AB109,I109="非課税",0),0))</f>
        <v/>
      </c>
      <c r="AA109" s="247" t="s">
        <v>81</v>
      </c>
      <c r="AB109" s="6"/>
      <c r="AC109" s="248" t="s">
        <v>81</v>
      </c>
      <c r="AD109" s="249"/>
      <c r="AE109" s="237"/>
      <c r="AF109" s="238" t="str">
        <f t="shared" si="20"/>
        <v/>
      </c>
      <c r="AG109" s="238" t="str">
        <f t="shared" si="21"/>
        <v/>
      </c>
      <c r="AI109" s="238" t="str">
        <f t="shared" si="22"/>
        <v/>
      </c>
      <c r="AJ109" s="238" t="str">
        <f t="shared" si="23"/>
        <v/>
      </c>
      <c r="AK109" s="238" t="str" cm="1">
        <f t="array" ref="AK109">IF(IF($T109=0,"",ROUNDDOWN(_xlfn.IFS($I109="課税",$T109*0.1/1.1,$I109="軽減",$T109*0.08/1.08,$I109="一部非課税",$AB109,I109="非課税",0),0))=$Z109,"","×")</f>
        <v/>
      </c>
      <c r="AL109" s="238" t="str">
        <f t="shared" ca="1" si="24"/>
        <v/>
      </c>
      <c r="AM109" s="238" t="str">
        <f t="shared" ca="1" si="25"/>
        <v/>
      </c>
      <c r="AN109" s="238" t="str">
        <f t="shared" si="26"/>
        <v/>
      </c>
      <c r="AO109" s="250"/>
      <c r="AP109" s="251"/>
      <c r="AQ109" s="251"/>
      <c r="AR109" s="250"/>
      <c r="AS109" s="250"/>
      <c r="AT109" s="251"/>
      <c r="AU109" s="251"/>
      <c r="AV109" s="250"/>
      <c r="AW109" s="250"/>
      <c r="AX109" s="251"/>
      <c r="AY109" s="251"/>
    </row>
    <row r="110" spans="2:51" s="239" customFormat="1" x14ac:dyDescent="0.4">
      <c r="B110" s="243">
        <f t="shared" si="18"/>
        <v>55</v>
      </c>
      <c r="C110" s="1"/>
      <c r="D110" s="83"/>
      <c r="E110" s="59"/>
      <c r="F110" s="2"/>
      <c r="G110" s="79"/>
      <c r="H110" s="61"/>
      <c r="I110" s="61"/>
      <c r="J110" s="4"/>
      <c r="K110" s="244" t="s">
        <v>81</v>
      </c>
      <c r="L110" s="244" t="s">
        <v>111</v>
      </c>
      <c r="M110" s="5"/>
      <c r="N110" s="3"/>
      <c r="O110" s="244" t="s">
        <v>111</v>
      </c>
      <c r="P110" s="5"/>
      <c r="Q110" s="3"/>
      <c r="R110" s="245" t="s">
        <v>113</v>
      </c>
      <c r="S110" s="244" t="s">
        <v>114</v>
      </c>
      <c r="T110" s="246">
        <f t="shared" si="27"/>
        <v>0</v>
      </c>
      <c r="U110" s="247" t="s">
        <v>81</v>
      </c>
      <c r="V110" s="6" t="str">
        <f t="shared" si="19"/>
        <v/>
      </c>
      <c r="W110" s="247" t="s">
        <v>81</v>
      </c>
      <c r="X110" s="6"/>
      <c r="Y110" s="247" t="s">
        <v>81</v>
      </c>
      <c r="Z110" s="6" t="str" cm="1">
        <f t="array" ref="Z110">IF($T110=0,"",ROUNDDOWN(_xlfn.IFS($I110="課税",$T110*0.1/1.1,$I110="軽減",$T110*0.08/1.08,$I110="一部非課税",$AB110,I110="非課税",0),0))</f>
        <v/>
      </c>
      <c r="AA110" s="247" t="s">
        <v>81</v>
      </c>
      <c r="AB110" s="6"/>
      <c r="AC110" s="248" t="s">
        <v>81</v>
      </c>
      <c r="AD110" s="249"/>
      <c r="AE110" s="237"/>
      <c r="AF110" s="238" t="str">
        <f t="shared" si="20"/>
        <v/>
      </c>
      <c r="AG110" s="238" t="str">
        <f t="shared" si="21"/>
        <v/>
      </c>
      <c r="AI110" s="238" t="str">
        <f t="shared" si="22"/>
        <v/>
      </c>
      <c r="AJ110" s="238" t="str">
        <f t="shared" si="23"/>
        <v/>
      </c>
      <c r="AK110" s="238" t="str" cm="1">
        <f t="array" ref="AK110">IF(IF($T110=0,"",ROUNDDOWN(_xlfn.IFS($I110="課税",$T110*0.1/1.1,$I110="軽減",$T110*0.08/1.08,$I110="一部非課税",$AB110,I110="非課税",0),0))=$Z110,"","×")</f>
        <v/>
      </c>
      <c r="AL110" s="238" t="str">
        <f t="shared" ca="1" si="24"/>
        <v/>
      </c>
      <c r="AM110" s="238" t="str">
        <f t="shared" ca="1" si="25"/>
        <v/>
      </c>
      <c r="AN110" s="238" t="str">
        <f t="shared" si="26"/>
        <v/>
      </c>
      <c r="AO110" s="250"/>
      <c r="AP110" s="251"/>
      <c r="AQ110" s="251"/>
      <c r="AR110" s="250"/>
      <c r="AS110" s="250"/>
      <c r="AT110" s="251"/>
      <c r="AU110" s="251"/>
      <c r="AV110" s="250"/>
      <c r="AW110" s="250"/>
      <c r="AX110" s="251"/>
      <c r="AY110" s="251"/>
    </row>
    <row r="111" spans="2:51" s="239" customFormat="1" x14ac:dyDescent="0.4">
      <c r="B111" s="243">
        <f t="shared" si="18"/>
        <v>56</v>
      </c>
      <c r="C111" s="1"/>
      <c r="D111" s="83"/>
      <c r="E111" s="59"/>
      <c r="F111" s="2"/>
      <c r="G111" s="79"/>
      <c r="H111" s="61"/>
      <c r="I111" s="61"/>
      <c r="J111" s="4"/>
      <c r="K111" s="244" t="s">
        <v>81</v>
      </c>
      <c r="L111" s="244" t="s">
        <v>111</v>
      </c>
      <c r="M111" s="5"/>
      <c r="N111" s="3"/>
      <c r="O111" s="244" t="s">
        <v>111</v>
      </c>
      <c r="P111" s="5"/>
      <c r="Q111" s="3"/>
      <c r="R111" s="245" t="s">
        <v>113</v>
      </c>
      <c r="S111" s="244" t="s">
        <v>114</v>
      </c>
      <c r="T111" s="246">
        <f t="shared" si="27"/>
        <v>0</v>
      </c>
      <c r="U111" s="247" t="s">
        <v>81</v>
      </c>
      <c r="V111" s="6" t="str">
        <f t="shared" si="19"/>
        <v/>
      </c>
      <c r="W111" s="247" t="s">
        <v>81</v>
      </c>
      <c r="X111" s="6"/>
      <c r="Y111" s="247" t="s">
        <v>81</v>
      </c>
      <c r="Z111" s="6" t="str" cm="1">
        <f t="array" ref="Z111">IF($T111=0,"",ROUNDDOWN(_xlfn.IFS($I111="課税",$T111*0.1/1.1,$I111="軽減",$T111*0.08/1.08,$I111="一部非課税",$AB111,I111="非課税",0),0))</f>
        <v/>
      </c>
      <c r="AA111" s="247" t="s">
        <v>81</v>
      </c>
      <c r="AB111" s="6"/>
      <c r="AC111" s="248" t="s">
        <v>81</v>
      </c>
      <c r="AD111" s="249"/>
      <c r="AE111" s="237"/>
      <c r="AF111" s="238" t="str">
        <f t="shared" si="20"/>
        <v/>
      </c>
      <c r="AG111" s="238" t="str">
        <f t="shared" si="21"/>
        <v/>
      </c>
      <c r="AI111" s="238" t="str">
        <f t="shared" si="22"/>
        <v/>
      </c>
      <c r="AJ111" s="238" t="str">
        <f t="shared" si="23"/>
        <v/>
      </c>
      <c r="AK111" s="238" t="str" cm="1">
        <f t="array" ref="AK111">IF(IF($T111=0,"",ROUNDDOWN(_xlfn.IFS($I111="課税",$T111*0.1/1.1,$I111="軽減",$T111*0.08/1.08,$I111="一部非課税",$AB111,I111="非課税",0),0))=$Z111,"","×")</f>
        <v/>
      </c>
      <c r="AL111" s="238" t="str">
        <f t="shared" ca="1" si="24"/>
        <v/>
      </c>
      <c r="AM111" s="238" t="str">
        <f t="shared" ca="1" si="25"/>
        <v/>
      </c>
      <c r="AN111" s="238" t="str">
        <f t="shared" si="26"/>
        <v/>
      </c>
      <c r="AO111" s="250"/>
      <c r="AP111" s="251"/>
      <c r="AQ111" s="251"/>
      <c r="AR111" s="250"/>
      <c r="AS111" s="250"/>
      <c r="AT111" s="251"/>
      <c r="AU111" s="251"/>
      <c r="AV111" s="250"/>
      <c r="AW111" s="250"/>
      <c r="AX111" s="251"/>
      <c r="AY111" s="251"/>
    </row>
    <row r="112" spans="2:51" s="239" customFormat="1" x14ac:dyDescent="0.4">
      <c r="B112" s="243">
        <f t="shared" si="18"/>
        <v>57</v>
      </c>
      <c r="C112" s="1"/>
      <c r="D112" s="83"/>
      <c r="E112" s="59"/>
      <c r="F112" s="2"/>
      <c r="G112" s="79"/>
      <c r="H112" s="61"/>
      <c r="I112" s="61"/>
      <c r="J112" s="4"/>
      <c r="K112" s="244" t="s">
        <v>81</v>
      </c>
      <c r="L112" s="244" t="s">
        <v>111</v>
      </c>
      <c r="M112" s="5"/>
      <c r="N112" s="3"/>
      <c r="O112" s="244" t="s">
        <v>111</v>
      </c>
      <c r="P112" s="5"/>
      <c r="Q112" s="3"/>
      <c r="R112" s="245" t="s">
        <v>113</v>
      </c>
      <c r="S112" s="244" t="s">
        <v>114</v>
      </c>
      <c r="T112" s="246">
        <f t="shared" si="27"/>
        <v>0</v>
      </c>
      <c r="U112" s="247" t="s">
        <v>81</v>
      </c>
      <c r="V112" s="6" t="str">
        <f t="shared" si="19"/>
        <v/>
      </c>
      <c r="W112" s="247" t="s">
        <v>81</v>
      </c>
      <c r="X112" s="6"/>
      <c r="Y112" s="247" t="s">
        <v>81</v>
      </c>
      <c r="Z112" s="6" t="str" cm="1">
        <f t="array" ref="Z112">IF($T112=0,"",ROUNDDOWN(_xlfn.IFS($I112="課税",$T112*0.1/1.1,$I112="軽減",$T112*0.08/1.08,$I112="一部非課税",$AB112,I112="非課税",0),0))</f>
        <v/>
      </c>
      <c r="AA112" s="247" t="s">
        <v>81</v>
      </c>
      <c r="AB112" s="6"/>
      <c r="AC112" s="248" t="s">
        <v>81</v>
      </c>
      <c r="AD112" s="249"/>
      <c r="AE112" s="237"/>
      <c r="AF112" s="238" t="str">
        <f t="shared" si="20"/>
        <v/>
      </c>
      <c r="AG112" s="238" t="str">
        <f t="shared" si="21"/>
        <v/>
      </c>
      <c r="AI112" s="238" t="str">
        <f t="shared" si="22"/>
        <v/>
      </c>
      <c r="AJ112" s="238" t="str">
        <f t="shared" si="23"/>
        <v/>
      </c>
      <c r="AK112" s="238" t="str" cm="1">
        <f t="array" ref="AK112">IF(IF($T112=0,"",ROUNDDOWN(_xlfn.IFS($I112="課税",$T112*0.1/1.1,$I112="軽減",$T112*0.08/1.08,$I112="一部非課税",$AB112,I112="非課税",0),0))=$Z112,"","×")</f>
        <v/>
      </c>
      <c r="AL112" s="238" t="str">
        <f t="shared" ca="1" si="24"/>
        <v/>
      </c>
      <c r="AM112" s="238" t="str">
        <f t="shared" ca="1" si="25"/>
        <v/>
      </c>
      <c r="AN112" s="238" t="str">
        <f t="shared" si="26"/>
        <v/>
      </c>
      <c r="AO112" s="250"/>
      <c r="AP112" s="251"/>
      <c r="AQ112" s="251"/>
      <c r="AR112" s="250"/>
      <c r="AS112" s="250"/>
      <c r="AT112" s="251"/>
      <c r="AU112" s="251"/>
      <c r="AV112" s="250"/>
      <c r="AW112" s="250"/>
      <c r="AX112" s="251"/>
      <c r="AY112" s="251"/>
    </row>
    <row r="113" spans="2:51" s="239" customFormat="1" x14ac:dyDescent="0.4">
      <c r="B113" s="243">
        <f t="shared" si="18"/>
        <v>58</v>
      </c>
      <c r="C113" s="1"/>
      <c r="D113" s="83"/>
      <c r="E113" s="59"/>
      <c r="F113" s="2"/>
      <c r="G113" s="79"/>
      <c r="H113" s="61"/>
      <c r="I113" s="61"/>
      <c r="J113" s="4"/>
      <c r="K113" s="244" t="s">
        <v>81</v>
      </c>
      <c r="L113" s="244" t="s">
        <v>111</v>
      </c>
      <c r="M113" s="5"/>
      <c r="N113" s="3"/>
      <c r="O113" s="244" t="s">
        <v>111</v>
      </c>
      <c r="P113" s="5"/>
      <c r="Q113" s="3"/>
      <c r="R113" s="245" t="s">
        <v>113</v>
      </c>
      <c r="S113" s="244" t="s">
        <v>114</v>
      </c>
      <c r="T113" s="246">
        <f t="shared" si="27"/>
        <v>0</v>
      </c>
      <c r="U113" s="247" t="s">
        <v>81</v>
      </c>
      <c r="V113" s="6" t="str">
        <f t="shared" si="19"/>
        <v/>
      </c>
      <c r="W113" s="247" t="s">
        <v>81</v>
      </c>
      <c r="X113" s="6"/>
      <c r="Y113" s="247" t="s">
        <v>81</v>
      </c>
      <c r="Z113" s="6" t="str" cm="1">
        <f t="array" ref="Z113">IF($T113=0,"",ROUNDDOWN(_xlfn.IFS($I113="課税",$T113*0.1/1.1,$I113="軽減",$T113*0.08/1.08,$I113="一部非課税",$AB113,I113="非課税",0),0))</f>
        <v/>
      </c>
      <c r="AA113" s="247" t="s">
        <v>81</v>
      </c>
      <c r="AB113" s="6"/>
      <c r="AC113" s="248" t="s">
        <v>81</v>
      </c>
      <c r="AD113" s="249"/>
      <c r="AE113" s="237"/>
      <c r="AF113" s="238" t="str">
        <f t="shared" si="20"/>
        <v/>
      </c>
      <c r="AG113" s="238" t="str">
        <f t="shared" si="21"/>
        <v/>
      </c>
      <c r="AI113" s="238" t="str">
        <f t="shared" si="22"/>
        <v/>
      </c>
      <c r="AJ113" s="238" t="str">
        <f t="shared" si="23"/>
        <v/>
      </c>
      <c r="AK113" s="238" t="str" cm="1">
        <f t="array" ref="AK113">IF(IF($T113=0,"",ROUNDDOWN(_xlfn.IFS($I113="課税",$T113*0.1/1.1,$I113="軽減",$T113*0.08/1.08,$I113="一部非課税",$AB113,I113="非課税",0),0))=$Z113,"","×")</f>
        <v/>
      </c>
      <c r="AL113" s="238" t="str">
        <f t="shared" ca="1" si="24"/>
        <v/>
      </c>
      <c r="AM113" s="238" t="str">
        <f t="shared" ca="1" si="25"/>
        <v/>
      </c>
      <c r="AN113" s="238" t="str">
        <f t="shared" si="26"/>
        <v/>
      </c>
      <c r="AO113" s="250"/>
      <c r="AP113" s="251"/>
      <c r="AQ113" s="251"/>
      <c r="AR113" s="250"/>
      <c r="AS113" s="250"/>
      <c r="AT113" s="251"/>
      <c r="AU113" s="251"/>
      <c r="AV113" s="250"/>
      <c r="AW113" s="250"/>
      <c r="AX113" s="251"/>
      <c r="AY113" s="251"/>
    </row>
    <row r="114" spans="2:51" s="239" customFormat="1" x14ac:dyDescent="0.4">
      <c r="B114" s="243">
        <f t="shared" si="18"/>
        <v>59</v>
      </c>
      <c r="C114" s="1"/>
      <c r="D114" s="83"/>
      <c r="E114" s="59"/>
      <c r="F114" s="2"/>
      <c r="G114" s="79"/>
      <c r="H114" s="61"/>
      <c r="I114" s="61"/>
      <c r="J114" s="4"/>
      <c r="K114" s="244" t="s">
        <v>81</v>
      </c>
      <c r="L114" s="244" t="s">
        <v>111</v>
      </c>
      <c r="M114" s="5"/>
      <c r="N114" s="3"/>
      <c r="O114" s="244" t="s">
        <v>111</v>
      </c>
      <c r="P114" s="5"/>
      <c r="Q114" s="3"/>
      <c r="R114" s="245" t="s">
        <v>113</v>
      </c>
      <c r="S114" s="244" t="s">
        <v>114</v>
      </c>
      <c r="T114" s="246">
        <f t="shared" si="27"/>
        <v>0</v>
      </c>
      <c r="U114" s="247" t="s">
        <v>81</v>
      </c>
      <c r="V114" s="6" t="str">
        <f t="shared" si="19"/>
        <v/>
      </c>
      <c r="W114" s="247" t="s">
        <v>81</v>
      </c>
      <c r="X114" s="6"/>
      <c r="Y114" s="247" t="s">
        <v>81</v>
      </c>
      <c r="Z114" s="6" t="str" cm="1">
        <f t="array" ref="Z114">IF($T114=0,"",ROUNDDOWN(_xlfn.IFS($I114="課税",$T114*0.1/1.1,$I114="軽減",$T114*0.08/1.08,$I114="一部非課税",$AB114,I114="非課税",0),0))</f>
        <v/>
      </c>
      <c r="AA114" s="247" t="s">
        <v>81</v>
      </c>
      <c r="AB114" s="6"/>
      <c r="AC114" s="248" t="s">
        <v>81</v>
      </c>
      <c r="AD114" s="249"/>
      <c r="AE114" s="237"/>
      <c r="AF114" s="238" t="str">
        <f t="shared" si="20"/>
        <v/>
      </c>
      <c r="AG114" s="238" t="str">
        <f t="shared" si="21"/>
        <v/>
      </c>
      <c r="AI114" s="238" t="str">
        <f t="shared" si="22"/>
        <v/>
      </c>
      <c r="AJ114" s="238" t="str">
        <f t="shared" si="23"/>
        <v/>
      </c>
      <c r="AK114" s="238" t="str" cm="1">
        <f t="array" ref="AK114">IF(IF($T114=0,"",ROUNDDOWN(_xlfn.IFS($I114="課税",$T114*0.1/1.1,$I114="軽減",$T114*0.08/1.08,$I114="一部非課税",$AB114,I114="非課税",0),0))=$Z114,"","×")</f>
        <v/>
      </c>
      <c r="AL114" s="238" t="str">
        <f t="shared" ca="1" si="24"/>
        <v/>
      </c>
      <c r="AM114" s="238" t="str">
        <f t="shared" ca="1" si="25"/>
        <v/>
      </c>
      <c r="AN114" s="238" t="str">
        <f t="shared" si="26"/>
        <v/>
      </c>
      <c r="AO114" s="250"/>
      <c r="AP114" s="251"/>
      <c r="AQ114" s="251"/>
      <c r="AR114" s="250"/>
      <c r="AS114" s="250"/>
      <c r="AT114" s="251"/>
      <c r="AU114" s="251"/>
      <c r="AV114" s="250"/>
      <c r="AW114" s="250"/>
      <c r="AX114" s="251"/>
      <c r="AY114" s="251"/>
    </row>
    <row r="115" spans="2:51" s="239" customFormat="1" x14ac:dyDescent="0.4">
      <c r="B115" s="243">
        <f t="shared" si="18"/>
        <v>60</v>
      </c>
      <c r="C115" s="1"/>
      <c r="D115" s="83"/>
      <c r="E115" s="59"/>
      <c r="F115" s="2"/>
      <c r="G115" s="79"/>
      <c r="H115" s="61"/>
      <c r="I115" s="61"/>
      <c r="J115" s="4"/>
      <c r="K115" s="244" t="s">
        <v>81</v>
      </c>
      <c r="L115" s="244" t="s">
        <v>111</v>
      </c>
      <c r="M115" s="5"/>
      <c r="N115" s="3"/>
      <c r="O115" s="244" t="s">
        <v>111</v>
      </c>
      <c r="P115" s="5"/>
      <c r="Q115" s="3"/>
      <c r="R115" s="245" t="s">
        <v>113</v>
      </c>
      <c r="S115" s="244" t="s">
        <v>114</v>
      </c>
      <c r="T115" s="246">
        <f t="shared" si="27"/>
        <v>0</v>
      </c>
      <c r="U115" s="247" t="s">
        <v>81</v>
      </c>
      <c r="V115" s="6" t="str">
        <f t="shared" si="19"/>
        <v/>
      </c>
      <c r="W115" s="247" t="s">
        <v>81</v>
      </c>
      <c r="X115" s="6"/>
      <c r="Y115" s="247" t="s">
        <v>81</v>
      </c>
      <c r="Z115" s="6" t="str" cm="1">
        <f t="array" ref="Z115">IF($T115=0,"",ROUNDDOWN(_xlfn.IFS($I115="課税",$T115*0.1/1.1,$I115="軽減",$T115*0.08/1.08,$I115="一部非課税",$AB115,I115="非課税",0),0))</f>
        <v/>
      </c>
      <c r="AA115" s="247" t="s">
        <v>81</v>
      </c>
      <c r="AB115" s="6"/>
      <c r="AC115" s="248" t="s">
        <v>81</v>
      </c>
      <c r="AD115" s="249"/>
      <c r="AE115" s="237"/>
      <c r="AF115" s="238" t="str">
        <f t="shared" si="20"/>
        <v/>
      </c>
      <c r="AG115" s="238" t="str">
        <f t="shared" si="21"/>
        <v/>
      </c>
      <c r="AI115" s="238" t="str">
        <f t="shared" si="22"/>
        <v/>
      </c>
      <c r="AJ115" s="238" t="str">
        <f t="shared" si="23"/>
        <v/>
      </c>
      <c r="AK115" s="238" t="str" cm="1">
        <f t="array" ref="AK115">IF(IF($T115=0,"",ROUNDDOWN(_xlfn.IFS($I115="課税",$T115*0.1/1.1,$I115="軽減",$T115*0.08/1.08,$I115="一部非課税",$AB115,I115="非課税",0),0))=$Z115,"","×")</f>
        <v/>
      </c>
      <c r="AL115" s="238" t="str">
        <f t="shared" ca="1" si="24"/>
        <v/>
      </c>
      <c r="AM115" s="238" t="str">
        <f t="shared" ca="1" si="25"/>
        <v/>
      </c>
      <c r="AN115" s="238" t="str">
        <f t="shared" si="26"/>
        <v/>
      </c>
      <c r="AO115" s="250"/>
      <c r="AP115" s="251"/>
      <c r="AQ115" s="251"/>
      <c r="AR115" s="250"/>
      <c r="AS115" s="250"/>
      <c r="AT115" s="251"/>
      <c r="AU115" s="251"/>
      <c r="AV115" s="250"/>
      <c r="AW115" s="250"/>
      <c r="AX115" s="251"/>
      <c r="AY115" s="251"/>
    </row>
    <row r="116" spans="2:51" s="239" customFormat="1" x14ac:dyDescent="0.4">
      <c r="B116" s="243">
        <f t="shared" si="18"/>
        <v>61</v>
      </c>
      <c r="C116" s="1"/>
      <c r="D116" s="83"/>
      <c r="E116" s="59"/>
      <c r="F116" s="2"/>
      <c r="G116" s="79"/>
      <c r="H116" s="61"/>
      <c r="I116" s="61"/>
      <c r="J116" s="4"/>
      <c r="K116" s="244" t="s">
        <v>81</v>
      </c>
      <c r="L116" s="244" t="s">
        <v>111</v>
      </c>
      <c r="M116" s="5"/>
      <c r="N116" s="3"/>
      <c r="O116" s="244" t="s">
        <v>111</v>
      </c>
      <c r="P116" s="5"/>
      <c r="Q116" s="3"/>
      <c r="R116" s="245" t="s">
        <v>113</v>
      </c>
      <c r="S116" s="244" t="s">
        <v>114</v>
      </c>
      <c r="T116" s="246">
        <f t="shared" si="27"/>
        <v>0</v>
      </c>
      <c r="U116" s="247" t="s">
        <v>81</v>
      </c>
      <c r="V116" s="6" t="str">
        <f t="shared" si="19"/>
        <v/>
      </c>
      <c r="W116" s="247" t="s">
        <v>81</v>
      </c>
      <c r="X116" s="6"/>
      <c r="Y116" s="247" t="s">
        <v>81</v>
      </c>
      <c r="Z116" s="6" t="str" cm="1">
        <f t="array" ref="Z116">IF($T116=0,"",ROUNDDOWN(_xlfn.IFS($I116="課税",$T116*0.1/1.1,$I116="軽減",$T116*0.08/1.08,$I116="一部非課税",$AB116,I116="非課税",0),0))</f>
        <v/>
      </c>
      <c r="AA116" s="247" t="s">
        <v>81</v>
      </c>
      <c r="AB116" s="6"/>
      <c r="AC116" s="248" t="s">
        <v>81</v>
      </c>
      <c r="AD116" s="249"/>
      <c r="AE116" s="237"/>
      <c r="AF116" s="238" t="str">
        <f t="shared" si="20"/>
        <v/>
      </c>
      <c r="AG116" s="238" t="str">
        <f t="shared" si="21"/>
        <v/>
      </c>
      <c r="AI116" s="238" t="str">
        <f t="shared" si="22"/>
        <v/>
      </c>
      <c r="AJ116" s="238" t="str">
        <f t="shared" si="23"/>
        <v/>
      </c>
      <c r="AK116" s="238" t="str" cm="1">
        <f t="array" ref="AK116">IF(IF($T116=0,"",ROUNDDOWN(_xlfn.IFS($I116="課税",$T116*0.1/1.1,$I116="軽減",$T116*0.08/1.08,$I116="一部非課税",$AB116,I116="非課税",0),0))=$Z116,"","×")</f>
        <v/>
      </c>
      <c r="AL116" s="238" t="str">
        <f t="shared" ca="1" si="24"/>
        <v/>
      </c>
      <c r="AM116" s="238" t="str">
        <f t="shared" ca="1" si="25"/>
        <v/>
      </c>
      <c r="AN116" s="238" t="str">
        <f t="shared" si="26"/>
        <v/>
      </c>
      <c r="AO116" s="250"/>
      <c r="AP116" s="251"/>
      <c r="AQ116" s="251"/>
      <c r="AR116" s="250"/>
      <c r="AS116" s="250"/>
      <c r="AT116" s="251"/>
      <c r="AU116" s="251"/>
      <c r="AV116" s="250"/>
      <c r="AW116" s="250"/>
      <c r="AX116" s="251"/>
      <c r="AY116" s="251"/>
    </row>
    <row r="117" spans="2:51" s="239" customFormat="1" x14ac:dyDescent="0.4">
      <c r="B117" s="243">
        <f t="shared" si="18"/>
        <v>62</v>
      </c>
      <c r="C117" s="1"/>
      <c r="D117" s="83"/>
      <c r="E117" s="59"/>
      <c r="F117" s="2"/>
      <c r="G117" s="79"/>
      <c r="H117" s="61"/>
      <c r="I117" s="61"/>
      <c r="J117" s="4"/>
      <c r="K117" s="244" t="s">
        <v>81</v>
      </c>
      <c r="L117" s="244" t="s">
        <v>111</v>
      </c>
      <c r="M117" s="5"/>
      <c r="N117" s="3"/>
      <c r="O117" s="244" t="s">
        <v>111</v>
      </c>
      <c r="P117" s="5"/>
      <c r="Q117" s="3"/>
      <c r="R117" s="245" t="s">
        <v>113</v>
      </c>
      <c r="S117" s="244" t="s">
        <v>114</v>
      </c>
      <c r="T117" s="246">
        <f t="shared" si="27"/>
        <v>0</v>
      </c>
      <c r="U117" s="247" t="s">
        <v>81</v>
      </c>
      <c r="V117" s="6" t="str">
        <f t="shared" si="19"/>
        <v/>
      </c>
      <c r="W117" s="247" t="s">
        <v>81</v>
      </c>
      <c r="X117" s="6"/>
      <c r="Y117" s="247" t="s">
        <v>81</v>
      </c>
      <c r="Z117" s="6" t="str" cm="1">
        <f t="array" ref="Z117">IF($T117=0,"",ROUNDDOWN(_xlfn.IFS($I117="課税",$T117*0.1/1.1,$I117="軽減",$T117*0.08/1.08,$I117="一部非課税",$AB117,I117="非課税",0),0))</f>
        <v/>
      </c>
      <c r="AA117" s="247" t="s">
        <v>81</v>
      </c>
      <c r="AB117" s="6"/>
      <c r="AC117" s="248" t="s">
        <v>81</v>
      </c>
      <c r="AD117" s="249"/>
      <c r="AE117" s="237"/>
      <c r="AF117" s="238" t="str">
        <f t="shared" si="20"/>
        <v/>
      </c>
      <c r="AG117" s="238" t="str">
        <f t="shared" si="21"/>
        <v/>
      </c>
      <c r="AI117" s="238" t="str">
        <f t="shared" si="22"/>
        <v/>
      </c>
      <c r="AJ117" s="238" t="str">
        <f t="shared" si="23"/>
        <v/>
      </c>
      <c r="AK117" s="238" t="str" cm="1">
        <f t="array" ref="AK117">IF(IF($T117=0,"",ROUNDDOWN(_xlfn.IFS($I117="課税",$T117*0.1/1.1,$I117="軽減",$T117*0.08/1.08,$I117="一部非課税",$AB117,I117="非課税",0),0))=$Z117,"","×")</f>
        <v/>
      </c>
      <c r="AL117" s="238" t="str">
        <f t="shared" ca="1" si="24"/>
        <v/>
      </c>
      <c r="AM117" s="238" t="str">
        <f t="shared" ca="1" si="25"/>
        <v/>
      </c>
      <c r="AN117" s="238" t="str">
        <f t="shared" si="26"/>
        <v/>
      </c>
      <c r="AO117" s="250"/>
      <c r="AP117" s="251"/>
      <c r="AQ117" s="251"/>
      <c r="AR117" s="250"/>
      <c r="AS117" s="250"/>
      <c r="AT117" s="251"/>
      <c r="AU117" s="251"/>
      <c r="AV117" s="250"/>
      <c r="AW117" s="250"/>
      <c r="AX117" s="251"/>
      <c r="AY117" s="251"/>
    </row>
    <row r="118" spans="2:51" s="239" customFormat="1" x14ac:dyDescent="0.4">
      <c r="B118" s="243">
        <f t="shared" si="18"/>
        <v>63</v>
      </c>
      <c r="C118" s="1"/>
      <c r="D118" s="83"/>
      <c r="E118" s="59"/>
      <c r="F118" s="2"/>
      <c r="G118" s="79"/>
      <c r="H118" s="61"/>
      <c r="I118" s="61"/>
      <c r="J118" s="4"/>
      <c r="K118" s="244" t="s">
        <v>81</v>
      </c>
      <c r="L118" s="244" t="s">
        <v>111</v>
      </c>
      <c r="M118" s="5"/>
      <c r="N118" s="3"/>
      <c r="O118" s="244" t="s">
        <v>111</v>
      </c>
      <c r="P118" s="5"/>
      <c r="Q118" s="3"/>
      <c r="R118" s="245" t="s">
        <v>113</v>
      </c>
      <c r="S118" s="244" t="s">
        <v>114</v>
      </c>
      <c r="T118" s="246">
        <f t="shared" si="27"/>
        <v>0</v>
      </c>
      <c r="U118" s="247" t="s">
        <v>81</v>
      </c>
      <c r="V118" s="6" t="str">
        <f t="shared" si="19"/>
        <v/>
      </c>
      <c r="W118" s="247" t="s">
        <v>81</v>
      </c>
      <c r="X118" s="6"/>
      <c r="Y118" s="247" t="s">
        <v>81</v>
      </c>
      <c r="Z118" s="6" t="str" cm="1">
        <f t="array" ref="Z118">IF($T118=0,"",ROUNDDOWN(_xlfn.IFS($I118="課税",$T118*0.1/1.1,$I118="軽減",$T118*0.08/1.08,$I118="一部非課税",$AB118,I118="非課税",0),0))</f>
        <v/>
      </c>
      <c r="AA118" s="247" t="s">
        <v>81</v>
      </c>
      <c r="AB118" s="6"/>
      <c r="AC118" s="248" t="s">
        <v>81</v>
      </c>
      <c r="AD118" s="249"/>
      <c r="AE118" s="237"/>
      <c r="AF118" s="238" t="str">
        <f t="shared" si="20"/>
        <v/>
      </c>
      <c r="AG118" s="238" t="str">
        <f t="shared" si="21"/>
        <v/>
      </c>
      <c r="AI118" s="238" t="str">
        <f t="shared" si="22"/>
        <v/>
      </c>
      <c r="AJ118" s="238" t="str">
        <f t="shared" si="23"/>
        <v/>
      </c>
      <c r="AK118" s="238" t="str" cm="1">
        <f t="array" ref="AK118">IF(IF($T118=0,"",ROUNDDOWN(_xlfn.IFS($I118="課税",$T118*0.1/1.1,$I118="軽減",$T118*0.08/1.08,$I118="一部非課税",$AB118,I118="非課税",0),0))=$Z118,"","×")</f>
        <v/>
      </c>
      <c r="AL118" s="238" t="str">
        <f t="shared" ca="1" si="24"/>
        <v/>
      </c>
      <c r="AM118" s="238" t="str">
        <f t="shared" ca="1" si="25"/>
        <v/>
      </c>
      <c r="AN118" s="238" t="str">
        <f t="shared" si="26"/>
        <v/>
      </c>
      <c r="AO118" s="250"/>
      <c r="AP118" s="251"/>
      <c r="AQ118" s="251"/>
      <c r="AR118" s="250"/>
      <c r="AS118" s="250"/>
      <c r="AT118" s="251"/>
      <c r="AU118" s="251"/>
      <c r="AV118" s="250"/>
      <c r="AW118" s="250"/>
      <c r="AX118" s="251"/>
      <c r="AY118" s="251"/>
    </row>
    <row r="119" spans="2:51" s="239" customFormat="1" x14ac:dyDescent="0.4">
      <c r="B119" s="243">
        <f t="shared" si="18"/>
        <v>64</v>
      </c>
      <c r="C119" s="1"/>
      <c r="D119" s="83"/>
      <c r="E119" s="59"/>
      <c r="F119" s="2"/>
      <c r="G119" s="79"/>
      <c r="H119" s="61"/>
      <c r="I119" s="61"/>
      <c r="J119" s="4"/>
      <c r="K119" s="244" t="s">
        <v>81</v>
      </c>
      <c r="L119" s="244" t="s">
        <v>111</v>
      </c>
      <c r="M119" s="5"/>
      <c r="N119" s="3"/>
      <c r="O119" s="244" t="s">
        <v>111</v>
      </c>
      <c r="P119" s="5"/>
      <c r="Q119" s="3"/>
      <c r="R119" s="245" t="s">
        <v>113</v>
      </c>
      <c r="S119" s="244" t="s">
        <v>114</v>
      </c>
      <c r="T119" s="246">
        <f t="shared" si="27"/>
        <v>0</v>
      </c>
      <c r="U119" s="247" t="s">
        <v>81</v>
      </c>
      <c r="V119" s="6" t="str">
        <f t="shared" si="19"/>
        <v/>
      </c>
      <c r="W119" s="247" t="s">
        <v>81</v>
      </c>
      <c r="X119" s="6"/>
      <c r="Y119" s="247" t="s">
        <v>81</v>
      </c>
      <c r="Z119" s="6" t="str" cm="1">
        <f t="array" ref="Z119">IF($T119=0,"",ROUNDDOWN(_xlfn.IFS($I119="課税",$T119*0.1/1.1,$I119="軽減",$T119*0.08/1.08,$I119="一部非課税",$AB119,I119="非課税",0),0))</f>
        <v/>
      </c>
      <c r="AA119" s="247" t="s">
        <v>81</v>
      </c>
      <c r="AB119" s="6"/>
      <c r="AC119" s="248" t="s">
        <v>81</v>
      </c>
      <c r="AD119" s="249"/>
      <c r="AE119" s="237"/>
      <c r="AF119" s="238" t="str">
        <f t="shared" si="20"/>
        <v/>
      </c>
      <c r="AG119" s="238" t="str">
        <f t="shared" si="21"/>
        <v/>
      </c>
      <c r="AI119" s="238" t="str">
        <f t="shared" si="22"/>
        <v/>
      </c>
      <c r="AJ119" s="238" t="str">
        <f t="shared" si="23"/>
        <v/>
      </c>
      <c r="AK119" s="238" t="str" cm="1">
        <f t="array" ref="AK119">IF(IF($T119=0,"",ROUNDDOWN(_xlfn.IFS($I119="課税",$T119*0.1/1.1,$I119="軽減",$T119*0.08/1.08,$I119="一部非課税",$AB119,I119="非課税",0),0))=$Z119,"","×")</f>
        <v/>
      </c>
      <c r="AL119" s="238" t="str">
        <f t="shared" ca="1" si="24"/>
        <v/>
      </c>
      <c r="AM119" s="238" t="str">
        <f t="shared" ca="1" si="25"/>
        <v/>
      </c>
      <c r="AN119" s="238" t="str">
        <f t="shared" si="26"/>
        <v/>
      </c>
      <c r="AO119" s="250"/>
      <c r="AP119" s="251"/>
      <c r="AQ119" s="251"/>
      <c r="AR119" s="250"/>
      <c r="AS119" s="250"/>
      <c r="AT119" s="251"/>
      <c r="AU119" s="251"/>
      <c r="AV119" s="250"/>
      <c r="AW119" s="250"/>
      <c r="AX119" s="251"/>
      <c r="AY119" s="251"/>
    </row>
    <row r="120" spans="2:51" s="239" customFormat="1" x14ac:dyDescent="0.4">
      <c r="B120" s="243">
        <f t="shared" si="18"/>
        <v>65</v>
      </c>
      <c r="C120" s="1"/>
      <c r="D120" s="83"/>
      <c r="E120" s="59"/>
      <c r="F120" s="2"/>
      <c r="G120" s="79"/>
      <c r="H120" s="61"/>
      <c r="I120" s="61"/>
      <c r="J120" s="4"/>
      <c r="K120" s="244" t="s">
        <v>81</v>
      </c>
      <c r="L120" s="244" t="s">
        <v>111</v>
      </c>
      <c r="M120" s="5"/>
      <c r="N120" s="3"/>
      <c r="O120" s="244" t="s">
        <v>111</v>
      </c>
      <c r="P120" s="5"/>
      <c r="Q120" s="3"/>
      <c r="R120" s="245" t="s">
        <v>113</v>
      </c>
      <c r="S120" s="244" t="s">
        <v>114</v>
      </c>
      <c r="T120" s="246">
        <f t="shared" si="27"/>
        <v>0</v>
      </c>
      <c r="U120" s="247" t="s">
        <v>81</v>
      </c>
      <c r="V120" s="6" t="str">
        <f t="shared" si="19"/>
        <v/>
      </c>
      <c r="W120" s="247" t="s">
        <v>81</v>
      </c>
      <c r="X120" s="6"/>
      <c r="Y120" s="247" t="s">
        <v>81</v>
      </c>
      <c r="Z120" s="6" t="str" cm="1">
        <f t="array" ref="Z120">IF($T120=0,"",ROUNDDOWN(_xlfn.IFS($I120="課税",$T120*0.1/1.1,$I120="軽減",$T120*0.08/1.08,$I120="一部非課税",$AB120,I120="非課税",0),0))</f>
        <v/>
      </c>
      <c r="AA120" s="247" t="s">
        <v>81</v>
      </c>
      <c r="AB120" s="6"/>
      <c r="AC120" s="248" t="s">
        <v>81</v>
      </c>
      <c r="AD120" s="249"/>
      <c r="AE120" s="237"/>
      <c r="AF120" s="238" t="str">
        <f t="shared" si="20"/>
        <v/>
      </c>
      <c r="AG120" s="238" t="str">
        <f t="shared" si="21"/>
        <v/>
      </c>
      <c r="AI120" s="238" t="str">
        <f t="shared" si="22"/>
        <v/>
      </c>
      <c r="AJ120" s="238" t="str">
        <f t="shared" si="23"/>
        <v/>
      </c>
      <c r="AK120" s="238" t="str" cm="1">
        <f t="array" ref="AK120">IF(IF($T120=0,"",ROUNDDOWN(_xlfn.IFS($I120="課税",$T120*0.1/1.1,$I120="軽減",$T120*0.08/1.08,$I120="一部非課税",$AB120,I120="非課税",0),0))=$Z120,"","×")</f>
        <v/>
      </c>
      <c r="AL120" s="238" t="str">
        <f t="shared" ca="1" si="24"/>
        <v/>
      </c>
      <c r="AM120" s="238" t="str">
        <f t="shared" ca="1" si="25"/>
        <v/>
      </c>
      <c r="AN120" s="238" t="str">
        <f t="shared" si="26"/>
        <v/>
      </c>
      <c r="AO120" s="250"/>
      <c r="AP120" s="251"/>
      <c r="AQ120" s="251"/>
      <c r="AR120" s="250"/>
      <c r="AS120" s="250"/>
      <c r="AT120" s="251"/>
      <c r="AU120" s="251"/>
      <c r="AV120" s="250"/>
      <c r="AW120" s="250"/>
      <c r="AX120" s="251"/>
      <c r="AY120" s="251"/>
    </row>
    <row r="121" spans="2:51" s="239" customFormat="1" x14ac:dyDescent="0.4">
      <c r="B121" s="243">
        <f t="shared" ref="B121:B155" si="28">ROW(B121)-55</f>
        <v>66</v>
      </c>
      <c r="C121" s="1"/>
      <c r="D121" s="83"/>
      <c r="E121" s="59"/>
      <c r="F121" s="2"/>
      <c r="G121" s="79"/>
      <c r="H121" s="61"/>
      <c r="I121" s="61"/>
      <c r="J121" s="4"/>
      <c r="K121" s="244" t="s">
        <v>81</v>
      </c>
      <c r="L121" s="244" t="s">
        <v>111</v>
      </c>
      <c r="M121" s="5"/>
      <c r="N121" s="3"/>
      <c r="O121" s="244" t="s">
        <v>111</v>
      </c>
      <c r="P121" s="5"/>
      <c r="Q121" s="3"/>
      <c r="R121" s="245" t="s">
        <v>113</v>
      </c>
      <c r="S121" s="244" t="s">
        <v>114</v>
      </c>
      <c r="T121" s="246">
        <f t="shared" si="27"/>
        <v>0</v>
      </c>
      <c r="U121" s="247" t="s">
        <v>81</v>
      </c>
      <c r="V121" s="6" t="str">
        <f t="shared" ref="V121:V155" si="29">IF(E121="","",T121-X121)</f>
        <v/>
      </c>
      <c r="W121" s="247" t="s">
        <v>81</v>
      </c>
      <c r="X121" s="6"/>
      <c r="Y121" s="247" t="s">
        <v>81</v>
      </c>
      <c r="Z121" s="6" t="str" cm="1">
        <f t="array" ref="Z121">IF($T121=0,"",ROUNDDOWN(_xlfn.IFS($I121="課税",$T121*0.1/1.1,$I121="軽減",$T121*0.08/1.08,$I121="一部非課税",$AB121,I121="非課税",0),0))</f>
        <v/>
      </c>
      <c r="AA121" s="247" t="s">
        <v>81</v>
      </c>
      <c r="AB121" s="6"/>
      <c r="AC121" s="248" t="s">
        <v>81</v>
      </c>
      <c r="AD121" s="249"/>
      <c r="AE121" s="237"/>
      <c r="AF121" s="238" t="str">
        <f t="shared" ref="AF121:AF155" si="30">IF(AND($H121="一部自己負担金",$X121=""),"×","")</f>
        <v/>
      </c>
      <c r="AG121" s="238" t="str">
        <f t="shared" ref="AG121:AG155" si="31">IF(AND($I121="一部非課税",$AB121=""),"×","")</f>
        <v/>
      </c>
      <c r="AI121" s="238" t="str">
        <f t="shared" ref="AI121:AI155" si="32">IF(PRODUCT($J121,$M121,$P121)=T121,"","×")</f>
        <v/>
      </c>
      <c r="AJ121" s="238" t="str">
        <f t="shared" ref="AJ121:AJ155" si="33">IF(IF($E121="","",$T121-$X121)=$V121,"","×")</f>
        <v/>
      </c>
      <c r="AK121" s="238" t="str" cm="1">
        <f t="array" ref="AK121">IF(IF($T121=0,"",ROUNDDOWN(_xlfn.IFS($I121="課税",$T121*0.1/1.1,$I121="軽減",$T121*0.08/1.08,$I121="一部非課税",$AB121,I121="非課税",0),0))=$Z121,"","×")</f>
        <v/>
      </c>
      <c r="AL121" s="238" t="str">
        <f t="shared" ref="AL121:AL155" ca="1" si="34">IF(COUNTIF($AN$12:$AN$26,"×")&gt;0,"×","")</f>
        <v/>
      </c>
      <c r="AM121" s="238" t="str">
        <f t="shared" ref="AM121:AM155" ca="1" si="35">IF(COUNTIF($AP$31:$AP$51,"×")&gt;0,"×","")</f>
        <v/>
      </c>
      <c r="AN121" s="238" t="str">
        <f t="shared" si="26"/>
        <v/>
      </c>
      <c r="AO121" s="250"/>
      <c r="AP121" s="251"/>
      <c r="AQ121" s="251"/>
      <c r="AR121" s="250"/>
      <c r="AS121" s="250"/>
      <c r="AT121" s="251"/>
      <c r="AU121" s="251"/>
      <c r="AV121" s="250"/>
      <c r="AW121" s="250"/>
      <c r="AX121" s="251"/>
      <c r="AY121" s="251"/>
    </row>
    <row r="122" spans="2:51" s="239" customFormat="1" x14ac:dyDescent="0.4">
      <c r="B122" s="243">
        <f t="shared" si="28"/>
        <v>67</v>
      </c>
      <c r="C122" s="1"/>
      <c r="D122" s="83"/>
      <c r="E122" s="59"/>
      <c r="F122" s="2"/>
      <c r="G122" s="79"/>
      <c r="H122" s="61"/>
      <c r="I122" s="61"/>
      <c r="J122" s="4"/>
      <c r="K122" s="244" t="s">
        <v>81</v>
      </c>
      <c r="L122" s="244" t="s">
        <v>111</v>
      </c>
      <c r="M122" s="5"/>
      <c r="N122" s="3"/>
      <c r="O122" s="244" t="s">
        <v>111</v>
      </c>
      <c r="P122" s="5"/>
      <c r="Q122" s="3"/>
      <c r="R122" s="245" t="s">
        <v>113</v>
      </c>
      <c r="S122" s="244" t="s">
        <v>114</v>
      </c>
      <c r="T122" s="246">
        <f t="shared" si="27"/>
        <v>0</v>
      </c>
      <c r="U122" s="247" t="s">
        <v>81</v>
      </c>
      <c r="V122" s="6" t="str">
        <f t="shared" si="29"/>
        <v/>
      </c>
      <c r="W122" s="247" t="s">
        <v>81</v>
      </c>
      <c r="X122" s="6"/>
      <c r="Y122" s="247" t="s">
        <v>81</v>
      </c>
      <c r="Z122" s="6" t="str" cm="1">
        <f t="array" ref="Z122">IF($T122=0,"",ROUNDDOWN(_xlfn.IFS($I122="課税",$T122*0.1/1.1,$I122="軽減",$T122*0.08/1.08,$I122="一部非課税",$AB122,I122="非課税",0),0))</f>
        <v/>
      </c>
      <c r="AA122" s="247" t="s">
        <v>81</v>
      </c>
      <c r="AB122" s="6"/>
      <c r="AC122" s="248" t="s">
        <v>81</v>
      </c>
      <c r="AD122" s="249"/>
      <c r="AE122" s="237"/>
      <c r="AF122" s="238" t="str">
        <f t="shared" si="30"/>
        <v/>
      </c>
      <c r="AG122" s="238" t="str">
        <f t="shared" si="31"/>
        <v/>
      </c>
      <c r="AI122" s="238" t="str">
        <f t="shared" si="32"/>
        <v/>
      </c>
      <c r="AJ122" s="238" t="str">
        <f t="shared" si="33"/>
        <v/>
      </c>
      <c r="AK122" s="238" t="str" cm="1">
        <f t="array" ref="AK122">IF(IF($T122=0,"",ROUNDDOWN(_xlfn.IFS($I122="課税",$T122*0.1/1.1,$I122="軽減",$T122*0.08/1.08,$I122="一部非課税",$AB122,I122="非課税",0),0))=$Z122,"","×")</f>
        <v/>
      </c>
      <c r="AL122" s="238" t="str">
        <f t="shared" ca="1" si="34"/>
        <v/>
      </c>
      <c r="AM122" s="238" t="str">
        <f t="shared" ca="1" si="35"/>
        <v/>
      </c>
      <c r="AN122" s="238" t="str">
        <f t="shared" ref="AN122:AN155" si="36">IF(AND(AO122=AP122,AP122=AQ122),"","×")</f>
        <v/>
      </c>
      <c r="AO122" s="250"/>
      <c r="AP122" s="251"/>
      <c r="AQ122" s="251"/>
      <c r="AR122" s="250"/>
      <c r="AS122" s="250"/>
      <c r="AT122" s="251"/>
      <c r="AU122" s="251"/>
      <c r="AV122" s="250"/>
      <c r="AW122" s="250"/>
      <c r="AX122" s="251"/>
      <c r="AY122" s="251"/>
    </row>
    <row r="123" spans="2:51" s="239" customFormat="1" x14ac:dyDescent="0.4">
      <c r="B123" s="243">
        <f t="shared" si="28"/>
        <v>68</v>
      </c>
      <c r="C123" s="1"/>
      <c r="D123" s="83"/>
      <c r="E123" s="59"/>
      <c r="F123" s="2"/>
      <c r="G123" s="79"/>
      <c r="H123" s="61"/>
      <c r="I123" s="61"/>
      <c r="J123" s="4"/>
      <c r="K123" s="244" t="s">
        <v>81</v>
      </c>
      <c r="L123" s="244" t="s">
        <v>111</v>
      </c>
      <c r="M123" s="5"/>
      <c r="N123" s="3"/>
      <c r="O123" s="244" t="s">
        <v>111</v>
      </c>
      <c r="P123" s="5"/>
      <c r="Q123" s="3"/>
      <c r="R123" s="245" t="s">
        <v>113</v>
      </c>
      <c r="S123" s="244" t="s">
        <v>114</v>
      </c>
      <c r="T123" s="246">
        <f t="shared" si="27"/>
        <v>0</v>
      </c>
      <c r="U123" s="247" t="s">
        <v>81</v>
      </c>
      <c r="V123" s="6" t="str">
        <f t="shared" si="29"/>
        <v/>
      </c>
      <c r="W123" s="247" t="s">
        <v>81</v>
      </c>
      <c r="X123" s="6"/>
      <c r="Y123" s="247" t="s">
        <v>81</v>
      </c>
      <c r="Z123" s="6" t="str" cm="1">
        <f t="array" ref="Z123">IF($T123=0,"",ROUNDDOWN(_xlfn.IFS($I123="課税",$T123*0.1/1.1,$I123="軽減",$T123*0.08/1.08,$I123="一部非課税",$AB123,I123="非課税",0),0))</f>
        <v/>
      </c>
      <c r="AA123" s="247" t="s">
        <v>81</v>
      </c>
      <c r="AB123" s="6"/>
      <c r="AC123" s="248" t="s">
        <v>81</v>
      </c>
      <c r="AD123" s="249"/>
      <c r="AE123" s="237"/>
      <c r="AF123" s="238" t="str">
        <f t="shared" si="30"/>
        <v/>
      </c>
      <c r="AG123" s="238" t="str">
        <f t="shared" si="31"/>
        <v/>
      </c>
      <c r="AI123" s="238" t="str">
        <f t="shared" si="32"/>
        <v/>
      </c>
      <c r="AJ123" s="238" t="str">
        <f t="shared" si="33"/>
        <v/>
      </c>
      <c r="AK123" s="238" t="str" cm="1">
        <f t="array" ref="AK123">IF(IF($T123=0,"",ROUNDDOWN(_xlfn.IFS($I123="課税",$T123*0.1/1.1,$I123="軽減",$T123*0.08/1.08,$I123="一部非課税",$AB123,I123="非課税",0),0))=$Z123,"","×")</f>
        <v/>
      </c>
      <c r="AL123" s="238" t="str">
        <f t="shared" ca="1" si="34"/>
        <v/>
      </c>
      <c r="AM123" s="238" t="str">
        <f t="shared" ca="1" si="35"/>
        <v/>
      </c>
      <c r="AN123" s="238" t="str">
        <f t="shared" si="36"/>
        <v/>
      </c>
      <c r="AO123" s="250"/>
      <c r="AP123" s="251"/>
      <c r="AQ123" s="251"/>
      <c r="AR123" s="250"/>
      <c r="AS123" s="250"/>
      <c r="AT123" s="251"/>
      <c r="AU123" s="251"/>
      <c r="AV123" s="250"/>
      <c r="AW123" s="250"/>
      <c r="AX123" s="251"/>
      <c r="AY123" s="251"/>
    </row>
    <row r="124" spans="2:51" s="239" customFormat="1" x14ac:dyDescent="0.4">
      <c r="B124" s="243">
        <f t="shared" si="28"/>
        <v>69</v>
      </c>
      <c r="C124" s="1"/>
      <c r="D124" s="83"/>
      <c r="E124" s="59"/>
      <c r="F124" s="2"/>
      <c r="G124" s="79"/>
      <c r="H124" s="61"/>
      <c r="I124" s="61"/>
      <c r="J124" s="4"/>
      <c r="K124" s="244" t="s">
        <v>81</v>
      </c>
      <c r="L124" s="244" t="s">
        <v>111</v>
      </c>
      <c r="M124" s="5"/>
      <c r="N124" s="3"/>
      <c r="O124" s="244" t="s">
        <v>111</v>
      </c>
      <c r="P124" s="5"/>
      <c r="Q124" s="3"/>
      <c r="R124" s="245" t="s">
        <v>113</v>
      </c>
      <c r="S124" s="244" t="s">
        <v>114</v>
      </c>
      <c r="T124" s="246">
        <f t="shared" si="27"/>
        <v>0</v>
      </c>
      <c r="U124" s="247" t="s">
        <v>81</v>
      </c>
      <c r="V124" s="6" t="str">
        <f t="shared" si="29"/>
        <v/>
      </c>
      <c r="W124" s="247" t="s">
        <v>81</v>
      </c>
      <c r="X124" s="6"/>
      <c r="Y124" s="247" t="s">
        <v>81</v>
      </c>
      <c r="Z124" s="6" t="str" cm="1">
        <f t="array" ref="Z124">IF($T124=0,"",ROUNDDOWN(_xlfn.IFS($I124="課税",$T124*0.1/1.1,$I124="軽減",$T124*0.08/1.08,$I124="一部非課税",$AB124,I124="非課税",0),0))</f>
        <v/>
      </c>
      <c r="AA124" s="247" t="s">
        <v>81</v>
      </c>
      <c r="AB124" s="6"/>
      <c r="AC124" s="248" t="s">
        <v>81</v>
      </c>
      <c r="AD124" s="249"/>
      <c r="AE124" s="237"/>
      <c r="AF124" s="238" t="str">
        <f t="shared" si="30"/>
        <v/>
      </c>
      <c r="AG124" s="238" t="str">
        <f t="shared" si="31"/>
        <v/>
      </c>
      <c r="AI124" s="238" t="str">
        <f t="shared" si="32"/>
        <v/>
      </c>
      <c r="AJ124" s="238" t="str">
        <f t="shared" si="33"/>
        <v/>
      </c>
      <c r="AK124" s="238" t="str" cm="1">
        <f t="array" ref="AK124">IF(IF($T124=0,"",ROUNDDOWN(_xlfn.IFS($I124="課税",$T124*0.1/1.1,$I124="軽減",$T124*0.08/1.08,$I124="一部非課税",$AB124,I124="非課税",0),0))=$Z124,"","×")</f>
        <v/>
      </c>
      <c r="AL124" s="238" t="str">
        <f t="shared" ca="1" si="34"/>
        <v/>
      </c>
      <c r="AM124" s="238" t="str">
        <f t="shared" ca="1" si="35"/>
        <v/>
      </c>
      <c r="AN124" s="238" t="str">
        <f t="shared" si="36"/>
        <v/>
      </c>
      <c r="AO124" s="250"/>
      <c r="AP124" s="251"/>
      <c r="AQ124" s="251"/>
      <c r="AR124" s="250"/>
      <c r="AS124" s="250"/>
      <c r="AT124" s="251"/>
      <c r="AU124" s="251"/>
      <c r="AV124" s="250"/>
      <c r="AW124" s="250"/>
      <c r="AX124" s="251"/>
      <c r="AY124" s="251"/>
    </row>
    <row r="125" spans="2:51" s="239" customFormat="1" x14ac:dyDescent="0.4">
      <c r="B125" s="243">
        <f t="shared" si="28"/>
        <v>70</v>
      </c>
      <c r="C125" s="1"/>
      <c r="D125" s="83"/>
      <c r="E125" s="59"/>
      <c r="F125" s="2"/>
      <c r="G125" s="79"/>
      <c r="H125" s="61"/>
      <c r="I125" s="61"/>
      <c r="J125" s="4"/>
      <c r="K125" s="244" t="s">
        <v>81</v>
      </c>
      <c r="L125" s="244" t="s">
        <v>111</v>
      </c>
      <c r="M125" s="5"/>
      <c r="N125" s="3"/>
      <c r="O125" s="244" t="s">
        <v>111</v>
      </c>
      <c r="P125" s="5"/>
      <c r="Q125" s="3"/>
      <c r="R125" s="245" t="s">
        <v>113</v>
      </c>
      <c r="S125" s="244" t="s">
        <v>114</v>
      </c>
      <c r="T125" s="246">
        <f t="shared" si="27"/>
        <v>0</v>
      </c>
      <c r="U125" s="247" t="s">
        <v>81</v>
      </c>
      <c r="V125" s="6" t="str">
        <f t="shared" si="29"/>
        <v/>
      </c>
      <c r="W125" s="247" t="s">
        <v>81</v>
      </c>
      <c r="X125" s="6"/>
      <c r="Y125" s="247" t="s">
        <v>81</v>
      </c>
      <c r="Z125" s="6" t="str" cm="1">
        <f t="array" ref="Z125">IF($T125=0,"",ROUNDDOWN(_xlfn.IFS($I125="課税",$T125*0.1/1.1,$I125="軽減",$T125*0.08/1.08,$I125="一部非課税",$AB125,I125="非課税",0),0))</f>
        <v/>
      </c>
      <c r="AA125" s="247" t="s">
        <v>81</v>
      </c>
      <c r="AB125" s="6"/>
      <c r="AC125" s="248" t="s">
        <v>81</v>
      </c>
      <c r="AD125" s="249"/>
      <c r="AE125" s="237"/>
      <c r="AF125" s="238" t="str">
        <f t="shared" si="30"/>
        <v/>
      </c>
      <c r="AG125" s="238" t="str">
        <f t="shared" si="31"/>
        <v/>
      </c>
      <c r="AI125" s="238" t="str">
        <f t="shared" si="32"/>
        <v/>
      </c>
      <c r="AJ125" s="238" t="str">
        <f t="shared" si="33"/>
        <v/>
      </c>
      <c r="AK125" s="238" t="str" cm="1">
        <f t="array" ref="AK125">IF(IF($T125=0,"",ROUNDDOWN(_xlfn.IFS($I125="課税",$T125*0.1/1.1,$I125="軽減",$T125*0.08/1.08,$I125="一部非課税",$AB125,I125="非課税",0),0))=$Z125,"","×")</f>
        <v/>
      </c>
      <c r="AL125" s="238" t="str">
        <f t="shared" ca="1" si="34"/>
        <v/>
      </c>
      <c r="AM125" s="238" t="str">
        <f t="shared" ca="1" si="35"/>
        <v/>
      </c>
      <c r="AN125" s="238" t="str">
        <f t="shared" si="36"/>
        <v/>
      </c>
      <c r="AO125" s="250"/>
      <c r="AP125" s="251"/>
      <c r="AQ125" s="251"/>
      <c r="AR125" s="250"/>
      <c r="AS125" s="250"/>
      <c r="AT125" s="251"/>
      <c r="AU125" s="251"/>
      <c r="AV125" s="250"/>
      <c r="AW125" s="250"/>
      <c r="AX125" s="251"/>
      <c r="AY125" s="251"/>
    </row>
    <row r="126" spans="2:51" s="239" customFormat="1" x14ac:dyDescent="0.4">
      <c r="B126" s="243">
        <f t="shared" si="28"/>
        <v>71</v>
      </c>
      <c r="C126" s="1"/>
      <c r="D126" s="83"/>
      <c r="E126" s="59"/>
      <c r="F126" s="2"/>
      <c r="G126" s="79"/>
      <c r="H126" s="61"/>
      <c r="I126" s="61"/>
      <c r="J126" s="4"/>
      <c r="K126" s="244" t="s">
        <v>81</v>
      </c>
      <c r="L126" s="244" t="s">
        <v>111</v>
      </c>
      <c r="M126" s="5"/>
      <c r="N126" s="3"/>
      <c r="O126" s="244" t="s">
        <v>111</v>
      </c>
      <c r="P126" s="5"/>
      <c r="Q126" s="3"/>
      <c r="R126" s="245" t="s">
        <v>113</v>
      </c>
      <c r="S126" s="244" t="s">
        <v>114</v>
      </c>
      <c r="T126" s="246">
        <f t="shared" si="27"/>
        <v>0</v>
      </c>
      <c r="U126" s="247" t="s">
        <v>81</v>
      </c>
      <c r="V126" s="6" t="str">
        <f t="shared" si="29"/>
        <v/>
      </c>
      <c r="W126" s="247" t="s">
        <v>81</v>
      </c>
      <c r="X126" s="6"/>
      <c r="Y126" s="247" t="s">
        <v>81</v>
      </c>
      <c r="Z126" s="6" t="str" cm="1">
        <f t="array" ref="Z126">IF($T126=0,"",ROUNDDOWN(_xlfn.IFS($I126="課税",$T126*0.1/1.1,$I126="軽減",$T126*0.08/1.08,$I126="一部非課税",$AB126,I126="非課税",0),0))</f>
        <v/>
      </c>
      <c r="AA126" s="247" t="s">
        <v>81</v>
      </c>
      <c r="AB126" s="6"/>
      <c r="AC126" s="248" t="s">
        <v>81</v>
      </c>
      <c r="AD126" s="249"/>
      <c r="AE126" s="237"/>
      <c r="AF126" s="238" t="str">
        <f t="shared" si="30"/>
        <v/>
      </c>
      <c r="AG126" s="238" t="str">
        <f t="shared" si="31"/>
        <v/>
      </c>
      <c r="AI126" s="238" t="str">
        <f t="shared" si="32"/>
        <v/>
      </c>
      <c r="AJ126" s="238" t="str">
        <f t="shared" si="33"/>
        <v/>
      </c>
      <c r="AK126" s="238" t="str" cm="1">
        <f t="array" ref="AK126">IF(IF($T126=0,"",ROUNDDOWN(_xlfn.IFS($I126="課税",$T126*0.1/1.1,$I126="軽減",$T126*0.08/1.08,$I126="一部非課税",$AB126,I126="非課税",0),0))=$Z126,"","×")</f>
        <v/>
      </c>
      <c r="AL126" s="238" t="str">
        <f t="shared" ca="1" si="34"/>
        <v/>
      </c>
      <c r="AM126" s="238" t="str">
        <f t="shared" ca="1" si="35"/>
        <v/>
      </c>
      <c r="AN126" s="238" t="str">
        <f t="shared" si="36"/>
        <v/>
      </c>
      <c r="AO126" s="250"/>
      <c r="AP126" s="251"/>
      <c r="AQ126" s="251"/>
      <c r="AR126" s="250"/>
      <c r="AS126" s="250"/>
      <c r="AT126" s="251"/>
      <c r="AU126" s="251"/>
      <c r="AV126" s="250"/>
      <c r="AW126" s="250"/>
      <c r="AX126" s="251"/>
      <c r="AY126" s="251"/>
    </row>
    <row r="127" spans="2:51" s="239" customFormat="1" x14ac:dyDescent="0.4">
      <c r="B127" s="243">
        <f t="shared" si="28"/>
        <v>72</v>
      </c>
      <c r="C127" s="1"/>
      <c r="D127" s="83"/>
      <c r="E127" s="59"/>
      <c r="F127" s="2"/>
      <c r="G127" s="79"/>
      <c r="H127" s="61"/>
      <c r="I127" s="61"/>
      <c r="J127" s="4"/>
      <c r="K127" s="244" t="s">
        <v>81</v>
      </c>
      <c r="L127" s="244" t="s">
        <v>111</v>
      </c>
      <c r="M127" s="5"/>
      <c r="N127" s="3"/>
      <c r="O127" s="244" t="s">
        <v>111</v>
      </c>
      <c r="P127" s="5"/>
      <c r="Q127" s="3"/>
      <c r="R127" s="245" t="s">
        <v>113</v>
      </c>
      <c r="S127" s="244" t="s">
        <v>114</v>
      </c>
      <c r="T127" s="246">
        <f t="shared" si="27"/>
        <v>0</v>
      </c>
      <c r="U127" s="247" t="s">
        <v>81</v>
      </c>
      <c r="V127" s="6" t="str">
        <f t="shared" si="29"/>
        <v/>
      </c>
      <c r="W127" s="247" t="s">
        <v>81</v>
      </c>
      <c r="X127" s="6"/>
      <c r="Y127" s="247" t="s">
        <v>81</v>
      </c>
      <c r="Z127" s="6" t="str" cm="1">
        <f t="array" ref="Z127">IF($T127=0,"",ROUNDDOWN(_xlfn.IFS($I127="課税",$T127*0.1/1.1,$I127="軽減",$T127*0.08/1.08,$I127="一部非課税",$AB127,I127="非課税",0),0))</f>
        <v/>
      </c>
      <c r="AA127" s="247" t="s">
        <v>81</v>
      </c>
      <c r="AB127" s="6"/>
      <c r="AC127" s="248" t="s">
        <v>81</v>
      </c>
      <c r="AD127" s="249"/>
      <c r="AE127" s="237"/>
      <c r="AF127" s="238" t="str">
        <f t="shared" si="30"/>
        <v/>
      </c>
      <c r="AG127" s="238" t="str">
        <f t="shared" si="31"/>
        <v/>
      </c>
      <c r="AI127" s="238" t="str">
        <f t="shared" si="32"/>
        <v/>
      </c>
      <c r="AJ127" s="238" t="str">
        <f t="shared" si="33"/>
        <v/>
      </c>
      <c r="AK127" s="238" t="str" cm="1">
        <f t="array" ref="AK127">IF(IF($T127=0,"",ROUNDDOWN(_xlfn.IFS($I127="課税",$T127*0.1/1.1,$I127="軽減",$T127*0.08/1.08,$I127="一部非課税",$AB127,I127="非課税",0),0))=$Z127,"","×")</f>
        <v/>
      </c>
      <c r="AL127" s="238" t="str">
        <f t="shared" ca="1" si="34"/>
        <v/>
      </c>
      <c r="AM127" s="238" t="str">
        <f t="shared" ca="1" si="35"/>
        <v/>
      </c>
      <c r="AN127" s="238" t="str">
        <f t="shared" si="36"/>
        <v/>
      </c>
      <c r="AO127" s="250"/>
      <c r="AP127" s="251"/>
      <c r="AQ127" s="251"/>
      <c r="AR127" s="250"/>
      <c r="AS127" s="250"/>
      <c r="AT127" s="251"/>
      <c r="AU127" s="251"/>
      <c r="AV127" s="250"/>
      <c r="AW127" s="250"/>
      <c r="AX127" s="251"/>
      <c r="AY127" s="251"/>
    </row>
    <row r="128" spans="2:51" s="239" customFormat="1" x14ac:dyDescent="0.4">
      <c r="B128" s="243">
        <f t="shared" si="28"/>
        <v>73</v>
      </c>
      <c r="C128" s="1"/>
      <c r="D128" s="83"/>
      <c r="E128" s="59"/>
      <c r="F128" s="2"/>
      <c r="G128" s="79"/>
      <c r="H128" s="61"/>
      <c r="I128" s="61"/>
      <c r="J128" s="4"/>
      <c r="K128" s="244" t="s">
        <v>81</v>
      </c>
      <c r="L128" s="244" t="s">
        <v>111</v>
      </c>
      <c r="M128" s="5"/>
      <c r="N128" s="3"/>
      <c r="O128" s="244" t="s">
        <v>111</v>
      </c>
      <c r="P128" s="5"/>
      <c r="Q128" s="3"/>
      <c r="R128" s="245" t="s">
        <v>113</v>
      </c>
      <c r="S128" s="244" t="s">
        <v>114</v>
      </c>
      <c r="T128" s="246">
        <f t="shared" si="27"/>
        <v>0</v>
      </c>
      <c r="U128" s="247" t="s">
        <v>81</v>
      </c>
      <c r="V128" s="6" t="str">
        <f t="shared" si="29"/>
        <v/>
      </c>
      <c r="W128" s="247" t="s">
        <v>81</v>
      </c>
      <c r="X128" s="6"/>
      <c r="Y128" s="247" t="s">
        <v>81</v>
      </c>
      <c r="Z128" s="6" t="str" cm="1">
        <f t="array" ref="Z128">IF($T128=0,"",ROUNDDOWN(_xlfn.IFS($I128="課税",$T128*0.1/1.1,$I128="軽減",$T128*0.08/1.08,$I128="一部非課税",$AB128,I128="非課税",0),0))</f>
        <v/>
      </c>
      <c r="AA128" s="247" t="s">
        <v>81</v>
      </c>
      <c r="AB128" s="6"/>
      <c r="AC128" s="248" t="s">
        <v>81</v>
      </c>
      <c r="AD128" s="249"/>
      <c r="AE128" s="237"/>
      <c r="AF128" s="238" t="str">
        <f t="shared" si="30"/>
        <v/>
      </c>
      <c r="AG128" s="238" t="str">
        <f t="shared" si="31"/>
        <v/>
      </c>
      <c r="AI128" s="238" t="str">
        <f t="shared" si="32"/>
        <v/>
      </c>
      <c r="AJ128" s="238" t="str">
        <f t="shared" si="33"/>
        <v/>
      </c>
      <c r="AK128" s="238" t="str" cm="1">
        <f t="array" ref="AK128">IF(IF($T128=0,"",ROUNDDOWN(_xlfn.IFS($I128="課税",$T128*0.1/1.1,$I128="軽減",$T128*0.08/1.08,$I128="一部非課税",$AB128,I128="非課税",0),0))=$Z128,"","×")</f>
        <v/>
      </c>
      <c r="AL128" s="238" t="str">
        <f t="shared" ca="1" si="34"/>
        <v/>
      </c>
      <c r="AM128" s="238" t="str">
        <f t="shared" ca="1" si="35"/>
        <v/>
      </c>
      <c r="AN128" s="238" t="str">
        <f t="shared" si="36"/>
        <v/>
      </c>
      <c r="AO128" s="250"/>
      <c r="AP128" s="251"/>
      <c r="AQ128" s="251"/>
      <c r="AR128" s="250"/>
      <c r="AS128" s="250"/>
      <c r="AT128" s="251"/>
      <c r="AU128" s="251"/>
      <c r="AV128" s="250"/>
      <c r="AW128" s="250"/>
      <c r="AX128" s="251"/>
      <c r="AY128" s="251"/>
    </row>
    <row r="129" spans="2:51" s="239" customFormat="1" x14ac:dyDescent="0.4">
      <c r="B129" s="243">
        <f t="shared" si="28"/>
        <v>74</v>
      </c>
      <c r="C129" s="1"/>
      <c r="D129" s="83"/>
      <c r="E129" s="59"/>
      <c r="F129" s="2"/>
      <c r="G129" s="79"/>
      <c r="H129" s="61"/>
      <c r="I129" s="61"/>
      <c r="J129" s="4"/>
      <c r="K129" s="244" t="s">
        <v>81</v>
      </c>
      <c r="L129" s="244" t="s">
        <v>111</v>
      </c>
      <c r="M129" s="5"/>
      <c r="N129" s="3"/>
      <c r="O129" s="244" t="s">
        <v>111</v>
      </c>
      <c r="P129" s="5"/>
      <c r="Q129" s="3"/>
      <c r="R129" s="245" t="s">
        <v>113</v>
      </c>
      <c r="S129" s="244" t="s">
        <v>114</v>
      </c>
      <c r="T129" s="246">
        <f t="shared" si="27"/>
        <v>0</v>
      </c>
      <c r="U129" s="247" t="s">
        <v>81</v>
      </c>
      <c r="V129" s="6" t="str">
        <f t="shared" si="29"/>
        <v/>
      </c>
      <c r="W129" s="247" t="s">
        <v>81</v>
      </c>
      <c r="X129" s="6"/>
      <c r="Y129" s="247" t="s">
        <v>81</v>
      </c>
      <c r="Z129" s="6" t="str" cm="1">
        <f t="array" ref="Z129">IF($T129=0,"",ROUNDDOWN(_xlfn.IFS($I129="課税",$T129*0.1/1.1,$I129="軽減",$T129*0.08/1.08,$I129="一部非課税",$AB129,I129="非課税",0),0))</f>
        <v/>
      </c>
      <c r="AA129" s="247" t="s">
        <v>81</v>
      </c>
      <c r="AB129" s="6"/>
      <c r="AC129" s="248" t="s">
        <v>81</v>
      </c>
      <c r="AD129" s="249"/>
      <c r="AE129" s="237"/>
      <c r="AF129" s="238" t="str">
        <f t="shared" si="30"/>
        <v/>
      </c>
      <c r="AG129" s="238" t="str">
        <f t="shared" si="31"/>
        <v/>
      </c>
      <c r="AI129" s="238" t="str">
        <f t="shared" si="32"/>
        <v/>
      </c>
      <c r="AJ129" s="238" t="str">
        <f t="shared" si="33"/>
        <v/>
      </c>
      <c r="AK129" s="238" t="str" cm="1">
        <f t="array" ref="AK129">IF(IF($T129=0,"",ROUNDDOWN(_xlfn.IFS($I129="課税",$T129*0.1/1.1,$I129="軽減",$T129*0.08/1.08,$I129="一部非課税",$AB129,I129="非課税",0),0))=$Z129,"","×")</f>
        <v/>
      </c>
      <c r="AL129" s="238" t="str">
        <f t="shared" ca="1" si="34"/>
        <v/>
      </c>
      <c r="AM129" s="238" t="str">
        <f t="shared" ca="1" si="35"/>
        <v/>
      </c>
      <c r="AN129" s="238" t="str">
        <f t="shared" si="36"/>
        <v/>
      </c>
      <c r="AO129" s="250"/>
      <c r="AP129" s="251"/>
      <c r="AQ129" s="251"/>
      <c r="AR129" s="250"/>
      <c r="AS129" s="250"/>
      <c r="AT129" s="251"/>
      <c r="AU129" s="251"/>
      <c r="AV129" s="250"/>
      <c r="AW129" s="250"/>
      <c r="AX129" s="251"/>
      <c r="AY129" s="251"/>
    </row>
    <row r="130" spans="2:51" s="239" customFormat="1" x14ac:dyDescent="0.4">
      <c r="B130" s="243">
        <f t="shared" si="28"/>
        <v>75</v>
      </c>
      <c r="C130" s="1"/>
      <c r="D130" s="83"/>
      <c r="E130" s="59"/>
      <c r="F130" s="2"/>
      <c r="G130" s="79"/>
      <c r="H130" s="61"/>
      <c r="I130" s="61"/>
      <c r="J130" s="4"/>
      <c r="K130" s="244" t="s">
        <v>81</v>
      </c>
      <c r="L130" s="244" t="s">
        <v>111</v>
      </c>
      <c r="M130" s="5"/>
      <c r="N130" s="3"/>
      <c r="O130" s="244" t="s">
        <v>111</v>
      </c>
      <c r="P130" s="5"/>
      <c r="Q130" s="3"/>
      <c r="R130" s="245" t="s">
        <v>113</v>
      </c>
      <c r="S130" s="244" t="s">
        <v>114</v>
      </c>
      <c r="T130" s="246">
        <f t="shared" si="27"/>
        <v>0</v>
      </c>
      <c r="U130" s="247" t="s">
        <v>81</v>
      </c>
      <c r="V130" s="6" t="str">
        <f t="shared" si="29"/>
        <v/>
      </c>
      <c r="W130" s="247" t="s">
        <v>81</v>
      </c>
      <c r="X130" s="6"/>
      <c r="Y130" s="247" t="s">
        <v>81</v>
      </c>
      <c r="Z130" s="6" t="str" cm="1">
        <f t="array" ref="Z130">IF($T130=0,"",ROUNDDOWN(_xlfn.IFS($I130="課税",$T130*0.1/1.1,$I130="軽減",$T130*0.08/1.08,$I130="一部非課税",$AB130,I130="非課税",0),0))</f>
        <v/>
      </c>
      <c r="AA130" s="247" t="s">
        <v>81</v>
      </c>
      <c r="AB130" s="6"/>
      <c r="AC130" s="248" t="s">
        <v>81</v>
      </c>
      <c r="AD130" s="249"/>
      <c r="AE130" s="237"/>
      <c r="AF130" s="238" t="str">
        <f t="shared" si="30"/>
        <v/>
      </c>
      <c r="AG130" s="238" t="str">
        <f t="shared" si="31"/>
        <v/>
      </c>
      <c r="AI130" s="238" t="str">
        <f t="shared" si="32"/>
        <v/>
      </c>
      <c r="AJ130" s="238" t="str">
        <f t="shared" si="33"/>
        <v/>
      </c>
      <c r="AK130" s="238" t="str" cm="1">
        <f t="array" ref="AK130">IF(IF($T130=0,"",ROUNDDOWN(_xlfn.IFS($I130="課税",$T130*0.1/1.1,$I130="軽減",$T130*0.08/1.08,$I130="一部非課税",$AB130,I130="非課税",0),0))=$Z130,"","×")</f>
        <v/>
      </c>
      <c r="AL130" s="238" t="str">
        <f t="shared" ca="1" si="34"/>
        <v/>
      </c>
      <c r="AM130" s="238" t="str">
        <f t="shared" ca="1" si="35"/>
        <v/>
      </c>
      <c r="AN130" s="238" t="str">
        <f t="shared" si="36"/>
        <v/>
      </c>
      <c r="AO130" s="250"/>
      <c r="AP130" s="251"/>
      <c r="AQ130" s="251"/>
      <c r="AR130" s="250"/>
      <c r="AS130" s="250"/>
      <c r="AT130" s="251"/>
      <c r="AU130" s="251"/>
      <c r="AV130" s="250"/>
      <c r="AW130" s="250"/>
      <c r="AX130" s="251"/>
      <c r="AY130" s="251"/>
    </row>
    <row r="131" spans="2:51" s="239" customFormat="1" x14ac:dyDescent="0.4">
      <c r="B131" s="243">
        <f t="shared" si="28"/>
        <v>76</v>
      </c>
      <c r="C131" s="1"/>
      <c r="D131" s="83"/>
      <c r="E131" s="59"/>
      <c r="F131" s="2"/>
      <c r="G131" s="79"/>
      <c r="H131" s="61"/>
      <c r="I131" s="61"/>
      <c r="J131" s="4"/>
      <c r="K131" s="244" t="s">
        <v>81</v>
      </c>
      <c r="L131" s="244" t="s">
        <v>111</v>
      </c>
      <c r="M131" s="5"/>
      <c r="N131" s="3"/>
      <c r="O131" s="244" t="s">
        <v>111</v>
      </c>
      <c r="P131" s="5"/>
      <c r="Q131" s="3"/>
      <c r="R131" s="245" t="s">
        <v>113</v>
      </c>
      <c r="S131" s="244" t="s">
        <v>114</v>
      </c>
      <c r="T131" s="246">
        <f t="shared" si="27"/>
        <v>0</v>
      </c>
      <c r="U131" s="247" t="s">
        <v>81</v>
      </c>
      <c r="V131" s="6" t="str">
        <f t="shared" si="29"/>
        <v/>
      </c>
      <c r="W131" s="247" t="s">
        <v>81</v>
      </c>
      <c r="X131" s="6"/>
      <c r="Y131" s="247" t="s">
        <v>81</v>
      </c>
      <c r="Z131" s="6" t="str" cm="1">
        <f t="array" ref="Z131">IF($T131=0,"",ROUNDDOWN(_xlfn.IFS($I131="課税",$T131*0.1/1.1,$I131="軽減",$T131*0.08/1.08,$I131="一部非課税",$AB131,I131="非課税",0),0))</f>
        <v/>
      </c>
      <c r="AA131" s="247" t="s">
        <v>81</v>
      </c>
      <c r="AB131" s="6"/>
      <c r="AC131" s="248" t="s">
        <v>81</v>
      </c>
      <c r="AD131" s="249"/>
      <c r="AE131" s="237"/>
      <c r="AF131" s="238" t="str">
        <f t="shared" si="30"/>
        <v/>
      </c>
      <c r="AG131" s="238" t="str">
        <f t="shared" si="31"/>
        <v/>
      </c>
      <c r="AI131" s="238" t="str">
        <f t="shared" si="32"/>
        <v/>
      </c>
      <c r="AJ131" s="238" t="str">
        <f t="shared" si="33"/>
        <v/>
      </c>
      <c r="AK131" s="238" t="str" cm="1">
        <f t="array" ref="AK131">IF(IF($T131=0,"",ROUNDDOWN(_xlfn.IFS($I131="課税",$T131*0.1/1.1,$I131="軽減",$T131*0.08/1.08,$I131="一部非課税",$AB131,I131="非課税",0),0))=$Z131,"","×")</f>
        <v/>
      </c>
      <c r="AL131" s="238" t="str">
        <f t="shared" ca="1" si="34"/>
        <v/>
      </c>
      <c r="AM131" s="238" t="str">
        <f t="shared" ca="1" si="35"/>
        <v/>
      </c>
      <c r="AN131" s="238" t="str">
        <f t="shared" si="36"/>
        <v/>
      </c>
      <c r="AO131" s="250"/>
      <c r="AP131" s="251"/>
      <c r="AQ131" s="251"/>
      <c r="AR131" s="250"/>
      <c r="AS131" s="250"/>
      <c r="AT131" s="251"/>
      <c r="AU131" s="251"/>
      <c r="AV131" s="250"/>
      <c r="AW131" s="250"/>
      <c r="AX131" s="251"/>
      <c r="AY131" s="251"/>
    </row>
    <row r="132" spans="2:51" s="239" customFormat="1" x14ac:dyDescent="0.4">
      <c r="B132" s="243">
        <f t="shared" si="28"/>
        <v>77</v>
      </c>
      <c r="C132" s="1"/>
      <c r="D132" s="83"/>
      <c r="E132" s="59"/>
      <c r="F132" s="2"/>
      <c r="G132" s="79"/>
      <c r="H132" s="61"/>
      <c r="I132" s="61"/>
      <c r="J132" s="4"/>
      <c r="K132" s="244" t="s">
        <v>81</v>
      </c>
      <c r="L132" s="244" t="s">
        <v>111</v>
      </c>
      <c r="M132" s="5"/>
      <c r="N132" s="3"/>
      <c r="O132" s="244" t="s">
        <v>111</v>
      </c>
      <c r="P132" s="5"/>
      <c r="Q132" s="3"/>
      <c r="R132" s="245" t="s">
        <v>113</v>
      </c>
      <c r="S132" s="244" t="s">
        <v>114</v>
      </c>
      <c r="T132" s="246">
        <f t="shared" si="27"/>
        <v>0</v>
      </c>
      <c r="U132" s="247" t="s">
        <v>81</v>
      </c>
      <c r="V132" s="6" t="str">
        <f t="shared" si="29"/>
        <v/>
      </c>
      <c r="W132" s="247" t="s">
        <v>81</v>
      </c>
      <c r="X132" s="6"/>
      <c r="Y132" s="247" t="s">
        <v>81</v>
      </c>
      <c r="Z132" s="6" t="str" cm="1">
        <f t="array" ref="Z132">IF($T132=0,"",ROUNDDOWN(_xlfn.IFS($I132="課税",$T132*0.1/1.1,$I132="軽減",$T132*0.08/1.08,$I132="一部非課税",$AB132,I132="非課税",0),0))</f>
        <v/>
      </c>
      <c r="AA132" s="247" t="s">
        <v>81</v>
      </c>
      <c r="AB132" s="6"/>
      <c r="AC132" s="248" t="s">
        <v>81</v>
      </c>
      <c r="AD132" s="249"/>
      <c r="AE132" s="237"/>
      <c r="AF132" s="238" t="str">
        <f t="shared" si="30"/>
        <v/>
      </c>
      <c r="AG132" s="238" t="str">
        <f t="shared" si="31"/>
        <v/>
      </c>
      <c r="AI132" s="238" t="str">
        <f t="shared" si="32"/>
        <v/>
      </c>
      <c r="AJ132" s="238" t="str">
        <f t="shared" si="33"/>
        <v/>
      </c>
      <c r="AK132" s="238" t="str" cm="1">
        <f t="array" ref="AK132">IF(IF($T132=0,"",ROUNDDOWN(_xlfn.IFS($I132="課税",$T132*0.1/1.1,$I132="軽減",$T132*0.08/1.08,$I132="一部非課税",$AB132,I132="非課税",0),0))=$Z132,"","×")</f>
        <v/>
      </c>
      <c r="AL132" s="238" t="str">
        <f t="shared" ca="1" si="34"/>
        <v/>
      </c>
      <c r="AM132" s="238" t="str">
        <f t="shared" ca="1" si="35"/>
        <v/>
      </c>
      <c r="AN132" s="238" t="str">
        <f t="shared" si="36"/>
        <v/>
      </c>
      <c r="AO132" s="250"/>
      <c r="AP132" s="251"/>
      <c r="AQ132" s="251"/>
      <c r="AR132" s="250"/>
      <c r="AS132" s="250"/>
      <c r="AT132" s="251"/>
      <c r="AU132" s="251"/>
      <c r="AV132" s="250"/>
      <c r="AW132" s="250"/>
      <c r="AX132" s="251"/>
      <c r="AY132" s="251"/>
    </row>
    <row r="133" spans="2:51" s="239" customFormat="1" x14ac:dyDescent="0.4">
      <c r="B133" s="243">
        <f t="shared" si="28"/>
        <v>78</v>
      </c>
      <c r="C133" s="1"/>
      <c r="D133" s="83"/>
      <c r="E133" s="59"/>
      <c r="F133" s="2"/>
      <c r="G133" s="79"/>
      <c r="H133" s="61"/>
      <c r="I133" s="61"/>
      <c r="J133" s="4"/>
      <c r="K133" s="244" t="s">
        <v>81</v>
      </c>
      <c r="L133" s="244" t="s">
        <v>111</v>
      </c>
      <c r="M133" s="5"/>
      <c r="N133" s="3"/>
      <c r="O133" s="244" t="s">
        <v>111</v>
      </c>
      <c r="P133" s="5"/>
      <c r="Q133" s="3"/>
      <c r="R133" s="245" t="s">
        <v>113</v>
      </c>
      <c r="S133" s="244" t="s">
        <v>114</v>
      </c>
      <c r="T133" s="246">
        <f t="shared" si="27"/>
        <v>0</v>
      </c>
      <c r="U133" s="247" t="s">
        <v>81</v>
      </c>
      <c r="V133" s="6" t="str">
        <f t="shared" si="29"/>
        <v/>
      </c>
      <c r="W133" s="247" t="s">
        <v>81</v>
      </c>
      <c r="X133" s="6"/>
      <c r="Y133" s="247" t="s">
        <v>81</v>
      </c>
      <c r="Z133" s="6" t="str" cm="1">
        <f t="array" ref="Z133">IF($T133=0,"",ROUNDDOWN(_xlfn.IFS($I133="課税",$T133*0.1/1.1,$I133="軽減",$T133*0.08/1.08,$I133="一部非課税",$AB133,I133="非課税",0),0))</f>
        <v/>
      </c>
      <c r="AA133" s="247" t="s">
        <v>81</v>
      </c>
      <c r="AB133" s="6"/>
      <c r="AC133" s="248" t="s">
        <v>81</v>
      </c>
      <c r="AD133" s="249"/>
      <c r="AE133" s="237"/>
      <c r="AF133" s="238" t="str">
        <f t="shared" si="30"/>
        <v/>
      </c>
      <c r="AG133" s="238" t="str">
        <f t="shared" si="31"/>
        <v/>
      </c>
      <c r="AI133" s="238" t="str">
        <f t="shared" si="32"/>
        <v/>
      </c>
      <c r="AJ133" s="238" t="str">
        <f t="shared" si="33"/>
        <v/>
      </c>
      <c r="AK133" s="238" t="str" cm="1">
        <f t="array" ref="AK133">IF(IF($T133=0,"",ROUNDDOWN(_xlfn.IFS($I133="課税",$T133*0.1/1.1,$I133="軽減",$T133*0.08/1.08,$I133="一部非課税",$AB133,I133="非課税",0),0))=$Z133,"","×")</f>
        <v/>
      </c>
      <c r="AL133" s="238" t="str">
        <f t="shared" ca="1" si="34"/>
        <v/>
      </c>
      <c r="AM133" s="238" t="str">
        <f t="shared" ca="1" si="35"/>
        <v/>
      </c>
      <c r="AN133" s="238" t="str">
        <f t="shared" si="36"/>
        <v/>
      </c>
      <c r="AO133" s="250"/>
      <c r="AP133" s="251"/>
      <c r="AQ133" s="251"/>
      <c r="AR133" s="250"/>
      <c r="AS133" s="250"/>
      <c r="AT133" s="251"/>
      <c r="AU133" s="251"/>
      <c r="AV133" s="250"/>
      <c r="AW133" s="250"/>
      <c r="AX133" s="251"/>
      <c r="AY133" s="251"/>
    </row>
    <row r="134" spans="2:51" s="239" customFormat="1" x14ac:dyDescent="0.4">
      <c r="B134" s="243">
        <f t="shared" si="28"/>
        <v>79</v>
      </c>
      <c r="C134" s="1"/>
      <c r="D134" s="83"/>
      <c r="E134" s="59"/>
      <c r="F134" s="2"/>
      <c r="G134" s="79"/>
      <c r="H134" s="61"/>
      <c r="I134" s="61"/>
      <c r="J134" s="4"/>
      <c r="K134" s="244" t="s">
        <v>81</v>
      </c>
      <c r="L134" s="244" t="s">
        <v>111</v>
      </c>
      <c r="M134" s="5"/>
      <c r="N134" s="3"/>
      <c r="O134" s="244" t="s">
        <v>111</v>
      </c>
      <c r="P134" s="5"/>
      <c r="Q134" s="3"/>
      <c r="R134" s="245" t="s">
        <v>113</v>
      </c>
      <c r="S134" s="244" t="s">
        <v>114</v>
      </c>
      <c r="T134" s="246">
        <f t="shared" si="27"/>
        <v>0</v>
      </c>
      <c r="U134" s="247" t="s">
        <v>81</v>
      </c>
      <c r="V134" s="6" t="str">
        <f t="shared" si="29"/>
        <v/>
      </c>
      <c r="W134" s="247" t="s">
        <v>81</v>
      </c>
      <c r="X134" s="6"/>
      <c r="Y134" s="247" t="s">
        <v>81</v>
      </c>
      <c r="Z134" s="6" t="str" cm="1">
        <f t="array" ref="Z134">IF($T134=0,"",ROUNDDOWN(_xlfn.IFS($I134="課税",$T134*0.1/1.1,$I134="軽減",$T134*0.08/1.08,$I134="一部非課税",$AB134,I134="非課税",0),0))</f>
        <v/>
      </c>
      <c r="AA134" s="247" t="s">
        <v>81</v>
      </c>
      <c r="AB134" s="6"/>
      <c r="AC134" s="248" t="s">
        <v>81</v>
      </c>
      <c r="AD134" s="249"/>
      <c r="AE134" s="237"/>
      <c r="AF134" s="238" t="str">
        <f t="shared" si="30"/>
        <v/>
      </c>
      <c r="AG134" s="238" t="str">
        <f t="shared" si="31"/>
        <v/>
      </c>
      <c r="AI134" s="238" t="str">
        <f t="shared" si="32"/>
        <v/>
      </c>
      <c r="AJ134" s="238" t="str">
        <f t="shared" si="33"/>
        <v/>
      </c>
      <c r="AK134" s="238" t="str" cm="1">
        <f t="array" ref="AK134">IF(IF($T134=0,"",ROUNDDOWN(_xlfn.IFS($I134="課税",$T134*0.1/1.1,$I134="軽減",$T134*0.08/1.08,$I134="一部非課税",$AB134,I134="非課税",0),0))=$Z134,"","×")</f>
        <v/>
      </c>
      <c r="AL134" s="238" t="str">
        <f t="shared" ca="1" si="34"/>
        <v/>
      </c>
      <c r="AM134" s="238" t="str">
        <f t="shared" ca="1" si="35"/>
        <v/>
      </c>
      <c r="AN134" s="238" t="str">
        <f t="shared" si="36"/>
        <v/>
      </c>
      <c r="AO134" s="250"/>
      <c r="AP134" s="251"/>
      <c r="AQ134" s="251"/>
      <c r="AR134" s="250"/>
      <c r="AS134" s="250"/>
      <c r="AT134" s="251"/>
      <c r="AU134" s="251"/>
      <c r="AV134" s="250"/>
      <c r="AW134" s="250"/>
      <c r="AX134" s="251"/>
      <c r="AY134" s="251"/>
    </row>
    <row r="135" spans="2:51" s="239" customFormat="1" x14ac:dyDescent="0.4">
      <c r="B135" s="243">
        <f t="shared" si="28"/>
        <v>80</v>
      </c>
      <c r="C135" s="1"/>
      <c r="D135" s="83"/>
      <c r="E135" s="59"/>
      <c r="F135" s="2"/>
      <c r="G135" s="79"/>
      <c r="H135" s="61"/>
      <c r="I135" s="61"/>
      <c r="J135" s="4"/>
      <c r="K135" s="244" t="s">
        <v>81</v>
      </c>
      <c r="L135" s="244" t="s">
        <v>111</v>
      </c>
      <c r="M135" s="5"/>
      <c r="N135" s="3"/>
      <c r="O135" s="244" t="s">
        <v>111</v>
      </c>
      <c r="P135" s="5"/>
      <c r="Q135" s="3"/>
      <c r="R135" s="245" t="s">
        <v>113</v>
      </c>
      <c r="S135" s="244" t="s">
        <v>114</v>
      </c>
      <c r="T135" s="246">
        <f t="shared" si="27"/>
        <v>0</v>
      </c>
      <c r="U135" s="247" t="s">
        <v>81</v>
      </c>
      <c r="V135" s="6" t="str">
        <f t="shared" si="29"/>
        <v/>
      </c>
      <c r="W135" s="247" t="s">
        <v>81</v>
      </c>
      <c r="X135" s="6"/>
      <c r="Y135" s="247" t="s">
        <v>81</v>
      </c>
      <c r="Z135" s="6" t="str" cm="1">
        <f t="array" ref="Z135">IF($T135=0,"",ROUNDDOWN(_xlfn.IFS($I135="課税",$T135*0.1/1.1,$I135="軽減",$T135*0.08/1.08,$I135="一部非課税",$AB135,I135="非課税",0),0))</f>
        <v/>
      </c>
      <c r="AA135" s="247" t="s">
        <v>81</v>
      </c>
      <c r="AB135" s="6"/>
      <c r="AC135" s="248" t="s">
        <v>81</v>
      </c>
      <c r="AD135" s="249"/>
      <c r="AE135" s="237"/>
      <c r="AF135" s="238" t="str">
        <f t="shared" si="30"/>
        <v/>
      </c>
      <c r="AG135" s="238" t="str">
        <f t="shared" si="31"/>
        <v/>
      </c>
      <c r="AI135" s="238" t="str">
        <f t="shared" si="32"/>
        <v/>
      </c>
      <c r="AJ135" s="238" t="str">
        <f t="shared" si="33"/>
        <v/>
      </c>
      <c r="AK135" s="238" t="str" cm="1">
        <f t="array" ref="AK135">IF(IF($T135=0,"",ROUNDDOWN(_xlfn.IFS($I135="課税",$T135*0.1/1.1,$I135="軽減",$T135*0.08/1.08,$I135="一部非課税",$AB135,I135="非課税",0),0))=$Z135,"","×")</f>
        <v/>
      </c>
      <c r="AL135" s="238" t="str">
        <f t="shared" ca="1" si="34"/>
        <v/>
      </c>
      <c r="AM135" s="238" t="str">
        <f t="shared" ca="1" si="35"/>
        <v/>
      </c>
      <c r="AN135" s="238" t="str">
        <f t="shared" si="36"/>
        <v/>
      </c>
      <c r="AO135" s="250"/>
      <c r="AP135" s="251"/>
      <c r="AQ135" s="251"/>
      <c r="AR135" s="250"/>
      <c r="AS135" s="250"/>
      <c r="AT135" s="251"/>
      <c r="AU135" s="251"/>
      <c r="AV135" s="250"/>
      <c r="AW135" s="250"/>
      <c r="AX135" s="251"/>
      <c r="AY135" s="251"/>
    </row>
    <row r="136" spans="2:51" s="239" customFormat="1" x14ac:dyDescent="0.4">
      <c r="B136" s="243">
        <f t="shared" si="28"/>
        <v>81</v>
      </c>
      <c r="C136" s="1"/>
      <c r="D136" s="83"/>
      <c r="E136" s="59"/>
      <c r="F136" s="2"/>
      <c r="G136" s="79"/>
      <c r="H136" s="61"/>
      <c r="I136" s="61"/>
      <c r="J136" s="4"/>
      <c r="K136" s="244" t="s">
        <v>81</v>
      </c>
      <c r="L136" s="244" t="s">
        <v>111</v>
      </c>
      <c r="M136" s="5"/>
      <c r="N136" s="3"/>
      <c r="O136" s="244" t="s">
        <v>111</v>
      </c>
      <c r="P136" s="5"/>
      <c r="Q136" s="3"/>
      <c r="R136" s="245" t="s">
        <v>113</v>
      </c>
      <c r="S136" s="244" t="s">
        <v>114</v>
      </c>
      <c r="T136" s="246">
        <f t="shared" si="27"/>
        <v>0</v>
      </c>
      <c r="U136" s="247" t="s">
        <v>81</v>
      </c>
      <c r="V136" s="6" t="str">
        <f t="shared" si="29"/>
        <v/>
      </c>
      <c r="W136" s="247" t="s">
        <v>81</v>
      </c>
      <c r="X136" s="6"/>
      <c r="Y136" s="247" t="s">
        <v>81</v>
      </c>
      <c r="Z136" s="6" t="str" cm="1">
        <f t="array" ref="Z136">IF($T136=0,"",ROUNDDOWN(_xlfn.IFS($I136="課税",$T136*0.1/1.1,$I136="軽減",$T136*0.08/1.08,$I136="一部非課税",$AB136,I136="非課税",0),0))</f>
        <v/>
      </c>
      <c r="AA136" s="247" t="s">
        <v>81</v>
      </c>
      <c r="AB136" s="6"/>
      <c r="AC136" s="248" t="s">
        <v>81</v>
      </c>
      <c r="AD136" s="249"/>
      <c r="AE136" s="237"/>
      <c r="AF136" s="238" t="str">
        <f t="shared" si="30"/>
        <v/>
      </c>
      <c r="AG136" s="238" t="str">
        <f t="shared" si="31"/>
        <v/>
      </c>
      <c r="AI136" s="238" t="str">
        <f t="shared" si="32"/>
        <v/>
      </c>
      <c r="AJ136" s="238" t="str">
        <f t="shared" si="33"/>
        <v/>
      </c>
      <c r="AK136" s="238" t="str" cm="1">
        <f t="array" ref="AK136">IF(IF($T136=0,"",ROUNDDOWN(_xlfn.IFS($I136="課税",$T136*0.1/1.1,$I136="軽減",$T136*0.08/1.08,$I136="一部非課税",$AB136,I136="非課税",0),0))=$Z136,"","×")</f>
        <v/>
      </c>
      <c r="AL136" s="238" t="str">
        <f t="shared" ca="1" si="34"/>
        <v/>
      </c>
      <c r="AM136" s="238" t="str">
        <f t="shared" ca="1" si="35"/>
        <v/>
      </c>
      <c r="AN136" s="238" t="str">
        <f t="shared" si="36"/>
        <v/>
      </c>
      <c r="AO136" s="250"/>
      <c r="AP136" s="251"/>
      <c r="AQ136" s="251"/>
      <c r="AR136" s="250"/>
      <c r="AS136" s="250"/>
      <c r="AT136" s="251"/>
      <c r="AU136" s="251"/>
      <c r="AV136" s="250"/>
      <c r="AW136" s="250"/>
      <c r="AX136" s="251"/>
      <c r="AY136" s="251"/>
    </row>
    <row r="137" spans="2:51" s="239" customFormat="1" x14ac:dyDescent="0.4">
      <c r="B137" s="243">
        <f t="shared" si="28"/>
        <v>82</v>
      </c>
      <c r="C137" s="1"/>
      <c r="D137" s="83"/>
      <c r="E137" s="59"/>
      <c r="F137" s="2"/>
      <c r="G137" s="79"/>
      <c r="H137" s="61"/>
      <c r="I137" s="61"/>
      <c r="J137" s="4"/>
      <c r="K137" s="244" t="s">
        <v>81</v>
      </c>
      <c r="L137" s="244" t="s">
        <v>111</v>
      </c>
      <c r="M137" s="5"/>
      <c r="N137" s="3"/>
      <c r="O137" s="244" t="s">
        <v>111</v>
      </c>
      <c r="P137" s="5"/>
      <c r="Q137" s="3"/>
      <c r="R137" s="245" t="s">
        <v>113</v>
      </c>
      <c r="S137" s="244" t="s">
        <v>114</v>
      </c>
      <c r="T137" s="246">
        <f t="shared" si="27"/>
        <v>0</v>
      </c>
      <c r="U137" s="247" t="s">
        <v>81</v>
      </c>
      <c r="V137" s="6" t="str">
        <f t="shared" si="29"/>
        <v/>
      </c>
      <c r="W137" s="247" t="s">
        <v>81</v>
      </c>
      <c r="X137" s="6"/>
      <c r="Y137" s="247" t="s">
        <v>81</v>
      </c>
      <c r="Z137" s="6" t="str" cm="1">
        <f t="array" ref="Z137">IF($T137=0,"",ROUNDDOWN(_xlfn.IFS($I137="課税",$T137*0.1/1.1,$I137="軽減",$T137*0.08/1.08,$I137="一部非課税",$AB137,I137="非課税",0),0))</f>
        <v/>
      </c>
      <c r="AA137" s="247" t="s">
        <v>81</v>
      </c>
      <c r="AB137" s="6"/>
      <c r="AC137" s="248" t="s">
        <v>81</v>
      </c>
      <c r="AD137" s="249"/>
      <c r="AE137" s="237"/>
      <c r="AF137" s="238" t="str">
        <f t="shared" si="30"/>
        <v/>
      </c>
      <c r="AG137" s="238" t="str">
        <f t="shared" si="31"/>
        <v/>
      </c>
      <c r="AI137" s="238" t="str">
        <f t="shared" si="32"/>
        <v/>
      </c>
      <c r="AJ137" s="238" t="str">
        <f t="shared" si="33"/>
        <v/>
      </c>
      <c r="AK137" s="238" t="str" cm="1">
        <f t="array" ref="AK137">IF(IF($T137=0,"",ROUNDDOWN(_xlfn.IFS($I137="課税",$T137*0.1/1.1,$I137="軽減",$T137*0.08/1.08,$I137="一部非課税",$AB137,I137="非課税",0),0))=$Z137,"","×")</f>
        <v/>
      </c>
      <c r="AL137" s="238" t="str">
        <f t="shared" ca="1" si="34"/>
        <v/>
      </c>
      <c r="AM137" s="238" t="str">
        <f t="shared" ca="1" si="35"/>
        <v/>
      </c>
      <c r="AN137" s="238" t="str">
        <f t="shared" si="36"/>
        <v/>
      </c>
      <c r="AO137" s="250"/>
      <c r="AP137" s="251"/>
      <c r="AQ137" s="251"/>
      <c r="AR137" s="250"/>
      <c r="AS137" s="250"/>
      <c r="AT137" s="251"/>
      <c r="AU137" s="251"/>
      <c r="AV137" s="250"/>
      <c r="AW137" s="250"/>
      <c r="AX137" s="251"/>
      <c r="AY137" s="251"/>
    </row>
    <row r="138" spans="2:51" s="239" customFormat="1" x14ac:dyDescent="0.4">
      <c r="B138" s="243">
        <f t="shared" si="28"/>
        <v>83</v>
      </c>
      <c r="C138" s="1"/>
      <c r="D138" s="83"/>
      <c r="E138" s="59"/>
      <c r="F138" s="2"/>
      <c r="G138" s="79"/>
      <c r="H138" s="61"/>
      <c r="I138" s="61"/>
      <c r="J138" s="4"/>
      <c r="K138" s="244" t="s">
        <v>81</v>
      </c>
      <c r="L138" s="244" t="s">
        <v>111</v>
      </c>
      <c r="M138" s="5"/>
      <c r="N138" s="3"/>
      <c r="O138" s="244" t="s">
        <v>111</v>
      </c>
      <c r="P138" s="5"/>
      <c r="Q138" s="3"/>
      <c r="R138" s="245" t="s">
        <v>113</v>
      </c>
      <c r="S138" s="244" t="s">
        <v>114</v>
      </c>
      <c r="T138" s="246">
        <f t="shared" si="27"/>
        <v>0</v>
      </c>
      <c r="U138" s="247" t="s">
        <v>81</v>
      </c>
      <c r="V138" s="6" t="str">
        <f t="shared" si="29"/>
        <v/>
      </c>
      <c r="W138" s="247" t="s">
        <v>81</v>
      </c>
      <c r="X138" s="6"/>
      <c r="Y138" s="247" t="s">
        <v>81</v>
      </c>
      <c r="Z138" s="6" t="str" cm="1">
        <f t="array" ref="Z138">IF($T138=0,"",ROUNDDOWN(_xlfn.IFS($I138="課税",$T138*0.1/1.1,$I138="軽減",$T138*0.08/1.08,$I138="一部非課税",$AB138,I138="非課税",0),0))</f>
        <v/>
      </c>
      <c r="AA138" s="247" t="s">
        <v>81</v>
      </c>
      <c r="AB138" s="6"/>
      <c r="AC138" s="248" t="s">
        <v>81</v>
      </c>
      <c r="AD138" s="249"/>
      <c r="AE138" s="237"/>
      <c r="AF138" s="238" t="str">
        <f t="shared" si="30"/>
        <v/>
      </c>
      <c r="AG138" s="238" t="str">
        <f t="shared" si="31"/>
        <v/>
      </c>
      <c r="AI138" s="238" t="str">
        <f t="shared" si="32"/>
        <v/>
      </c>
      <c r="AJ138" s="238" t="str">
        <f t="shared" si="33"/>
        <v/>
      </c>
      <c r="AK138" s="238" t="str" cm="1">
        <f t="array" ref="AK138">IF(IF($T138=0,"",ROUNDDOWN(_xlfn.IFS($I138="課税",$T138*0.1/1.1,$I138="軽減",$T138*0.08/1.08,$I138="一部非課税",$AB138,I138="非課税",0),0))=$Z138,"","×")</f>
        <v/>
      </c>
      <c r="AL138" s="238" t="str">
        <f t="shared" ca="1" si="34"/>
        <v/>
      </c>
      <c r="AM138" s="238" t="str">
        <f t="shared" ca="1" si="35"/>
        <v/>
      </c>
      <c r="AN138" s="238" t="str">
        <f t="shared" si="36"/>
        <v/>
      </c>
      <c r="AO138" s="250"/>
      <c r="AP138" s="251"/>
      <c r="AQ138" s="251"/>
      <c r="AR138" s="250"/>
      <c r="AS138" s="250"/>
      <c r="AT138" s="251"/>
      <c r="AU138" s="251"/>
      <c r="AV138" s="250"/>
      <c r="AW138" s="250"/>
      <c r="AX138" s="251"/>
      <c r="AY138" s="251"/>
    </row>
    <row r="139" spans="2:51" s="239" customFormat="1" x14ac:dyDescent="0.4">
      <c r="B139" s="243">
        <f t="shared" si="28"/>
        <v>84</v>
      </c>
      <c r="C139" s="1"/>
      <c r="D139" s="83"/>
      <c r="E139" s="59"/>
      <c r="F139" s="2"/>
      <c r="G139" s="79"/>
      <c r="H139" s="61"/>
      <c r="I139" s="61"/>
      <c r="J139" s="4"/>
      <c r="K139" s="244" t="s">
        <v>81</v>
      </c>
      <c r="L139" s="244" t="s">
        <v>111</v>
      </c>
      <c r="M139" s="5"/>
      <c r="N139" s="3"/>
      <c r="O139" s="244" t="s">
        <v>111</v>
      </c>
      <c r="P139" s="5"/>
      <c r="Q139" s="3"/>
      <c r="R139" s="245" t="s">
        <v>113</v>
      </c>
      <c r="S139" s="244" t="s">
        <v>114</v>
      </c>
      <c r="T139" s="246">
        <f t="shared" si="27"/>
        <v>0</v>
      </c>
      <c r="U139" s="247" t="s">
        <v>81</v>
      </c>
      <c r="V139" s="6" t="str">
        <f t="shared" si="29"/>
        <v/>
      </c>
      <c r="W139" s="247" t="s">
        <v>81</v>
      </c>
      <c r="X139" s="6"/>
      <c r="Y139" s="247" t="s">
        <v>81</v>
      </c>
      <c r="Z139" s="6" t="str" cm="1">
        <f t="array" ref="Z139">IF($T139=0,"",ROUNDDOWN(_xlfn.IFS($I139="課税",$T139*0.1/1.1,$I139="軽減",$T139*0.08/1.08,$I139="一部非課税",$AB139,I139="非課税",0),0))</f>
        <v/>
      </c>
      <c r="AA139" s="247" t="s">
        <v>81</v>
      </c>
      <c r="AB139" s="6"/>
      <c r="AC139" s="248" t="s">
        <v>81</v>
      </c>
      <c r="AD139" s="249"/>
      <c r="AE139" s="237"/>
      <c r="AF139" s="238" t="str">
        <f t="shared" si="30"/>
        <v/>
      </c>
      <c r="AG139" s="238" t="str">
        <f t="shared" si="31"/>
        <v/>
      </c>
      <c r="AI139" s="238" t="str">
        <f t="shared" si="32"/>
        <v/>
      </c>
      <c r="AJ139" s="238" t="str">
        <f t="shared" si="33"/>
        <v/>
      </c>
      <c r="AK139" s="238" t="str" cm="1">
        <f t="array" ref="AK139">IF(IF($T139=0,"",ROUNDDOWN(_xlfn.IFS($I139="課税",$T139*0.1/1.1,$I139="軽減",$T139*0.08/1.08,$I139="一部非課税",$AB139,I139="非課税",0),0))=$Z139,"","×")</f>
        <v/>
      </c>
      <c r="AL139" s="238" t="str">
        <f t="shared" ca="1" si="34"/>
        <v/>
      </c>
      <c r="AM139" s="238" t="str">
        <f t="shared" ca="1" si="35"/>
        <v/>
      </c>
      <c r="AN139" s="238" t="str">
        <f t="shared" si="36"/>
        <v/>
      </c>
      <c r="AO139" s="250"/>
      <c r="AP139" s="251"/>
      <c r="AQ139" s="251"/>
      <c r="AR139" s="250"/>
      <c r="AS139" s="250"/>
      <c r="AT139" s="251"/>
      <c r="AU139" s="251"/>
      <c r="AV139" s="250"/>
      <c r="AW139" s="250"/>
      <c r="AX139" s="251"/>
      <c r="AY139" s="251"/>
    </row>
    <row r="140" spans="2:51" s="239" customFormat="1" x14ac:dyDescent="0.4">
      <c r="B140" s="243">
        <f t="shared" si="28"/>
        <v>85</v>
      </c>
      <c r="C140" s="1"/>
      <c r="D140" s="83"/>
      <c r="E140" s="59"/>
      <c r="F140" s="2"/>
      <c r="G140" s="79"/>
      <c r="H140" s="61"/>
      <c r="I140" s="61"/>
      <c r="J140" s="4"/>
      <c r="K140" s="244" t="s">
        <v>81</v>
      </c>
      <c r="L140" s="244" t="s">
        <v>111</v>
      </c>
      <c r="M140" s="5"/>
      <c r="N140" s="3"/>
      <c r="O140" s="244" t="s">
        <v>111</v>
      </c>
      <c r="P140" s="5"/>
      <c r="Q140" s="3"/>
      <c r="R140" s="245" t="s">
        <v>113</v>
      </c>
      <c r="S140" s="244" t="s">
        <v>114</v>
      </c>
      <c r="T140" s="246">
        <f t="shared" si="27"/>
        <v>0</v>
      </c>
      <c r="U140" s="247" t="s">
        <v>81</v>
      </c>
      <c r="V140" s="6" t="str">
        <f t="shared" si="29"/>
        <v/>
      </c>
      <c r="W140" s="247" t="s">
        <v>81</v>
      </c>
      <c r="X140" s="6"/>
      <c r="Y140" s="247" t="s">
        <v>81</v>
      </c>
      <c r="Z140" s="6" t="str" cm="1">
        <f t="array" ref="Z140">IF($T140=0,"",ROUNDDOWN(_xlfn.IFS($I140="課税",$T140*0.1/1.1,$I140="軽減",$T140*0.08/1.08,$I140="一部非課税",$AB140,I140="非課税",0),0))</f>
        <v/>
      </c>
      <c r="AA140" s="247" t="s">
        <v>81</v>
      </c>
      <c r="AB140" s="6"/>
      <c r="AC140" s="248" t="s">
        <v>81</v>
      </c>
      <c r="AD140" s="249"/>
      <c r="AE140" s="237"/>
      <c r="AF140" s="238" t="str">
        <f t="shared" si="30"/>
        <v/>
      </c>
      <c r="AG140" s="238" t="str">
        <f t="shared" si="31"/>
        <v/>
      </c>
      <c r="AI140" s="238" t="str">
        <f t="shared" si="32"/>
        <v/>
      </c>
      <c r="AJ140" s="238" t="str">
        <f t="shared" si="33"/>
        <v/>
      </c>
      <c r="AK140" s="238" t="str" cm="1">
        <f t="array" ref="AK140">IF(IF($T140=0,"",ROUNDDOWN(_xlfn.IFS($I140="課税",$T140*0.1/1.1,$I140="軽減",$T140*0.08/1.08,$I140="一部非課税",$AB140,I140="非課税",0),0))=$Z140,"","×")</f>
        <v/>
      </c>
      <c r="AL140" s="238" t="str">
        <f t="shared" ca="1" si="34"/>
        <v/>
      </c>
      <c r="AM140" s="238" t="str">
        <f t="shared" ca="1" si="35"/>
        <v/>
      </c>
      <c r="AN140" s="238" t="str">
        <f t="shared" si="36"/>
        <v/>
      </c>
      <c r="AO140" s="250"/>
      <c r="AP140" s="251"/>
      <c r="AQ140" s="251"/>
      <c r="AR140" s="250"/>
      <c r="AS140" s="250"/>
      <c r="AT140" s="251"/>
      <c r="AU140" s="251"/>
      <c r="AV140" s="250"/>
      <c r="AW140" s="250"/>
      <c r="AX140" s="251"/>
      <c r="AY140" s="251"/>
    </row>
    <row r="141" spans="2:51" s="239" customFormat="1" x14ac:dyDescent="0.4">
      <c r="B141" s="243">
        <f t="shared" si="28"/>
        <v>86</v>
      </c>
      <c r="C141" s="1"/>
      <c r="D141" s="83"/>
      <c r="E141" s="59"/>
      <c r="F141" s="2"/>
      <c r="G141" s="79"/>
      <c r="H141" s="61"/>
      <c r="I141" s="61"/>
      <c r="J141" s="4"/>
      <c r="K141" s="244" t="s">
        <v>81</v>
      </c>
      <c r="L141" s="244" t="s">
        <v>111</v>
      </c>
      <c r="M141" s="5"/>
      <c r="N141" s="3"/>
      <c r="O141" s="244" t="s">
        <v>111</v>
      </c>
      <c r="P141" s="5"/>
      <c r="Q141" s="3"/>
      <c r="R141" s="245" t="s">
        <v>113</v>
      </c>
      <c r="S141" s="244" t="s">
        <v>114</v>
      </c>
      <c r="T141" s="246">
        <f t="shared" si="27"/>
        <v>0</v>
      </c>
      <c r="U141" s="247" t="s">
        <v>81</v>
      </c>
      <c r="V141" s="6" t="str">
        <f t="shared" si="29"/>
        <v/>
      </c>
      <c r="W141" s="247" t="s">
        <v>81</v>
      </c>
      <c r="X141" s="6"/>
      <c r="Y141" s="247" t="s">
        <v>81</v>
      </c>
      <c r="Z141" s="6" t="str" cm="1">
        <f t="array" ref="Z141">IF($T141=0,"",ROUNDDOWN(_xlfn.IFS($I141="課税",$T141*0.1/1.1,$I141="軽減",$T141*0.08/1.08,$I141="一部非課税",$AB141,I141="非課税",0),0))</f>
        <v/>
      </c>
      <c r="AA141" s="247" t="s">
        <v>81</v>
      </c>
      <c r="AB141" s="6"/>
      <c r="AC141" s="248" t="s">
        <v>81</v>
      </c>
      <c r="AD141" s="249"/>
      <c r="AE141" s="237"/>
      <c r="AF141" s="238" t="str">
        <f t="shared" si="30"/>
        <v/>
      </c>
      <c r="AG141" s="238" t="str">
        <f t="shared" si="31"/>
        <v/>
      </c>
      <c r="AI141" s="238" t="str">
        <f t="shared" si="32"/>
        <v/>
      </c>
      <c r="AJ141" s="238" t="str">
        <f t="shared" si="33"/>
        <v/>
      </c>
      <c r="AK141" s="238" t="str" cm="1">
        <f t="array" ref="AK141">IF(IF($T141=0,"",ROUNDDOWN(_xlfn.IFS($I141="課税",$T141*0.1/1.1,$I141="軽減",$T141*0.08/1.08,$I141="一部非課税",$AB141,I141="非課税",0),0))=$Z141,"","×")</f>
        <v/>
      </c>
      <c r="AL141" s="238" t="str">
        <f t="shared" ca="1" si="34"/>
        <v/>
      </c>
      <c r="AM141" s="238" t="str">
        <f t="shared" ca="1" si="35"/>
        <v/>
      </c>
      <c r="AN141" s="238" t="str">
        <f t="shared" si="36"/>
        <v/>
      </c>
      <c r="AO141" s="250"/>
      <c r="AP141" s="251"/>
      <c r="AQ141" s="251"/>
      <c r="AR141" s="250"/>
      <c r="AS141" s="250"/>
      <c r="AT141" s="251"/>
      <c r="AU141" s="251"/>
      <c r="AV141" s="250"/>
      <c r="AW141" s="250"/>
      <c r="AX141" s="251"/>
      <c r="AY141" s="251"/>
    </row>
    <row r="142" spans="2:51" s="239" customFormat="1" x14ac:dyDescent="0.4">
      <c r="B142" s="243">
        <f t="shared" si="28"/>
        <v>87</v>
      </c>
      <c r="C142" s="1"/>
      <c r="D142" s="83"/>
      <c r="E142" s="59"/>
      <c r="F142" s="2"/>
      <c r="G142" s="79"/>
      <c r="H142" s="61"/>
      <c r="I142" s="61"/>
      <c r="J142" s="4"/>
      <c r="K142" s="244" t="s">
        <v>81</v>
      </c>
      <c r="L142" s="244" t="s">
        <v>111</v>
      </c>
      <c r="M142" s="5"/>
      <c r="N142" s="3"/>
      <c r="O142" s="244" t="s">
        <v>111</v>
      </c>
      <c r="P142" s="5"/>
      <c r="Q142" s="3"/>
      <c r="R142" s="245" t="s">
        <v>113</v>
      </c>
      <c r="S142" s="244" t="s">
        <v>114</v>
      </c>
      <c r="T142" s="246">
        <f t="shared" si="27"/>
        <v>0</v>
      </c>
      <c r="U142" s="247" t="s">
        <v>81</v>
      </c>
      <c r="V142" s="6" t="str">
        <f t="shared" si="29"/>
        <v/>
      </c>
      <c r="W142" s="247" t="s">
        <v>81</v>
      </c>
      <c r="X142" s="6"/>
      <c r="Y142" s="247" t="s">
        <v>81</v>
      </c>
      <c r="Z142" s="6" t="str" cm="1">
        <f t="array" ref="Z142">IF($T142=0,"",ROUNDDOWN(_xlfn.IFS($I142="課税",$T142*0.1/1.1,$I142="軽減",$T142*0.08/1.08,$I142="一部非課税",$AB142,I142="非課税",0),0))</f>
        <v/>
      </c>
      <c r="AA142" s="247" t="s">
        <v>81</v>
      </c>
      <c r="AB142" s="6"/>
      <c r="AC142" s="248" t="s">
        <v>81</v>
      </c>
      <c r="AD142" s="249"/>
      <c r="AE142" s="237"/>
      <c r="AF142" s="238" t="str">
        <f t="shared" si="30"/>
        <v/>
      </c>
      <c r="AG142" s="238" t="str">
        <f t="shared" si="31"/>
        <v/>
      </c>
      <c r="AI142" s="238" t="str">
        <f t="shared" si="32"/>
        <v/>
      </c>
      <c r="AJ142" s="238" t="str">
        <f t="shared" si="33"/>
        <v/>
      </c>
      <c r="AK142" s="238" t="str" cm="1">
        <f t="array" ref="AK142">IF(IF($T142=0,"",ROUNDDOWN(_xlfn.IFS($I142="課税",$T142*0.1/1.1,$I142="軽減",$T142*0.08/1.08,$I142="一部非課税",$AB142,I142="非課税",0),0))=$Z142,"","×")</f>
        <v/>
      </c>
      <c r="AL142" s="238" t="str">
        <f t="shared" ca="1" si="34"/>
        <v/>
      </c>
      <c r="AM142" s="238" t="str">
        <f t="shared" ca="1" si="35"/>
        <v/>
      </c>
      <c r="AN142" s="238" t="str">
        <f t="shared" si="36"/>
        <v/>
      </c>
      <c r="AO142" s="250"/>
      <c r="AP142" s="251"/>
      <c r="AQ142" s="251"/>
      <c r="AR142" s="250"/>
      <c r="AS142" s="250"/>
      <c r="AT142" s="251"/>
      <c r="AU142" s="251"/>
      <c r="AV142" s="250"/>
      <c r="AW142" s="250"/>
      <c r="AX142" s="251"/>
      <c r="AY142" s="251"/>
    </row>
    <row r="143" spans="2:51" s="239" customFormat="1" x14ac:dyDescent="0.4">
      <c r="B143" s="243">
        <f t="shared" si="28"/>
        <v>88</v>
      </c>
      <c r="C143" s="1"/>
      <c r="D143" s="83"/>
      <c r="E143" s="59"/>
      <c r="F143" s="2"/>
      <c r="G143" s="79"/>
      <c r="H143" s="61"/>
      <c r="I143" s="61"/>
      <c r="J143" s="4"/>
      <c r="K143" s="244" t="s">
        <v>81</v>
      </c>
      <c r="L143" s="244" t="s">
        <v>111</v>
      </c>
      <c r="M143" s="5"/>
      <c r="N143" s="3"/>
      <c r="O143" s="244" t="s">
        <v>111</v>
      </c>
      <c r="P143" s="5"/>
      <c r="Q143" s="3"/>
      <c r="R143" s="245" t="s">
        <v>113</v>
      </c>
      <c r="S143" s="244" t="s">
        <v>114</v>
      </c>
      <c r="T143" s="246">
        <f t="shared" si="27"/>
        <v>0</v>
      </c>
      <c r="U143" s="247" t="s">
        <v>81</v>
      </c>
      <c r="V143" s="6" t="str">
        <f t="shared" si="29"/>
        <v/>
      </c>
      <c r="W143" s="247" t="s">
        <v>81</v>
      </c>
      <c r="X143" s="6"/>
      <c r="Y143" s="247" t="s">
        <v>81</v>
      </c>
      <c r="Z143" s="6" t="str" cm="1">
        <f t="array" ref="Z143">IF($T143=0,"",ROUNDDOWN(_xlfn.IFS($I143="課税",$T143*0.1/1.1,$I143="軽減",$T143*0.08/1.08,$I143="一部非課税",$AB143,I143="非課税",0),0))</f>
        <v/>
      </c>
      <c r="AA143" s="247" t="s">
        <v>81</v>
      </c>
      <c r="AB143" s="6"/>
      <c r="AC143" s="248" t="s">
        <v>81</v>
      </c>
      <c r="AD143" s="249"/>
      <c r="AE143" s="237"/>
      <c r="AF143" s="238" t="str">
        <f t="shared" si="30"/>
        <v/>
      </c>
      <c r="AG143" s="238" t="str">
        <f t="shared" si="31"/>
        <v/>
      </c>
      <c r="AI143" s="238" t="str">
        <f t="shared" si="32"/>
        <v/>
      </c>
      <c r="AJ143" s="238" t="str">
        <f t="shared" si="33"/>
        <v/>
      </c>
      <c r="AK143" s="238" t="str" cm="1">
        <f t="array" ref="AK143">IF(IF($T143=0,"",ROUNDDOWN(_xlfn.IFS($I143="課税",$T143*0.1/1.1,$I143="軽減",$T143*0.08/1.08,$I143="一部非課税",$AB143,I143="非課税",0),0))=$Z143,"","×")</f>
        <v/>
      </c>
      <c r="AL143" s="238" t="str">
        <f t="shared" ca="1" si="34"/>
        <v/>
      </c>
      <c r="AM143" s="238" t="str">
        <f t="shared" ca="1" si="35"/>
        <v/>
      </c>
      <c r="AN143" s="238" t="str">
        <f t="shared" si="36"/>
        <v/>
      </c>
      <c r="AO143" s="250"/>
      <c r="AP143" s="251"/>
      <c r="AQ143" s="251"/>
      <c r="AR143" s="250"/>
      <c r="AS143" s="250"/>
      <c r="AT143" s="251"/>
      <c r="AU143" s="251"/>
      <c r="AV143" s="250"/>
      <c r="AW143" s="250"/>
      <c r="AX143" s="251"/>
      <c r="AY143" s="251"/>
    </row>
    <row r="144" spans="2:51" s="239" customFormat="1" x14ac:dyDescent="0.4">
      <c r="B144" s="243">
        <f t="shared" si="28"/>
        <v>89</v>
      </c>
      <c r="C144" s="1"/>
      <c r="D144" s="83"/>
      <c r="E144" s="59"/>
      <c r="F144" s="2"/>
      <c r="G144" s="79"/>
      <c r="H144" s="61"/>
      <c r="I144" s="61"/>
      <c r="J144" s="4"/>
      <c r="K144" s="244" t="s">
        <v>81</v>
      </c>
      <c r="L144" s="244" t="s">
        <v>111</v>
      </c>
      <c r="M144" s="5"/>
      <c r="N144" s="3"/>
      <c r="O144" s="244" t="s">
        <v>111</v>
      </c>
      <c r="P144" s="5"/>
      <c r="Q144" s="3"/>
      <c r="R144" s="245" t="s">
        <v>113</v>
      </c>
      <c r="S144" s="244" t="s">
        <v>114</v>
      </c>
      <c r="T144" s="246">
        <f t="shared" si="27"/>
        <v>0</v>
      </c>
      <c r="U144" s="247" t="s">
        <v>81</v>
      </c>
      <c r="V144" s="6" t="str">
        <f t="shared" si="29"/>
        <v/>
      </c>
      <c r="W144" s="247" t="s">
        <v>81</v>
      </c>
      <c r="X144" s="6"/>
      <c r="Y144" s="247" t="s">
        <v>81</v>
      </c>
      <c r="Z144" s="6" t="str" cm="1">
        <f t="array" ref="Z144">IF($T144=0,"",ROUNDDOWN(_xlfn.IFS($I144="課税",$T144*0.1/1.1,$I144="軽減",$T144*0.08/1.08,$I144="一部非課税",$AB144,I144="非課税",0),0))</f>
        <v/>
      </c>
      <c r="AA144" s="247" t="s">
        <v>81</v>
      </c>
      <c r="AB144" s="6"/>
      <c r="AC144" s="248" t="s">
        <v>81</v>
      </c>
      <c r="AD144" s="249"/>
      <c r="AE144" s="237"/>
      <c r="AF144" s="238" t="str">
        <f t="shared" si="30"/>
        <v/>
      </c>
      <c r="AG144" s="238" t="str">
        <f t="shared" si="31"/>
        <v/>
      </c>
      <c r="AI144" s="238" t="str">
        <f t="shared" si="32"/>
        <v/>
      </c>
      <c r="AJ144" s="238" t="str">
        <f t="shared" si="33"/>
        <v/>
      </c>
      <c r="AK144" s="238" t="str" cm="1">
        <f t="array" ref="AK144">IF(IF($T144=0,"",ROUNDDOWN(_xlfn.IFS($I144="課税",$T144*0.1/1.1,$I144="軽減",$T144*0.08/1.08,$I144="一部非課税",$AB144,I144="非課税",0),0))=$Z144,"","×")</f>
        <v/>
      </c>
      <c r="AL144" s="238" t="str">
        <f t="shared" ca="1" si="34"/>
        <v/>
      </c>
      <c r="AM144" s="238" t="str">
        <f t="shared" ca="1" si="35"/>
        <v/>
      </c>
      <c r="AN144" s="238" t="str">
        <f t="shared" si="36"/>
        <v/>
      </c>
      <c r="AO144" s="250"/>
      <c r="AP144" s="251"/>
      <c r="AQ144" s="251"/>
      <c r="AR144" s="250"/>
      <c r="AS144" s="250"/>
      <c r="AT144" s="251"/>
      <c r="AU144" s="251"/>
      <c r="AV144" s="250"/>
      <c r="AW144" s="250"/>
      <c r="AX144" s="251"/>
      <c r="AY144" s="251"/>
    </row>
    <row r="145" spans="2:51" s="239" customFormat="1" x14ac:dyDescent="0.4">
      <c r="B145" s="243">
        <f t="shared" si="28"/>
        <v>90</v>
      </c>
      <c r="C145" s="1"/>
      <c r="D145" s="83"/>
      <c r="E145" s="59"/>
      <c r="F145" s="2"/>
      <c r="G145" s="79"/>
      <c r="H145" s="61"/>
      <c r="I145" s="61"/>
      <c r="J145" s="4"/>
      <c r="K145" s="244" t="s">
        <v>81</v>
      </c>
      <c r="L145" s="244" t="s">
        <v>111</v>
      </c>
      <c r="M145" s="5"/>
      <c r="N145" s="3"/>
      <c r="O145" s="244" t="s">
        <v>111</v>
      </c>
      <c r="P145" s="5"/>
      <c r="Q145" s="3"/>
      <c r="R145" s="245" t="s">
        <v>113</v>
      </c>
      <c r="S145" s="244" t="s">
        <v>114</v>
      </c>
      <c r="T145" s="246">
        <f t="shared" si="27"/>
        <v>0</v>
      </c>
      <c r="U145" s="247" t="s">
        <v>81</v>
      </c>
      <c r="V145" s="6" t="str">
        <f t="shared" si="29"/>
        <v/>
      </c>
      <c r="W145" s="247" t="s">
        <v>81</v>
      </c>
      <c r="X145" s="6"/>
      <c r="Y145" s="247" t="s">
        <v>81</v>
      </c>
      <c r="Z145" s="6" t="str" cm="1">
        <f t="array" ref="Z145">IF($T145=0,"",ROUNDDOWN(_xlfn.IFS($I145="課税",$T145*0.1/1.1,$I145="軽減",$T145*0.08/1.08,$I145="一部非課税",$AB145,I145="非課税",0),0))</f>
        <v/>
      </c>
      <c r="AA145" s="247" t="s">
        <v>81</v>
      </c>
      <c r="AB145" s="6"/>
      <c r="AC145" s="248" t="s">
        <v>81</v>
      </c>
      <c r="AD145" s="249"/>
      <c r="AE145" s="237"/>
      <c r="AF145" s="238" t="str">
        <f t="shared" si="30"/>
        <v/>
      </c>
      <c r="AG145" s="238" t="str">
        <f t="shared" si="31"/>
        <v/>
      </c>
      <c r="AI145" s="238" t="str">
        <f t="shared" si="32"/>
        <v/>
      </c>
      <c r="AJ145" s="238" t="str">
        <f t="shared" si="33"/>
        <v/>
      </c>
      <c r="AK145" s="238" t="str" cm="1">
        <f t="array" ref="AK145">IF(IF($T145=0,"",ROUNDDOWN(_xlfn.IFS($I145="課税",$T145*0.1/1.1,$I145="軽減",$T145*0.08/1.08,$I145="一部非課税",$AB145,I145="非課税",0),0))=$Z145,"","×")</f>
        <v/>
      </c>
      <c r="AL145" s="238" t="str">
        <f t="shared" ca="1" si="34"/>
        <v/>
      </c>
      <c r="AM145" s="238" t="str">
        <f t="shared" ca="1" si="35"/>
        <v/>
      </c>
      <c r="AN145" s="238" t="str">
        <f t="shared" si="36"/>
        <v/>
      </c>
      <c r="AO145" s="250"/>
      <c r="AP145" s="251"/>
      <c r="AQ145" s="251"/>
      <c r="AR145" s="250"/>
      <c r="AS145" s="250"/>
      <c r="AT145" s="251"/>
      <c r="AU145" s="251"/>
      <c r="AV145" s="250"/>
      <c r="AW145" s="250"/>
      <c r="AX145" s="251"/>
      <c r="AY145" s="251"/>
    </row>
    <row r="146" spans="2:51" s="239" customFormat="1" x14ac:dyDescent="0.4">
      <c r="B146" s="243">
        <f t="shared" si="28"/>
        <v>91</v>
      </c>
      <c r="C146" s="1"/>
      <c r="D146" s="83"/>
      <c r="E146" s="59"/>
      <c r="F146" s="2"/>
      <c r="G146" s="79"/>
      <c r="H146" s="61"/>
      <c r="I146" s="61"/>
      <c r="J146" s="4"/>
      <c r="K146" s="244" t="s">
        <v>81</v>
      </c>
      <c r="L146" s="244" t="s">
        <v>111</v>
      </c>
      <c r="M146" s="5"/>
      <c r="N146" s="3"/>
      <c r="O146" s="244" t="s">
        <v>111</v>
      </c>
      <c r="P146" s="5"/>
      <c r="Q146" s="3"/>
      <c r="R146" s="245" t="s">
        <v>113</v>
      </c>
      <c r="S146" s="244" t="s">
        <v>114</v>
      </c>
      <c r="T146" s="246">
        <f t="shared" si="27"/>
        <v>0</v>
      </c>
      <c r="U146" s="247" t="s">
        <v>81</v>
      </c>
      <c r="V146" s="6" t="str">
        <f t="shared" si="29"/>
        <v/>
      </c>
      <c r="W146" s="247" t="s">
        <v>81</v>
      </c>
      <c r="X146" s="6"/>
      <c r="Y146" s="247" t="s">
        <v>81</v>
      </c>
      <c r="Z146" s="6" t="str" cm="1">
        <f t="array" ref="Z146">IF($T146=0,"",ROUNDDOWN(_xlfn.IFS($I146="課税",$T146*0.1/1.1,$I146="軽減",$T146*0.08/1.08,$I146="一部非課税",$AB146,I146="非課税",0),0))</f>
        <v/>
      </c>
      <c r="AA146" s="247" t="s">
        <v>81</v>
      </c>
      <c r="AB146" s="6"/>
      <c r="AC146" s="248" t="s">
        <v>81</v>
      </c>
      <c r="AD146" s="249"/>
      <c r="AE146" s="237"/>
      <c r="AF146" s="238" t="str">
        <f t="shared" si="30"/>
        <v/>
      </c>
      <c r="AG146" s="238" t="str">
        <f t="shared" si="31"/>
        <v/>
      </c>
      <c r="AI146" s="238" t="str">
        <f t="shared" si="32"/>
        <v/>
      </c>
      <c r="AJ146" s="238" t="str">
        <f t="shared" si="33"/>
        <v/>
      </c>
      <c r="AK146" s="238" t="str" cm="1">
        <f t="array" ref="AK146">IF(IF($T146=0,"",ROUNDDOWN(_xlfn.IFS($I146="課税",$T146*0.1/1.1,$I146="軽減",$T146*0.08/1.08,$I146="一部非課税",$AB146,I146="非課税",0),0))=$Z146,"","×")</f>
        <v/>
      </c>
      <c r="AL146" s="238" t="str">
        <f t="shared" ca="1" si="34"/>
        <v/>
      </c>
      <c r="AM146" s="238" t="str">
        <f t="shared" ca="1" si="35"/>
        <v/>
      </c>
      <c r="AN146" s="238" t="str">
        <f t="shared" si="36"/>
        <v/>
      </c>
      <c r="AO146" s="250"/>
      <c r="AP146" s="251"/>
      <c r="AQ146" s="251"/>
      <c r="AR146" s="250"/>
      <c r="AS146" s="250"/>
      <c r="AT146" s="251"/>
      <c r="AU146" s="251"/>
      <c r="AV146" s="250"/>
      <c r="AW146" s="250"/>
      <c r="AX146" s="251"/>
      <c r="AY146" s="251"/>
    </row>
    <row r="147" spans="2:51" s="239" customFormat="1" x14ac:dyDescent="0.4">
      <c r="B147" s="243">
        <f t="shared" si="28"/>
        <v>92</v>
      </c>
      <c r="C147" s="1"/>
      <c r="D147" s="83"/>
      <c r="E147" s="59"/>
      <c r="F147" s="2"/>
      <c r="G147" s="79"/>
      <c r="H147" s="61"/>
      <c r="I147" s="61"/>
      <c r="J147" s="4"/>
      <c r="K147" s="244" t="s">
        <v>81</v>
      </c>
      <c r="L147" s="244" t="s">
        <v>111</v>
      </c>
      <c r="M147" s="5"/>
      <c r="N147" s="3"/>
      <c r="O147" s="244" t="s">
        <v>111</v>
      </c>
      <c r="P147" s="5"/>
      <c r="Q147" s="3"/>
      <c r="R147" s="245" t="s">
        <v>113</v>
      </c>
      <c r="S147" s="244" t="s">
        <v>114</v>
      </c>
      <c r="T147" s="246">
        <f t="shared" si="27"/>
        <v>0</v>
      </c>
      <c r="U147" s="247" t="s">
        <v>81</v>
      </c>
      <c r="V147" s="6" t="str">
        <f t="shared" si="29"/>
        <v/>
      </c>
      <c r="W147" s="247" t="s">
        <v>81</v>
      </c>
      <c r="X147" s="6"/>
      <c r="Y147" s="247" t="s">
        <v>81</v>
      </c>
      <c r="Z147" s="6" t="str" cm="1">
        <f t="array" ref="Z147">IF($T147=0,"",ROUNDDOWN(_xlfn.IFS($I147="課税",$T147*0.1/1.1,$I147="軽減",$T147*0.08/1.08,$I147="一部非課税",$AB147,I147="非課税",0),0))</f>
        <v/>
      </c>
      <c r="AA147" s="247" t="s">
        <v>81</v>
      </c>
      <c r="AB147" s="6"/>
      <c r="AC147" s="248" t="s">
        <v>81</v>
      </c>
      <c r="AD147" s="249"/>
      <c r="AE147" s="237"/>
      <c r="AF147" s="238" t="str">
        <f t="shared" si="30"/>
        <v/>
      </c>
      <c r="AG147" s="238" t="str">
        <f t="shared" si="31"/>
        <v/>
      </c>
      <c r="AI147" s="238" t="str">
        <f t="shared" si="32"/>
        <v/>
      </c>
      <c r="AJ147" s="238" t="str">
        <f t="shared" si="33"/>
        <v/>
      </c>
      <c r="AK147" s="238" t="str" cm="1">
        <f t="array" ref="AK147">IF(IF($T147=0,"",ROUNDDOWN(_xlfn.IFS($I147="課税",$T147*0.1/1.1,$I147="軽減",$T147*0.08/1.08,$I147="一部非課税",$AB147,I147="非課税",0),0))=$Z147,"","×")</f>
        <v/>
      </c>
      <c r="AL147" s="238" t="str">
        <f t="shared" ca="1" si="34"/>
        <v/>
      </c>
      <c r="AM147" s="238" t="str">
        <f t="shared" ca="1" si="35"/>
        <v/>
      </c>
      <c r="AN147" s="238" t="str">
        <f t="shared" si="36"/>
        <v/>
      </c>
      <c r="AO147" s="250"/>
      <c r="AP147" s="251"/>
      <c r="AQ147" s="251"/>
      <c r="AR147" s="250"/>
      <c r="AS147" s="250"/>
      <c r="AT147" s="251"/>
      <c r="AU147" s="251"/>
      <c r="AV147" s="250"/>
      <c r="AW147" s="250"/>
      <c r="AX147" s="251"/>
      <c r="AY147" s="251"/>
    </row>
    <row r="148" spans="2:51" s="239" customFormat="1" x14ac:dyDescent="0.4">
      <c r="B148" s="243">
        <f t="shared" si="28"/>
        <v>93</v>
      </c>
      <c r="C148" s="1"/>
      <c r="D148" s="83"/>
      <c r="E148" s="59"/>
      <c r="F148" s="2"/>
      <c r="G148" s="79"/>
      <c r="H148" s="61"/>
      <c r="I148" s="61"/>
      <c r="J148" s="4"/>
      <c r="K148" s="244" t="s">
        <v>81</v>
      </c>
      <c r="L148" s="244" t="s">
        <v>111</v>
      </c>
      <c r="M148" s="5"/>
      <c r="N148" s="3"/>
      <c r="O148" s="244" t="s">
        <v>111</v>
      </c>
      <c r="P148" s="5"/>
      <c r="Q148" s="3"/>
      <c r="R148" s="245" t="s">
        <v>113</v>
      </c>
      <c r="S148" s="244" t="s">
        <v>114</v>
      </c>
      <c r="T148" s="246">
        <f t="shared" si="27"/>
        <v>0</v>
      </c>
      <c r="U148" s="247" t="s">
        <v>81</v>
      </c>
      <c r="V148" s="6" t="str">
        <f t="shared" si="29"/>
        <v/>
      </c>
      <c r="W148" s="247" t="s">
        <v>81</v>
      </c>
      <c r="X148" s="6"/>
      <c r="Y148" s="247" t="s">
        <v>81</v>
      </c>
      <c r="Z148" s="6" t="str" cm="1">
        <f t="array" ref="Z148">IF($T148=0,"",ROUNDDOWN(_xlfn.IFS($I148="課税",$T148*0.1/1.1,$I148="軽減",$T148*0.08/1.08,$I148="一部非課税",$AB148,I148="非課税",0),0))</f>
        <v/>
      </c>
      <c r="AA148" s="247" t="s">
        <v>81</v>
      </c>
      <c r="AB148" s="6"/>
      <c r="AC148" s="248" t="s">
        <v>81</v>
      </c>
      <c r="AD148" s="249"/>
      <c r="AE148" s="237"/>
      <c r="AF148" s="238" t="str">
        <f t="shared" si="30"/>
        <v/>
      </c>
      <c r="AG148" s="238" t="str">
        <f t="shared" si="31"/>
        <v/>
      </c>
      <c r="AI148" s="238" t="str">
        <f t="shared" si="32"/>
        <v/>
      </c>
      <c r="AJ148" s="238" t="str">
        <f t="shared" si="33"/>
        <v/>
      </c>
      <c r="AK148" s="238" t="str" cm="1">
        <f t="array" ref="AK148">IF(IF($T148=0,"",ROUNDDOWN(_xlfn.IFS($I148="課税",$T148*0.1/1.1,$I148="軽減",$T148*0.08/1.08,$I148="一部非課税",$AB148,I148="非課税",0),0))=$Z148,"","×")</f>
        <v/>
      </c>
      <c r="AL148" s="238" t="str">
        <f t="shared" ca="1" si="34"/>
        <v/>
      </c>
      <c r="AM148" s="238" t="str">
        <f t="shared" ca="1" si="35"/>
        <v/>
      </c>
      <c r="AN148" s="238" t="str">
        <f t="shared" si="36"/>
        <v/>
      </c>
      <c r="AO148" s="250"/>
      <c r="AP148" s="251"/>
      <c r="AQ148" s="251"/>
      <c r="AR148" s="250"/>
      <c r="AS148" s="250"/>
      <c r="AT148" s="251"/>
      <c r="AU148" s="251"/>
      <c r="AV148" s="250"/>
      <c r="AW148" s="250"/>
      <c r="AX148" s="251"/>
      <c r="AY148" s="251"/>
    </row>
    <row r="149" spans="2:51" s="239" customFormat="1" x14ac:dyDescent="0.4">
      <c r="B149" s="243">
        <f t="shared" si="28"/>
        <v>94</v>
      </c>
      <c r="C149" s="1"/>
      <c r="D149" s="83"/>
      <c r="E149" s="59"/>
      <c r="F149" s="2"/>
      <c r="G149" s="79"/>
      <c r="H149" s="61"/>
      <c r="I149" s="61"/>
      <c r="J149" s="4"/>
      <c r="K149" s="244" t="s">
        <v>81</v>
      </c>
      <c r="L149" s="244" t="s">
        <v>111</v>
      </c>
      <c r="M149" s="5"/>
      <c r="N149" s="3"/>
      <c r="O149" s="244" t="s">
        <v>111</v>
      </c>
      <c r="P149" s="5"/>
      <c r="Q149" s="3"/>
      <c r="R149" s="245" t="s">
        <v>113</v>
      </c>
      <c r="S149" s="244" t="s">
        <v>114</v>
      </c>
      <c r="T149" s="246">
        <f t="shared" si="27"/>
        <v>0</v>
      </c>
      <c r="U149" s="247" t="s">
        <v>81</v>
      </c>
      <c r="V149" s="6" t="str">
        <f t="shared" si="29"/>
        <v/>
      </c>
      <c r="W149" s="247" t="s">
        <v>81</v>
      </c>
      <c r="X149" s="6"/>
      <c r="Y149" s="247" t="s">
        <v>81</v>
      </c>
      <c r="Z149" s="6" t="str" cm="1">
        <f t="array" ref="Z149">IF($T149=0,"",ROUNDDOWN(_xlfn.IFS($I149="課税",$T149*0.1/1.1,$I149="軽減",$T149*0.08/1.08,$I149="一部非課税",$AB149,I149="非課税",0),0))</f>
        <v/>
      </c>
      <c r="AA149" s="247" t="s">
        <v>81</v>
      </c>
      <c r="AB149" s="6"/>
      <c r="AC149" s="248" t="s">
        <v>81</v>
      </c>
      <c r="AD149" s="249"/>
      <c r="AE149" s="237"/>
      <c r="AF149" s="238" t="str">
        <f t="shared" si="30"/>
        <v/>
      </c>
      <c r="AG149" s="238" t="str">
        <f t="shared" si="31"/>
        <v/>
      </c>
      <c r="AI149" s="238" t="str">
        <f t="shared" si="32"/>
        <v/>
      </c>
      <c r="AJ149" s="238" t="str">
        <f t="shared" si="33"/>
        <v/>
      </c>
      <c r="AK149" s="238" t="str" cm="1">
        <f t="array" ref="AK149">IF(IF($T149=0,"",ROUNDDOWN(_xlfn.IFS($I149="課税",$T149*0.1/1.1,$I149="軽減",$T149*0.08/1.08,$I149="一部非課税",$AB149,I149="非課税",0),0))=$Z149,"","×")</f>
        <v/>
      </c>
      <c r="AL149" s="238" t="str">
        <f t="shared" ca="1" si="34"/>
        <v/>
      </c>
      <c r="AM149" s="238" t="str">
        <f t="shared" ca="1" si="35"/>
        <v/>
      </c>
      <c r="AN149" s="238" t="str">
        <f t="shared" si="36"/>
        <v/>
      </c>
      <c r="AO149" s="250"/>
      <c r="AP149" s="251"/>
      <c r="AQ149" s="251"/>
      <c r="AR149" s="250"/>
      <c r="AS149" s="250"/>
      <c r="AT149" s="251"/>
      <c r="AU149" s="251"/>
      <c r="AV149" s="250"/>
      <c r="AW149" s="250"/>
      <c r="AX149" s="251"/>
      <c r="AY149" s="251"/>
    </row>
    <row r="150" spans="2:51" s="239" customFormat="1" x14ac:dyDescent="0.4">
      <c r="B150" s="243">
        <f t="shared" si="28"/>
        <v>95</v>
      </c>
      <c r="C150" s="1"/>
      <c r="D150" s="83"/>
      <c r="E150" s="59"/>
      <c r="F150" s="2"/>
      <c r="G150" s="79"/>
      <c r="H150" s="61"/>
      <c r="I150" s="61"/>
      <c r="J150" s="4"/>
      <c r="K150" s="244" t="s">
        <v>81</v>
      </c>
      <c r="L150" s="244" t="s">
        <v>111</v>
      </c>
      <c r="M150" s="5"/>
      <c r="N150" s="3"/>
      <c r="O150" s="244" t="s">
        <v>111</v>
      </c>
      <c r="P150" s="5"/>
      <c r="Q150" s="3"/>
      <c r="R150" s="245" t="s">
        <v>113</v>
      </c>
      <c r="S150" s="244" t="s">
        <v>114</v>
      </c>
      <c r="T150" s="246">
        <f t="shared" si="27"/>
        <v>0</v>
      </c>
      <c r="U150" s="247" t="s">
        <v>81</v>
      </c>
      <c r="V150" s="6" t="str">
        <f t="shared" si="29"/>
        <v/>
      </c>
      <c r="W150" s="247" t="s">
        <v>81</v>
      </c>
      <c r="X150" s="6"/>
      <c r="Y150" s="247" t="s">
        <v>81</v>
      </c>
      <c r="Z150" s="6" t="str" cm="1">
        <f t="array" ref="Z150">IF($T150=0,"",ROUNDDOWN(_xlfn.IFS($I150="課税",$T150*0.1/1.1,$I150="軽減",$T150*0.08/1.08,$I150="一部非課税",$AB150,I150="非課税",0),0))</f>
        <v/>
      </c>
      <c r="AA150" s="247" t="s">
        <v>81</v>
      </c>
      <c r="AB150" s="6"/>
      <c r="AC150" s="248" t="s">
        <v>81</v>
      </c>
      <c r="AD150" s="249"/>
      <c r="AE150" s="237"/>
      <c r="AF150" s="238" t="str">
        <f t="shared" si="30"/>
        <v/>
      </c>
      <c r="AG150" s="238" t="str">
        <f t="shared" si="31"/>
        <v/>
      </c>
      <c r="AI150" s="238" t="str">
        <f t="shared" si="32"/>
        <v/>
      </c>
      <c r="AJ150" s="238" t="str">
        <f t="shared" si="33"/>
        <v/>
      </c>
      <c r="AK150" s="238" t="str" cm="1">
        <f t="array" ref="AK150">IF(IF($T150=0,"",ROUNDDOWN(_xlfn.IFS($I150="課税",$T150*0.1/1.1,$I150="軽減",$T150*0.08/1.08,$I150="一部非課税",$AB150,I150="非課税",0),0))=$Z150,"","×")</f>
        <v/>
      </c>
      <c r="AL150" s="238" t="str">
        <f t="shared" ca="1" si="34"/>
        <v/>
      </c>
      <c r="AM150" s="238" t="str">
        <f t="shared" ca="1" si="35"/>
        <v/>
      </c>
      <c r="AN150" s="238" t="str">
        <f t="shared" si="36"/>
        <v/>
      </c>
      <c r="AO150" s="250"/>
      <c r="AP150" s="251"/>
      <c r="AQ150" s="251"/>
      <c r="AR150" s="250"/>
      <c r="AS150" s="250"/>
      <c r="AT150" s="251"/>
      <c r="AU150" s="251"/>
      <c r="AV150" s="250"/>
      <c r="AW150" s="250"/>
      <c r="AX150" s="251"/>
      <c r="AY150" s="251"/>
    </row>
    <row r="151" spans="2:51" s="239" customFormat="1" x14ac:dyDescent="0.4">
      <c r="B151" s="243">
        <f t="shared" si="28"/>
        <v>96</v>
      </c>
      <c r="C151" s="1"/>
      <c r="D151" s="83"/>
      <c r="E151" s="59"/>
      <c r="F151" s="2"/>
      <c r="G151" s="79"/>
      <c r="H151" s="61"/>
      <c r="I151" s="61"/>
      <c r="J151" s="4"/>
      <c r="K151" s="244" t="s">
        <v>81</v>
      </c>
      <c r="L151" s="244" t="s">
        <v>111</v>
      </c>
      <c r="M151" s="5"/>
      <c r="N151" s="3"/>
      <c r="O151" s="244" t="s">
        <v>111</v>
      </c>
      <c r="P151" s="5"/>
      <c r="Q151" s="3"/>
      <c r="R151" s="245" t="s">
        <v>113</v>
      </c>
      <c r="S151" s="244" t="s">
        <v>114</v>
      </c>
      <c r="T151" s="246">
        <f t="shared" si="27"/>
        <v>0</v>
      </c>
      <c r="U151" s="247" t="s">
        <v>81</v>
      </c>
      <c r="V151" s="6" t="str">
        <f t="shared" si="29"/>
        <v/>
      </c>
      <c r="W151" s="247" t="s">
        <v>81</v>
      </c>
      <c r="X151" s="6"/>
      <c r="Y151" s="247" t="s">
        <v>81</v>
      </c>
      <c r="Z151" s="6" t="str" cm="1">
        <f t="array" ref="Z151">IF($T151=0,"",ROUNDDOWN(_xlfn.IFS($I151="課税",$T151*0.1/1.1,$I151="軽減",$T151*0.08/1.08,$I151="一部非課税",$AB151,I151="非課税",0),0))</f>
        <v/>
      </c>
      <c r="AA151" s="247" t="s">
        <v>81</v>
      </c>
      <c r="AB151" s="6"/>
      <c r="AC151" s="248" t="s">
        <v>81</v>
      </c>
      <c r="AD151" s="249"/>
      <c r="AE151" s="237"/>
      <c r="AF151" s="238" t="str">
        <f t="shared" si="30"/>
        <v/>
      </c>
      <c r="AG151" s="238" t="str">
        <f t="shared" si="31"/>
        <v/>
      </c>
      <c r="AI151" s="238" t="str">
        <f t="shared" si="32"/>
        <v/>
      </c>
      <c r="AJ151" s="238" t="str">
        <f t="shared" si="33"/>
        <v/>
      </c>
      <c r="AK151" s="238" t="str" cm="1">
        <f t="array" ref="AK151">IF(IF($T151=0,"",ROUNDDOWN(_xlfn.IFS($I151="課税",$T151*0.1/1.1,$I151="軽減",$T151*0.08/1.08,$I151="一部非課税",$AB151,I151="非課税",0),0))=$Z151,"","×")</f>
        <v/>
      </c>
      <c r="AL151" s="238" t="str">
        <f t="shared" ca="1" si="34"/>
        <v/>
      </c>
      <c r="AM151" s="238" t="str">
        <f t="shared" ca="1" si="35"/>
        <v/>
      </c>
      <c r="AN151" s="238" t="str">
        <f t="shared" si="36"/>
        <v/>
      </c>
      <c r="AO151" s="250"/>
      <c r="AP151" s="251"/>
      <c r="AQ151" s="251"/>
      <c r="AR151" s="250"/>
      <c r="AS151" s="250"/>
      <c r="AT151" s="251"/>
      <c r="AU151" s="251"/>
      <c r="AV151" s="250"/>
      <c r="AW151" s="250"/>
      <c r="AX151" s="251"/>
      <c r="AY151" s="251"/>
    </row>
    <row r="152" spans="2:51" s="239" customFormat="1" x14ac:dyDescent="0.4">
      <c r="B152" s="243">
        <f t="shared" si="28"/>
        <v>97</v>
      </c>
      <c r="C152" s="1"/>
      <c r="D152" s="83"/>
      <c r="E152" s="59"/>
      <c r="F152" s="2"/>
      <c r="G152" s="79"/>
      <c r="H152" s="61"/>
      <c r="I152" s="61"/>
      <c r="J152" s="4"/>
      <c r="K152" s="244" t="s">
        <v>81</v>
      </c>
      <c r="L152" s="244" t="s">
        <v>111</v>
      </c>
      <c r="M152" s="5"/>
      <c r="N152" s="3"/>
      <c r="O152" s="244" t="s">
        <v>111</v>
      </c>
      <c r="P152" s="5"/>
      <c r="Q152" s="3"/>
      <c r="R152" s="245" t="s">
        <v>113</v>
      </c>
      <c r="S152" s="244" t="s">
        <v>114</v>
      </c>
      <c r="T152" s="246">
        <f t="shared" si="27"/>
        <v>0</v>
      </c>
      <c r="U152" s="247" t="s">
        <v>81</v>
      </c>
      <c r="V152" s="6" t="str">
        <f t="shared" si="29"/>
        <v/>
      </c>
      <c r="W152" s="247" t="s">
        <v>81</v>
      </c>
      <c r="X152" s="6"/>
      <c r="Y152" s="247" t="s">
        <v>81</v>
      </c>
      <c r="Z152" s="6" t="str" cm="1">
        <f t="array" ref="Z152">IF($T152=0,"",ROUNDDOWN(_xlfn.IFS($I152="課税",$T152*0.1/1.1,$I152="軽減",$T152*0.08/1.08,$I152="一部非課税",$AB152,I152="非課税",0),0))</f>
        <v/>
      </c>
      <c r="AA152" s="247" t="s">
        <v>81</v>
      </c>
      <c r="AB152" s="6"/>
      <c r="AC152" s="248" t="s">
        <v>81</v>
      </c>
      <c r="AD152" s="249"/>
      <c r="AE152" s="237"/>
      <c r="AF152" s="238" t="str">
        <f t="shared" si="30"/>
        <v/>
      </c>
      <c r="AG152" s="238" t="str">
        <f t="shared" si="31"/>
        <v/>
      </c>
      <c r="AI152" s="238" t="str">
        <f t="shared" si="32"/>
        <v/>
      </c>
      <c r="AJ152" s="238" t="str">
        <f t="shared" si="33"/>
        <v/>
      </c>
      <c r="AK152" s="238" t="str" cm="1">
        <f t="array" ref="AK152">IF(IF($T152=0,"",ROUNDDOWN(_xlfn.IFS($I152="課税",$T152*0.1/1.1,$I152="軽減",$T152*0.08/1.08,$I152="一部非課税",$AB152,I152="非課税",0),0))=$Z152,"","×")</f>
        <v/>
      </c>
      <c r="AL152" s="238" t="str">
        <f t="shared" ca="1" si="34"/>
        <v/>
      </c>
      <c r="AM152" s="238" t="str">
        <f t="shared" ca="1" si="35"/>
        <v/>
      </c>
      <c r="AN152" s="238" t="str">
        <f t="shared" si="36"/>
        <v/>
      </c>
      <c r="AO152" s="250"/>
      <c r="AP152" s="251"/>
      <c r="AQ152" s="251"/>
      <c r="AR152" s="250"/>
      <c r="AS152" s="250"/>
      <c r="AT152" s="251"/>
      <c r="AU152" s="251"/>
      <c r="AV152" s="250"/>
      <c r="AW152" s="250"/>
      <c r="AX152" s="251"/>
      <c r="AY152" s="251"/>
    </row>
    <row r="153" spans="2:51" s="239" customFormat="1" x14ac:dyDescent="0.4">
      <c r="B153" s="243">
        <f t="shared" si="28"/>
        <v>98</v>
      </c>
      <c r="C153" s="1"/>
      <c r="D153" s="83"/>
      <c r="E153" s="59"/>
      <c r="F153" s="2"/>
      <c r="G153" s="79"/>
      <c r="H153" s="61"/>
      <c r="I153" s="61"/>
      <c r="J153" s="4"/>
      <c r="K153" s="244" t="s">
        <v>81</v>
      </c>
      <c r="L153" s="244" t="s">
        <v>111</v>
      </c>
      <c r="M153" s="5"/>
      <c r="N153" s="3"/>
      <c r="O153" s="244" t="s">
        <v>111</v>
      </c>
      <c r="P153" s="5"/>
      <c r="Q153" s="3"/>
      <c r="R153" s="245" t="s">
        <v>113</v>
      </c>
      <c r="S153" s="244" t="s">
        <v>114</v>
      </c>
      <c r="T153" s="246">
        <f t="shared" si="27"/>
        <v>0</v>
      </c>
      <c r="U153" s="247" t="s">
        <v>81</v>
      </c>
      <c r="V153" s="6" t="str">
        <f t="shared" si="29"/>
        <v/>
      </c>
      <c r="W153" s="247" t="s">
        <v>81</v>
      </c>
      <c r="X153" s="6"/>
      <c r="Y153" s="247" t="s">
        <v>81</v>
      </c>
      <c r="Z153" s="6" t="str" cm="1">
        <f t="array" ref="Z153">IF($T153=0,"",ROUNDDOWN(_xlfn.IFS($I153="課税",$T153*0.1/1.1,$I153="軽減",$T153*0.08/1.08,$I153="一部非課税",$AB153,I153="非課税",0),0))</f>
        <v/>
      </c>
      <c r="AA153" s="247" t="s">
        <v>81</v>
      </c>
      <c r="AB153" s="6"/>
      <c r="AC153" s="248" t="s">
        <v>81</v>
      </c>
      <c r="AD153" s="249"/>
      <c r="AE153" s="237"/>
      <c r="AF153" s="238" t="str">
        <f t="shared" si="30"/>
        <v/>
      </c>
      <c r="AG153" s="238" t="str">
        <f t="shared" si="31"/>
        <v/>
      </c>
      <c r="AI153" s="238" t="str">
        <f t="shared" si="32"/>
        <v/>
      </c>
      <c r="AJ153" s="238" t="str">
        <f t="shared" si="33"/>
        <v/>
      </c>
      <c r="AK153" s="238" t="str" cm="1">
        <f t="array" ref="AK153">IF(IF($T153=0,"",ROUNDDOWN(_xlfn.IFS($I153="課税",$T153*0.1/1.1,$I153="軽減",$T153*0.08/1.08,$I153="一部非課税",$AB153,I153="非課税",0),0))=$Z153,"","×")</f>
        <v/>
      </c>
      <c r="AL153" s="238" t="str">
        <f t="shared" ca="1" si="34"/>
        <v/>
      </c>
      <c r="AM153" s="238" t="str">
        <f t="shared" ca="1" si="35"/>
        <v/>
      </c>
      <c r="AN153" s="238" t="str">
        <f t="shared" si="36"/>
        <v/>
      </c>
      <c r="AO153" s="250"/>
      <c r="AP153" s="251"/>
      <c r="AQ153" s="251"/>
      <c r="AR153" s="250"/>
      <c r="AS153" s="250"/>
      <c r="AT153" s="251"/>
      <c r="AU153" s="251"/>
      <c r="AV153" s="250"/>
      <c r="AW153" s="250"/>
      <c r="AX153" s="251"/>
      <c r="AY153" s="251"/>
    </row>
    <row r="154" spans="2:51" s="239" customFormat="1" x14ac:dyDescent="0.4">
      <c r="B154" s="243">
        <f t="shared" si="28"/>
        <v>99</v>
      </c>
      <c r="C154" s="1"/>
      <c r="D154" s="83"/>
      <c r="E154" s="59"/>
      <c r="F154" s="2"/>
      <c r="G154" s="79"/>
      <c r="H154" s="61"/>
      <c r="I154" s="61"/>
      <c r="J154" s="4"/>
      <c r="K154" s="244" t="s">
        <v>81</v>
      </c>
      <c r="L154" s="244" t="s">
        <v>111</v>
      </c>
      <c r="M154" s="5"/>
      <c r="N154" s="3"/>
      <c r="O154" s="244" t="s">
        <v>111</v>
      </c>
      <c r="P154" s="5"/>
      <c r="Q154" s="3"/>
      <c r="R154" s="245" t="s">
        <v>113</v>
      </c>
      <c r="S154" s="244" t="s">
        <v>114</v>
      </c>
      <c r="T154" s="246">
        <f t="shared" si="27"/>
        <v>0</v>
      </c>
      <c r="U154" s="247" t="s">
        <v>81</v>
      </c>
      <c r="V154" s="6" t="str">
        <f t="shared" si="29"/>
        <v/>
      </c>
      <c r="W154" s="247" t="s">
        <v>81</v>
      </c>
      <c r="X154" s="6"/>
      <c r="Y154" s="247" t="s">
        <v>81</v>
      </c>
      <c r="Z154" s="6" t="str" cm="1">
        <f t="array" ref="Z154">IF($T154=0,"",ROUNDDOWN(_xlfn.IFS($I154="課税",$T154*0.1/1.1,$I154="軽減",$T154*0.08/1.08,$I154="一部非課税",$AB154,I154="非課税",0),0))</f>
        <v/>
      </c>
      <c r="AA154" s="247" t="s">
        <v>81</v>
      </c>
      <c r="AB154" s="6"/>
      <c r="AC154" s="248" t="s">
        <v>81</v>
      </c>
      <c r="AD154" s="249"/>
      <c r="AE154" s="237"/>
      <c r="AF154" s="238" t="str">
        <f t="shared" si="30"/>
        <v/>
      </c>
      <c r="AG154" s="238" t="str">
        <f t="shared" si="31"/>
        <v/>
      </c>
      <c r="AI154" s="238" t="str">
        <f t="shared" si="32"/>
        <v/>
      </c>
      <c r="AJ154" s="238" t="str">
        <f t="shared" si="33"/>
        <v/>
      </c>
      <c r="AK154" s="238" t="str" cm="1">
        <f t="array" ref="AK154">IF(IF($T154=0,"",ROUNDDOWN(_xlfn.IFS($I154="課税",$T154*0.1/1.1,$I154="軽減",$T154*0.08/1.08,$I154="一部非課税",$AB154,I154="非課税",0),0))=$Z154,"","×")</f>
        <v/>
      </c>
      <c r="AL154" s="238" t="str">
        <f t="shared" ca="1" si="34"/>
        <v/>
      </c>
      <c r="AM154" s="238" t="str">
        <f t="shared" ca="1" si="35"/>
        <v/>
      </c>
      <c r="AN154" s="238" t="str">
        <f t="shared" si="36"/>
        <v/>
      </c>
      <c r="AO154" s="250"/>
      <c r="AP154" s="251"/>
      <c r="AQ154" s="251"/>
      <c r="AR154" s="250"/>
      <c r="AS154" s="250"/>
      <c r="AT154" s="251"/>
      <c r="AU154" s="251"/>
      <c r="AV154" s="250"/>
      <c r="AW154" s="250"/>
      <c r="AX154" s="251"/>
      <c r="AY154" s="251"/>
    </row>
    <row r="155" spans="2:51" s="239" customFormat="1" ht="20.25" thickBot="1" x14ac:dyDescent="0.45">
      <c r="B155" s="252">
        <f t="shared" si="28"/>
        <v>100</v>
      </c>
      <c r="C155" s="7"/>
      <c r="D155" s="84"/>
      <c r="E155" s="60"/>
      <c r="F155" s="8"/>
      <c r="G155" s="81"/>
      <c r="H155" s="62"/>
      <c r="I155" s="62"/>
      <c r="J155" s="10"/>
      <c r="K155" s="253" t="s">
        <v>81</v>
      </c>
      <c r="L155" s="253" t="s">
        <v>111</v>
      </c>
      <c r="M155" s="11"/>
      <c r="N155" s="9"/>
      <c r="O155" s="253" t="s">
        <v>111</v>
      </c>
      <c r="P155" s="11"/>
      <c r="Q155" s="9"/>
      <c r="R155" s="254" t="s">
        <v>113</v>
      </c>
      <c r="S155" s="253" t="s">
        <v>114</v>
      </c>
      <c r="T155" s="255">
        <f t="shared" si="27"/>
        <v>0</v>
      </c>
      <c r="U155" s="256" t="s">
        <v>81</v>
      </c>
      <c r="V155" s="12" t="str">
        <f t="shared" si="29"/>
        <v/>
      </c>
      <c r="W155" s="256" t="s">
        <v>81</v>
      </c>
      <c r="X155" s="12"/>
      <c r="Y155" s="256" t="s">
        <v>81</v>
      </c>
      <c r="Z155" s="12" t="str" cm="1">
        <f t="array" ref="Z155">IF($T155=0,"",ROUNDDOWN(_xlfn.IFS($I155="課税",$T155*0.1/1.1,$I155="軽減",$T155*0.08/1.08,$I155="一部非課税",$AB155,I155="非課税",0),0))</f>
        <v/>
      </c>
      <c r="AA155" s="256" t="s">
        <v>81</v>
      </c>
      <c r="AB155" s="12"/>
      <c r="AC155" s="257" t="s">
        <v>81</v>
      </c>
      <c r="AD155" s="258"/>
      <c r="AE155" s="237"/>
      <c r="AF155" s="238" t="str">
        <f t="shared" si="30"/>
        <v/>
      </c>
      <c r="AG155" s="238" t="str">
        <f t="shared" si="31"/>
        <v/>
      </c>
      <c r="AI155" s="238" t="str">
        <f t="shared" si="32"/>
        <v/>
      </c>
      <c r="AJ155" s="238" t="str">
        <f t="shared" si="33"/>
        <v/>
      </c>
      <c r="AK155" s="238" t="str" cm="1">
        <f t="array" ref="AK155">IF(IF($T155=0,"",ROUNDDOWN(_xlfn.IFS($I155="課税",$T155*0.1/1.1,$I155="軽減",$T155*0.08/1.08,$I155="一部非課税",$AB155,I155="非課税",0),0))=$Z155,"","×")</f>
        <v/>
      </c>
      <c r="AL155" s="238" t="str">
        <f t="shared" ca="1" si="34"/>
        <v/>
      </c>
      <c r="AM155" s="238" t="str">
        <f t="shared" ca="1" si="35"/>
        <v/>
      </c>
      <c r="AN155" s="238" t="str">
        <f t="shared" si="36"/>
        <v/>
      </c>
      <c r="AO155" s="250"/>
      <c r="AP155" s="251"/>
      <c r="AQ155" s="251"/>
      <c r="AR155" s="250"/>
      <c r="AS155" s="250"/>
      <c r="AT155" s="251"/>
      <c r="AU155" s="251"/>
      <c r="AV155" s="250"/>
      <c r="AW155" s="250"/>
      <c r="AX155" s="251"/>
      <c r="AY155" s="251"/>
    </row>
    <row r="156" spans="2:51" x14ac:dyDescent="0.4">
      <c r="E156" s="111"/>
      <c r="F156" s="111"/>
      <c r="G156" s="111"/>
      <c r="H156" s="111"/>
      <c r="I156" s="186"/>
      <c r="J156" s="186"/>
      <c r="K156" s="187"/>
      <c r="L156" s="188"/>
      <c r="M156" s="188"/>
      <c r="N156" s="189"/>
      <c r="O156" s="187"/>
      <c r="P156" s="188"/>
      <c r="Q156" s="189"/>
      <c r="R156" s="187"/>
      <c r="S156" s="190"/>
      <c r="T156" s="188"/>
      <c r="U156" s="191"/>
      <c r="V156" s="111"/>
      <c r="W156" s="191"/>
      <c r="X156" s="192" t="str">
        <f t="shared" ref="X156:X219" si="37">IF(T156="","",T156-V156)</f>
        <v/>
      </c>
      <c r="Y156" s="191"/>
      <c r="Z156" s="111"/>
      <c r="AA156" s="191"/>
      <c r="AB156" s="192"/>
      <c r="AC156" s="191"/>
      <c r="AD156" s="111"/>
      <c r="AE156" s="111"/>
      <c r="AF156" s="111"/>
      <c r="AG156" s="111"/>
      <c r="AH156" s="111"/>
      <c r="AI156" s="111"/>
    </row>
    <row r="157" spans="2:51" x14ac:dyDescent="0.4">
      <c r="E157" s="111"/>
      <c r="F157" s="111"/>
      <c r="G157" s="111"/>
      <c r="H157" s="111"/>
      <c r="I157" s="27"/>
      <c r="J157" s="27"/>
      <c r="K157" s="27"/>
      <c r="L157" s="27"/>
      <c r="M157" s="27"/>
      <c r="N157" s="27"/>
      <c r="O157" s="27"/>
      <c r="P157" s="27"/>
      <c r="Q157" s="27"/>
      <c r="R157" s="27"/>
      <c r="S157" s="27"/>
      <c r="T157" s="27"/>
      <c r="U157" s="27"/>
      <c r="V157" s="111"/>
      <c r="W157" s="27"/>
      <c r="X157" s="192" t="str">
        <f t="shared" si="37"/>
        <v/>
      </c>
      <c r="Y157" s="27"/>
      <c r="Z157" s="111"/>
      <c r="AA157" s="27"/>
      <c r="AB157" s="192"/>
      <c r="AC157" s="27"/>
      <c r="AD157" s="111"/>
      <c r="AE157" s="111"/>
      <c r="AF157" s="111"/>
      <c r="AG157" s="111"/>
      <c r="AH157" s="111"/>
      <c r="AI157" s="111"/>
    </row>
    <row r="158" spans="2:51" x14ac:dyDescent="0.4">
      <c r="E158" s="111"/>
      <c r="F158" s="111"/>
      <c r="G158" s="111"/>
      <c r="H158" s="111"/>
      <c r="I158" s="27"/>
      <c r="J158" s="27"/>
      <c r="K158" s="27"/>
      <c r="L158" s="27"/>
      <c r="M158" s="27"/>
      <c r="N158" s="27"/>
      <c r="O158" s="27"/>
      <c r="P158" s="27"/>
      <c r="Q158" s="27"/>
      <c r="R158" s="27"/>
      <c r="S158" s="27"/>
      <c r="T158" s="27"/>
      <c r="U158" s="27"/>
      <c r="V158" s="27"/>
      <c r="W158" s="27"/>
      <c r="X158" s="192" t="str">
        <f t="shared" si="37"/>
        <v/>
      </c>
      <c r="Y158" s="27"/>
      <c r="Z158" s="27"/>
      <c r="AA158" s="27"/>
      <c r="AB158" s="192"/>
      <c r="AC158" s="27"/>
      <c r="AD158" s="27"/>
      <c r="AE158" s="27"/>
      <c r="AF158" s="27"/>
      <c r="AG158" s="27"/>
      <c r="AH158" s="27"/>
    </row>
    <row r="159" spans="2:51" x14ac:dyDescent="0.4">
      <c r="E159" s="111"/>
      <c r="F159" s="111"/>
      <c r="G159" s="111"/>
      <c r="H159" s="111"/>
      <c r="I159" s="27"/>
      <c r="J159" s="27"/>
      <c r="K159" s="27"/>
      <c r="L159" s="27"/>
      <c r="M159" s="27"/>
      <c r="N159" s="27"/>
      <c r="O159" s="27"/>
      <c r="P159" s="27"/>
      <c r="Q159" s="27"/>
      <c r="R159" s="27"/>
      <c r="S159" s="27"/>
      <c r="T159" s="27"/>
      <c r="U159" s="27"/>
      <c r="V159" s="27"/>
      <c r="W159" s="27"/>
      <c r="X159" s="192" t="str">
        <f t="shared" si="37"/>
        <v/>
      </c>
      <c r="Y159" s="27"/>
      <c r="Z159" s="27"/>
      <c r="AA159" s="27"/>
      <c r="AB159" s="192"/>
      <c r="AC159" s="27"/>
      <c r="AD159" s="27"/>
      <c r="AE159" s="27"/>
      <c r="AF159" s="27"/>
      <c r="AG159" s="27"/>
      <c r="AH159" s="27"/>
    </row>
    <row r="160" spans="2:51" x14ac:dyDescent="0.4">
      <c r="E160" s="111"/>
      <c r="F160" s="111"/>
      <c r="G160" s="111"/>
      <c r="H160" s="111"/>
      <c r="I160" s="27"/>
      <c r="J160" s="27"/>
      <c r="K160" s="27"/>
      <c r="L160" s="27"/>
      <c r="M160" s="27"/>
      <c r="N160" s="27"/>
      <c r="O160" s="27"/>
      <c r="P160" s="27"/>
      <c r="Q160" s="27"/>
      <c r="R160" s="27"/>
      <c r="S160" s="27"/>
      <c r="T160" s="27"/>
      <c r="U160" s="27"/>
      <c r="V160" s="27"/>
      <c r="W160" s="27"/>
      <c r="X160" s="192" t="str">
        <f t="shared" si="37"/>
        <v/>
      </c>
      <c r="Y160" s="27"/>
      <c r="Z160" s="27"/>
      <c r="AA160" s="27"/>
      <c r="AB160" s="192"/>
      <c r="AC160" s="27"/>
      <c r="AD160" s="27"/>
      <c r="AE160" s="27"/>
      <c r="AF160" s="27"/>
      <c r="AG160" s="27"/>
      <c r="AH160" s="27"/>
    </row>
    <row r="161" spans="5:34" x14ac:dyDescent="0.4">
      <c r="E161" s="27"/>
      <c r="F161" s="27"/>
      <c r="G161" s="27"/>
      <c r="H161" s="27"/>
      <c r="I161" s="27"/>
      <c r="J161" s="27"/>
      <c r="K161" s="27"/>
      <c r="L161" s="27"/>
      <c r="M161" s="27"/>
      <c r="N161" s="27"/>
      <c r="O161" s="27"/>
      <c r="P161" s="27"/>
      <c r="Q161" s="27"/>
      <c r="R161" s="27"/>
      <c r="S161" s="27"/>
      <c r="T161" s="27"/>
      <c r="U161" s="27"/>
      <c r="V161" s="27"/>
      <c r="W161" s="27"/>
      <c r="X161" s="192" t="str">
        <f t="shared" si="37"/>
        <v/>
      </c>
      <c r="Y161" s="27"/>
      <c r="Z161" s="27"/>
      <c r="AA161" s="27"/>
      <c r="AB161" s="192"/>
      <c r="AC161" s="27"/>
      <c r="AD161" s="27"/>
      <c r="AE161" s="27"/>
      <c r="AF161" s="27"/>
      <c r="AG161" s="27"/>
      <c r="AH161" s="27"/>
    </row>
    <row r="162" spans="5:34" x14ac:dyDescent="0.4">
      <c r="E162" s="27"/>
      <c r="F162" s="27"/>
      <c r="G162" s="27"/>
      <c r="H162" s="27"/>
      <c r="I162" s="27"/>
      <c r="J162" s="27"/>
      <c r="K162" s="27"/>
      <c r="L162" s="27"/>
      <c r="M162" s="27"/>
      <c r="N162" s="27"/>
      <c r="O162" s="27"/>
      <c r="P162" s="27"/>
      <c r="Q162" s="27"/>
      <c r="R162" s="27"/>
      <c r="S162" s="27"/>
      <c r="T162" s="27"/>
      <c r="U162" s="27"/>
      <c r="V162" s="27"/>
      <c r="W162" s="27"/>
      <c r="X162" s="192" t="str">
        <f t="shared" si="37"/>
        <v/>
      </c>
      <c r="Y162" s="27"/>
      <c r="Z162" s="27"/>
      <c r="AA162" s="27"/>
      <c r="AB162" s="192"/>
      <c r="AC162" s="27"/>
      <c r="AD162" s="27"/>
      <c r="AE162" s="27"/>
      <c r="AF162" s="27"/>
      <c r="AG162" s="27"/>
      <c r="AH162" s="27"/>
    </row>
    <row r="163" spans="5:34" x14ac:dyDescent="0.4">
      <c r="E163" s="27"/>
      <c r="F163" s="27"/>
      <c r="G163" s="27"/>
      <c r="H163" s="27"/>
      <c r="I163" s="27"/>
      <c r="J163" s="27"/>
      <c r="K163" s="27"/>
      <c r="L163" s="27"/>
      <c r="M163" s="27"/>
      <c r="N163" s="27"/>
      <c r="O163" s="27"/>
      <c r="P163" s="27"/>
      <c r="Q163" s="27"/>
      <c r="R163" s="27"/>
      <c r="S163" s="27"/>
      <c r="T163" s="27"/>
      <c r="U163" s="27"/>
      <c r="V163" s="27"/>
      <c r="W163" s="27"/>
      <c r="X163" s="192" t="str">
        <f t="shared" si="37"/>
        <v/>
      </c>
      <c r="Y163" s="27"/>
      <c r="Z163" s="27"/>
      <c r="AA163" s="27"/>
      <c r="AB163" s="192"/>
      <c r="AC163" s="27"/>
      <c r="AD163" s="27"/>
      <c r="AE163" s="27"/>
      <c r="AF163" s="27"/>
      <c r="AG163" s="27"/>
      <c r="AH163" s="27"/>
    </row>
    <row r="164" spans="5:34" x14ac:dyDescent="0.4">
      <c r="E164" s="27"/>
      <c r="F164" s="27"/>
      <c r="G164" s="27"/>
      <c r="H164" s="27"/>
      <c r="I164" s="27"/>
      <c r="J164" s="27"/>
      <c r="K164" s="27"/>
      <c r="L164" s="27"/>
      <c r="M164" s="27"/>
      <c r="N164" s="27"/>
      <c r="O164" s="27"/>
      <c r="P164" s="27"/>
      <c r="Q164" s="27"/>
      <c r="R164" s="27"/>
      <c r="S164" s="27"/>
      <c r="T164" s="27"/>
      <c r="U164" s="27"/>
      <c r="V164" s="27"/>
      <c r="W164" s="27"/>
      <c r="X164" s="192" t="str">
        <f t="shared" si="37"/>
        <v/>
      </c>
      <c r="Y164" s="27"/>
      <c r="Z164" s="27"/>
      <c r="AA164" s="27"/>
      <c r="AB164" s="192"/>
      <c r="AC164" s="27"/>
      <c r="AD164" s="27"/>
      <c r="AE164" s="27"/>
      <c r="AF164" s="27"/>
      <c r="AG164" s="27"/>
      <c r="AH164" s="27"/>
    </row>
    <row r="165" spans="5:34" x14ac:dyDescent="0.4">
      <c r="E165" s="27"/>
      <c r="F165" s="27"/>
      <c r="G165" s="27"/>
      <c r="H165" s="27"/>
      <c r="I165" s="27"/>
      <c r="J165" s="27"/>
      <c r="K165" s="27"/>
      <c r="L165" s="27"/>
      <c r="M165" s="27"/>
      <c r="N165" s="27"/>
      <c r="O165" s="27"/>
      <c r="P165" s="27"/>
      <c r="Q165" s="27"/>
      <c r="R165" s="27"/>
      <c r="S165" s="27"/>
      <c r="T165" s="27"/>
      <c r="U165" s="27"/>
      <c r="V165" s="27"/>
      <c r="W165" s="27"/>
      <c r="X165" s="192" t="str">
        <f t="shared" si="37"/>
        <v/>
      </c>
      <c r="Y165" s="27"/>
      <c r="Z165" s="27"/>
      <c r="AA165" s="27"/>
      <c r="AB165" s="192"/>
      <c r="AC165" s="27"/>
      <c r="AD165" s="27"/>
      <c r="AE165" s="27"/>
      <c r="AF165" s="27"/>
      <c r="AG165" s="27"/>
      <c r="AH165" s="27"/>
    </row>
    <row r="166" spans="5:34" x14ac:dyDescent="0.4">
      <c r="E166" s="27"/>
      <c r="F166" s="27"/>
      <c r="G166" s="27"/>
      <c r="H166" s="27"/>
      <c r="I166" s="27"/>
      <c r="J166" s="27"/>
      <c r="K166" s="27"/>
      <c r="L166" s="27"/>
      <c r="M166" s="27"/>
      <c r="N166" s="27"/>
      <c r="O166" s="27"/>
      <c r="P166" s="27"/>
      <c r="Q166" s="27"/>
      <c r="R166" s="27"/>
      <c r="S166" s="27"/>
      <c r="T166" s="27"/>
      <c r="U166" s="27"/>
      <c r="V166" s="27"/>
      <c r="W166" s="27"/>
      <c r="X166" s="192" t="str">
        <f t="shared" si="37"/>
        <v/>
      </c>
      <c r="Y166" s="27"/>
      <c r="Z166" s="27"/>
      <c r="AA166" s="27"/>
      <c r="AB166" s="192"/>
      <c r="AC166" s="27"/>
      <c r="AD166" s="27"/>
      <c r="AE166" s="27"/>
      <c r="AF166" s="27"/>
      <c r="AG166" s="27"/>
      <c r="AH166" s="27"/>
    </row>
    <row r="167" spans="5:34" x14ac:dyDescent="0.4">
      <c r="E167" s="27"/>
      <c r="F167" s="27"/>
      <c r="G167" s="27"/>
      <c r="H167" s="27"/>
      <c r="I167" s="27"/>
      <c r="J167" s="27"/>
      <c r="K167" s="27"/>
      <c r="L167" s="27"/>
      <c r="M167" s="27"/>
      <c r="N167" s="27"/>
      <c r="O167" s="27"/>
      <c r="P167" s="27"/>
      <c r="Q167" s="27"/>
      <c r="R167" s="27"/>
      <c r="S167" s="27"/>
      <c r="T167" s="27"/>
      <c r="U167" s="27"/>
      <c r="V167" s="27"/>
      <c r="W167" s="27"/>
      <c r="X167" s="192" t="str">
        <f t="shared" si="37"/>
        <v/>
      </c>
      <c r="Y167" s="27"/>
      <c r="Z167" s="27"/>
      <c r="AA167" s="27"/>
      <c r="AB167" s="192"/>
      <c r="AC167" s="27"/>
      <c r="AD167" s="27"/>
      <c r="AE167" s="27"/>
      <c r="AF167" s="27"/>
      <c r="AG167" s="27"/>
      <c r="AH167" s="27"/>
    </row>
    <row r="168" spans="5:34" x14ac:dyDescent="0.4">
      <c r="E168" s="27"/>
      <c r="F168" s="27"/>
      <c r="G168" s="27"/>
      <c r="H168" s="27"/>
      <c r="I168" s="27"/>
      <c r="J168" s="27"/>
      <c r="K168" s="27"/>
      <c r="L168" s="27"/>
      <c r="M168" s="27"/>
      <c r="N168" s="27"/>
      <c r="O168" s="27"/>
      <c r="P168" s="27"/>
      <c r="Q168" s="27"/>
      <c r="R168" s="27"/>
      <c r="S168" s="27"/>
      <c r="T168" s="27"/>
      <c r="U168" s="27"/>
      <c r="V168" s="27"/>
      <c r="W168" s="27"/>
      <c r="X168" s="192" t="str">
        <f t="shared" si="37"/>
        <v/>
      </c>
      <c r="Y168" s="27"/>
      <c r="Z168" s="27"/>
      <c r="AA168" s="27"/>
      <c r="AB168" s="192"/>
      <c r="AC168" s="27"/>
      <c r="AD168" s="27"/>
      <c r="AE168" s="27"/>
      <c r="AF168" s="27"/>
      <c r="AG168" s="27"/>
      <c r="AH168" s="27"/>
    </row>
    <row r="169" spans="5:34" x14ac:dyDescent="0.4">
      <c r="E169" s="27"/>
      <c r="F169" s="27"/>
      <c r="G169" s="27"/>
      <c r="H169" s="27"/>
      <c r="I169" s="27"/>
      <c r="J169" s="27"/>
      <c r="K169" s="27"/>
      <c r="L169" s="27"/>
      <c r="M169" s="27"/>
      <c r="N169" s="27"/>
      <c r="O169" s="27"/>
      <c r="P169" s="27"/>
      <c r="Q169" s="27"/>
      <c r="R169" s="27"/>
      <c r="S169" s="27"/>
      <c r="T169" s="27"/>
      <c r="U169" s="27"/>
      <c r="V169" s="27"/>
      <c r="W169" s="27"/>
      <c r="X169" s="192" t="str">
        <f t="shared" si="37"/>
        <v/>
      </c>
      <c r="Y169" s="27"/>
      <c r="Z169" s="27"/>
      <c r="AA169" s="27"/>
      <c r="AB169" s="192"/>
      <c r="AC169" s="27"/>
      <c r="AD169" s="27"/>
      <c r="AE169" s="27"/>
      <c r="AF169" s="27"/>
      <c r="AG169" s="27"/>
      <c r="AH169" s="27"/>
    </row>
    <row r="170" spans="5:34" x14ac:dyDescent="0.4">
      <c r="E170" s="27"/>
      <c r="F170" s="27"/>
      <c r="G170" s="27"/>
      <c r="H170" s="27"/>
      <c r="I170" s="27"/>
      <c r="J170" s="27"/>
      <c r="K170" s="27"/>
      <c r="L170" s="27"/>
      <c r="M170" s="27"/>
      <c r="N170" s="27"/>
      <c r="O170" s="27"/>
      <c r="P170" s="27"/>
      <c r="Q170" s="27"/>
      <c r="R170" s="27"/>
      <c r="S170" s="27"/>
      <c r="T170" s="27"/>
      <c r="U170" s="27"/>
      <c r="V170" s="27"/>
      <c r="W170" s="27"/>
      <c r="X170" s="192" t="str">
        <f t="shared" si="37"/>
        <v/>
      </c>
      <c r="Y170" s="27"/>
      <c r="Z170" s="27"/>
      <c r="AA170" s="27"/>
      <c r="AB170" s="192"/>
      <c r="AC170" s="27"/>
      <c r="AD170" s="27"/>
      <c r="AE170" s="27"/>
      <c r="AF170" s="27"/>
      <c r="AG170" s="27"/>
      <c r="AH170" s="27"/>
    </row>
    <row r="171" spans="5:34" x14ac:dyDescent="0.4">
      <c r="E171" s="193"/>
      <c r="F171" s="193"/>
      <c r="G171" s="193"/>
      <c r="H171" s="194"/>
      <c r="I171" s="194"/>
      <c r="J171" s="194"/>
      <c r="K171" s="194"/>
      <c r="L171" s="194"/>
      <c r="M171" s="194"/>
      <c r="N171" s="194"/>
      <c r="O171" s="194"/>
      <c r="P171" s="194"/>
      <c r="Q171" s="194"/>
      <c r="R171" s="194"/>
      <c r="S171" s="194"/>
      <c r="T171" s="194"/>
      <c r="U171" s="195"/>
      <c r="V171" s="27"/>
      <c r="W171" s="195"/>
      <c r="X171" s="192" t="str">
        <f t="shared" si="37"/>
        <v/>
      </c>
      <c r="Y171" s="195"/>
      <c r="Z171" s="27"/>
      <c r="AA171" s="195"/>
      <c r="AB171" s="192"/>
      <c r="AC171" s="195"/>
      <c r="AD171" s="27"/>
      <c r="AE171" s="27"/>
      <c r="AF171" s="27"/>
      <c r="AG171" s="27"/>
      <c r="AH171" s="27"/>
    </row>
    <row r="172" spans="5:34" x14ac:dyDescent="0.4">
      <c r="X172" s="192" t="str">
        <f t="shared" si="37"/>
        <v/>
      </c>
      <c r="AB172" s="192"/>
    </row>
    <row r="173" spans="5:34" x14ac:dyDescent="0.4">
      <c r="X173" s="192" t="str">
        <f t="shared" si="37"/>
        <v/>
      </c>
      <c r="AB173" s="192"/>
    </row>
    <row r="174" spans="5:34" x14ac:dyDescent="0.4">
      <c r="V174" s="116"/>
      <c r="X174" s="192" t="str">
        <f t="shared" si="37"/>
        <v/>
      </c>
      <c r="Z174" s="196"/>
      <c r="AB174" s="192"/>
      <c r="AD174" s="116"/>
      <c r="AE174" s="196"/>
      <c r="AF174" s="116"/>
      <c r="AG174" s="116"/>
      <c r="AH174" s="116"/>
    </row>
    <row r="175" spans="5:34" x14ac:dyDescent="0.4">
      <c r="V175" s="116"/>
      <c r="X175" s="192" t="str">
        <f t="shared" si="37"/>
        <v/>
      </c>
      <c r="Z175" s="196"/>
      <c r="AB175" s="192"/>
      <c r="AD175" s="116"/>
      <c r="AE175" s="196"/>
      <c r="AF175" s="116"/>
      <c r="AG175" s="116"/>
      <c r="AH175" s="116"/>
    </row>
    <row r="176" spans="5:34" x14ac:dyDescent="0.4">
      <c r="V176" s="116"/>
      <c r="X176" s="192" t="str">
        <f t="shared" si="37"/>
        <v/>
      </c>
      <c r="Z176" s="196"/>
      <c r="AB176" s="192"/>
      <c r="AD176" s="116"/>
      <c r="AE176" s="196"/>
      <c r="AF176" s="116"/>
      <c r="AG176" s="116"/>
      <c r="AH176" s="116"/>
    </row>
    <row r="177" spans="22:34" x14ac:dyDescent="0.4">
      <c r="V177" s="116"/>
      <c r="X177" s="192" t="str">
        <f t="shared" si="37"/>
        <v/>
      </c>
      <c r="Z177" s="196"/>
      <c r="AB177" s="192"/>
      <c r="AD177" s="116"/>
      <c r="AE177" s="196"/>
      <c r="AF177" s="116"/>
      <c r="AG177" s="116"/>
      <c r="AH177" s="116"/>
    </row>
    <row r="178" spans="22:34" x14ac:dyDescent="0.4">
      <c r="V178" s="116"/>
      <c r="X178" s="192" t="str">
        <f t="shared" si="37"/>
        <v/>
      </c>
      <c r="Z178" s="196"/>
      <c r="AB178" s="192"/>
      <c r="AD178" s="116"/>
      <c r="AE178" s="196"/>
      <c r="AF178" s="116"/>
      <c r="AG178" s="116"/>
      <c r="AH178" s="116"/>
    </row>
    <row r="179" spans="22:34" ht="9" customHeight="1" x14ac:dyDescent="0.4">
      <c r="V179" s="116"/>
      <c r="X179" s="192" t="str">
        <f t="shared" si="37"/>
        <v/>
      </c>
      <c r="Z179" s="196"/>
      <c r="AB179" s="192"/>
      <c r="AD179" s="116"/>
      <c r="AE179" s="196"/>
      <c r="AF179" s="116"/>
      <c r="AG179" s="116"/>
      <c r="AH179" s="116"/>
    </row>
    <row r="180" spans="22:34" x14ac:dyDescent="0.4">
      <c r="V180" s="116"/>
      <c r="X180" s="192" t="str">
        <f t="shared" si="37"/>
        <v/>
      </c>
      <c r="Z180" s="196"/>
      <c r="AB180" s="192"/>
      <c r="AD180" s="116"/>
      <c r="AE180" s="196"/>
      <c r="AF180" s="116"/>
      <c r="AG180" s="116"/>
      <c r="AH180" s="116"/>
    </row>
    <row r="181" spans="22:34" x14ac:dyDescent="0.4">
      <c r="V181" s="116"/>
      <c r="X181" s="192" t="str">
        <f t="shared" si="37"/>
        <v/>
      </c>
      <c r="Z181" s="196"/>
      <c r="AB181" s="192"/>
      <c r="AD181" s="116"/>
      <c r="AE181" s="196"/>
      <c r="AF181" s="116"/>
      <c r="AG181" s="116"/>
      <c r="AH181" s="116"/>
    </row>
    <row r="182" spans="22:34" x14ac:dyDescent="0.4">
      <c r="V182" s="116"/>
      <c r="X182" s="192" t="str">
        <f t="shared" si="37"/>
        <v/>
      </c>
      <c r="Z182" s="196"/>
      <c r="AB182" s="192"/>
      <c r="AD182" s="116"/>
      <c r="AE182" s="196"/>
      <c r="AF182" s="116"/>
      <c r="AG182" s="116"/>
      <c r="AH182" s="116"/>
    </row>
    <row r="183" spans="22:34" x14ac:dyDescent="0.4">
      <c r="V183" s="116"/>
      <c r="X183" s="192" t="str">
        <f t="shared" si="37"/>
        <v/>
      </c>
      <c r="AB183" s="192"/>
    </row>
    <row r="184" spans="22:34" x14ac:dyDescent="0.4">
      <c r="V184" s="116"/>
      <c r="X184" s="192" t="str">
        <f t="shared" si="37"/>
        <v/>
      </c>
      <c r="AB184" s="192"/>
    </row>
    <row r="185" spans="22:34" ht="14.45" customHeight="1" x14ac:dyDescent="0.4">
      <c r="X185" s="192" t="str">
        <f t="shared" si="37"/>
        <v/>
      </c>
      <c r="AB185" s="192"/>
    </row>
    <row r="186" spans="22:34" ht="7.35" customHeight="1" x14ac:dyDescent="0.4">
      <c r="X186" s="192" t="str">
        <f t="shared" si="37"/>
        <v/>
      </c>
      <c r="AB186" s="192"/>
    </row>
    <row r="187" spans="22:34" ht="14.45" customHeight="1" x14ac:dyDescent="0.4">
      <c r="X187" s="192" t="str">
        <f t="shared" si="37"/>
        <v/>
      </c>
      <c r="AB187" s="192"/>
    </row>
    <row r="188" spans="22:34" ht="7.9" customHeight="1" x14ac:dyDescent="0.4">
      <c r="X188" s="192" t="str">
        <f t="shared" si="37"/>
        <v/>
      </c>
      <c r="AB188" s="192"/>
      <c r="AD188" s="197"/>
    </row>
    <row r="189" spans="22:34" x14ac:dyDescent="0.4">
      <c r="X189" s="192" t="str">
        <f t="shared" si="37"/>
        <v/>
      </c>
      <c r="AB189" s="192"/>
      <c r="AD189" s="197"/>
    </row>
    <row r="190" spans="22:34" x14ac:dyDescent="0.4">
      <c r="X190" s="192" t="str">
        <f t="shared" si="37"/>
        <v/>
      </c>
      <c r="AB190" s="192"/>
      <c r="AD190" s="197"/>
    </row>
    <row r="191" spans="22:34" x14ac:dyDescent="0.4">
      <c r="X191" s="192" t="str">
        <f t="shared" si="37"/>
        <v/>
      </c>
      <c r="AB191" s="192"/>
      <c r="AD191" s="197"/>
    </row>
    <row r="192" spans="22:34" x14ac:dyDescent="0.4">
      <c r="X192" s="192" t="str">
        <f t="shared" si="37"/>
        <v/>
      </c>
      <c r="AB192" s="192"/>
      <c r="AD192" s="197"/>
    </row>
    <row r="193" spans="5:30" x14ac:dyDescent="0.4">
      <c r="X193" s="192" t="str">
        <f t="shared" si="37"/>
        <v/>
      </c>
      <c r="AB193" s="192"/>
      <c r="AD193" s="197"/>
    </row>
    <row r="194" spans="5:30" x14ac:dyDescent="0.4">
      <c r="X194" s="192" t="str">
        <f t="shared" si="37"/>
        <v/>
      </c>
      <c r="AB194" s="192"/>
      <c r="AD194" s="197"/>
    </row>
    <row r="195" spans="5:30" x14ac:dyDescent="0.4">
      <c r="X195" s="192" t="str">
        <f t="shared" si="37"/>
        <v/>
      </c>
      <c r="AB195" s="192"/>
      <c r="AD195" s="197"/>
    </row>
    <row r="196" spans="5:30" x14ac:dyDescent="0.4">
      <c r="X196" s="192" t="str">
        <f t="shared" si="37"/>
        <v/>
      </c>
      <c r="AB196" s="192"/>
    </row>
    <row r="197" spans="5:30" x14ac:dyDescent="0.4">
      <c r="E197" s="26"/>
      <c r="F197" s="26"/>
      <c r="G197" s="26"/>
      <c r="H197" s="26"/>
      <c r="X197" s="192" t="str">
        <f t="shared" si="37"/>
        <v/>
      </c>
      <c r="AB197" s="192"/>
    </row>
    <row r="198" spans="5:30" x14ac:dyDescent="0.4">
      <c r="E198" s="26"/>
      <c r="F198" s="26"/>
      <c r="G198" s="26"/>
      <c r="H198" s="26"/>
      <c r="X198" s="192" t="str">
        <f t="shared" si="37"/>
        <v/>
      </c>
      <c r="AB198" s="192"/>
    </row>
    <row r="199" spans="5:30" x14ac:dyDescent="0.4">
      <c r="E199" s="26"/>
      <c r="F199" s="26"/>
      <c r="G199" s="26"/>
      <c r="H199" s="26"/>
      <c r="X199" s="192" t="str">
        <f t="shared" si="37"/>
        <v/>
      </c>
      <c r="AB199" s="192"/>
    </row>
    <row r="200" spans="5:30" x14ac:dyDescent="0.4">
      <c r="E200" s="26"/>
      <c r="F200" s="26"/>
      <c r="G200" s="26"/>
      <c r="H200" s="26"/>
      <c r="X200" s="192" t="str">
        <f t="shared" si="37"/>
        <v/>
      </c>
      <c r="AB200" s="192"/>
    </row>
    <row r="201" spans="5:30" x14ac:dyDescent="0.4">
      <c r="X201" s="192" t="str">
        <f t="shared" si="37"/>
        <v/>
      </c>
      <c r="AB201" s="192"/>
    </row>
    <row r="202" spans="5:30" x14ac:dyDescent="0.4">
      <c r="X202" s="192" t="str">
        <f t="shared" si="37"/>
        <v/>
      </c>
      <c r="AB202" s="192"/>
    </row>
    <row r="203" spans="5:30" x14ac:dyDescent="0.4">
      <c r="X203" s="192" t="str">
        <f t="shared" si="37"/>
        <v/>
      </c>
      <c r="AB203" s="192"/>
    </row>
    <row r="204" spans="5:30" x14ac:dyDescent="0.4">
      <c r="X204" s="192" t="str">
        <f t="shared" si="37"/>
        <v/>
      </c>
      <c r="AB204" s="192"/>
    </row>
    <row r="205" spans="5:30" x14ac:dyDescent="0.4">
      <c r="X205" s="192" t="str">
        <f t="shared" si="37"/>
        <v/>
      </c>
      <c r="AB205" s="192"/>
    </row>
    <row r="206" spans="5:30" x14ac:dyDescent="0.4">
      <c r="X206" s="192" t="str">
        <f t="shared" si="37"/>
        <v/>
      </c>
      <c r="AB206" s="192"/>
    </row>
    <row r="207" spans="5:30" x14ac:dyDescent="0.4">
      <c r="X207" s="192" t="str">
        <f t="shared" si="37"/>
        <v/>
      </c>
      <c r="AB207" s="192"/>
    </row>
    <row r="208" spans="5:30" x14ac:dyDescent="0.4">
      <c r="X208" s="192" t="str">
        <f t="shared" si="37"/>
        <v/>
      </c>
      <c r="AB208" s="192"/>
    </row>
    <row r="209" spans="5:43" x14ac:dyDescent="0.4">
      <c r="X209" s="192" t="str">
        <f t="shared" si="37"/>
        <v/>
      </c>
      <c r="AB209" s="192"/>
    </row>
    <row r="210" spans="5:43" x14ac:dyDescent="0.4">
      <c r="X210" s="192" t="str">
        <f t="shared" si="37"/>
        <v/>
      </c>
      <c r="AB210" s="192"/>
    </row>
    <row r="211" spans="5:43" x14ac:dyDescent="0.4">
      <c r="X211" s="192" t="str">
        <f t="shared" si="37"/>
        <v/>
      </c>
      <c r="AB211" s="192"/>
    </row>
    <row r="212" spans="5:43" x14ac:dyDescent="0.4">
      <c r="X212" s="192" t="str">
        <f t="shared" si="37"/>
        <v/>
      </c>
      <c r="AB212" s="192"/>
    </row>
    <row r="213" spans="5:43" x14ac:dyDescent="0.4">
      <c r="X213" s="192" t="str">
        <f t="shared" si="37"/>
        <v/>
      </c>
      <c r="AB213" s="192"/>
    </row>
    <row r="214" spans="5:43" x14ac:dyDescent="0.4">
      <c r="X214" s="192" t="str">
        <f t="shared" si="37"/>
        <v/>
      </c>
      <c r="AB214" s="192"/>
    </row>
    <row r="215" spans="5:43" x14ac:dyDescent="0.4">
      <c r="X215" s="192" t="str">
        <f t="shared" si="37"/>
        <v/>
      </c>
      <c r="AB215" s="192"/>
    </row>
    <row r="216" spans="5:43" s="26" customFormat="1" x14ac:dyDescent="0.4">
      <c r="E216" s="25"/>
      <c r="F216" s="25"/>
      <c r="G216" s="25"/>
      <c r="H216" s="25"/>
      <c r="K216" s="25"/>
      <c r="N216" s="25"/>
      <c r="O216" s="25"/>
      <c r="Q216" s="25"/>
      <c r="R216" s="25"/>
      <c r="U216" s="25"/>
      <c r="V216" s="25"/>
      <c r="W216" s="25"/>
      <c r="X216" s="192" t="str">
        <f t="shared" si="37"/>
        <v/>
      </c>
      <c r="Y216" s="25"/>
      <c r="Z216" s="25"/>
      <c r="AA216" s="25"/>
      <c r="AB216" s="192"/>
      <c r="AC216" s="25"/>
      <c r="AD216" s="25"/>
      <c r="AE216" s="25"/>
      <c r="AF216" s="25"/>
      <c r="AG216" s="25"/>
      <c r="AH216" s="25"/>
      <c r="AI216" s="25"/>
      <c r="AJ216" s="25"/>
      <c r="AK216" s="25"/>
      <c r="AL216" s="25"/>
      <c r="AM216" s="25"/>
      <c r="AN216" s="25"/>
      <c r="AO216" s="25"/>
      <c r="AP216" s="25"/>
      <c r="AQ216" s="25"/>
    </row>
    <row r="217" spans="5:43" s="26" customFormat="1" x14ac:dyDescent="0.4">
      <c r="E217" s="25"/>
      <c r="F217" s="25"/>
      <c r="G217" s="25"/>
      <c r="H217" s="25"/>
      <c r="K217" s="25"/>
      <c r="N217" s="25"/>
      <c r="O217" s="25"/>
      <c r="Q217" s="25"/>
      <c r="R217" s="25"/>
      <c r="U217" s="25"/>
      <c r="V217" s="25"/>
      <c r="W217" s="25"/>
      <c r="X217" s="192" t="str">
        <f t="shared" si="37"/>
        <v/>
      </c>
      <c r="Y217" s="25"/>
      <c r="Z217" s="25"/>
      <c r="AA217" s="25"/>
      <c r="AB217" s="192"/>
      <c r="AC217" s="25"/>
      <c r="AD217" s="25"/>
      <c r="AE217" s="25"/>
      <c r="AF217" s="25"/>
      <c r="AG217" s="25"/>
      <c r="AH217" s="25"/>
      <c r="AI217" s="25"/>
      <c r="AJ217" s="25"/>
      <c r="AK217" s="25"/>
      <c r="AL217" s="25"/>
      <c r="AM217" s="25"/>
      <c r="AN217" s="25"/>
      <c r="AO217" s="25"/>
      <c r="AP217" s="25"/>
      <c r="AQ217" s="25"/>
    </row>
    <row r="218" spans="5:43" s="26" customFormat="1" x14ac:dyDescent="0.4">
      <c r="E218" s="25"/>
      <c r="F218" s="25"/>
      <c r="G218" s="25"/>
      <c r="H218" s="25"/>
      <c r="K218" s="25"/>
      <c r="N218" s="25"/>
      <c r="O218" s="25"/>
      <c r="Q218" s="25"/>
      <c r="R218" s="25"/>
      <c r="U218" s="25"/>
      <c r="V218" s="25"/>
      <c r="W218" s="25"/>
      <c r="X218" s="192" t="str">
        <f t="shared" si="37"/>
        <v/>
      </c>
      <c r="Y218" s="25"/>
      <c r="Z218" s="25"/>
      <c r="AA218" s="25"/>
      <c r="AB218" s="192"/>
      <c r="AC218" s="25"/>
      <c r="AD218" s="25"/>
      <c r="AE218" s="25"/>
      <c r="AF218" s="25"/>
      <c r="AG218" s="25"/>
      <c r="AH218" s="25"/>
      <c r="AI218" s="25"/>
      <c r="AJ218" s="25"/>
      <c r="AK218" s="25"/>
      <c r="AL218" s="25"/>
      <c r="AM218" s="25"/>
      <c r="AN218" s="25"/>
      <c r="AO218" s="25"/>
      <c r="AP218" s="25"/>
      <c r="AQ218" s="25"/>
    </row>
    <row r="219" spans="5:43" s="26" customFormat="1" x14ac:dyDescent="0.4">
      <c r="E219" s="25"/>
      <c r="F219" s="25"/>
      <c r="G219" s="25"/>
      <c r="H219" s="25"/>
      <c r="K219" s="25"/>
      <c r="N219" s="25"/>
      <c r="O219" s="25"/>
      <c r="Q219" s="25"/>
      <c r="R219" s="25"/>
      <c r="U219" s="25"/>
      <c r="V219" s="25"/>
      <c r="W219" s="25"/>
      <c r="X219" s="192" t="str">
        <f t="shared" si="37"/>
        <v/>
      </c>
      <c r="Y219" s="25"/>
      <c r="Z219" s="25"/>
      <c r="AA219" s="25"/>
      <c r="AB219" s="192"/>
      <c r="AC219" s="25"/>
      <c r="AD219" s="25"/>
      <c r="AE219" s="25"/>
      <c r="AF219" s="25"/>
      <c r="AG219" s="25"/>
      <c r="AH219" s="25"/>
      <c r="AI219" s="25"/>
      <c r="AJ219" s="25"/>
      <c r="AK219" s="25"/>
      <c r="AL219" s="25"/>
      <c r="AM219" s="25"/>
      <c r="AN219" s="25"/>
      <c r="AO219" s="25"/>
      <c r="AP219" s="25"/>
      <c r="AQ219" s="25"/>
    </row>
    <row r="220" spans="5:43" x14ac:dyDescent="0.4">
      <c r="X220" s="192" t="str">
        <f t="shared" ref="X220:X283" si="38">IF(T220="","",T220-V220)</f>
        <v/>
      </c>
      <c r="AB220" s="192"/>
    </row>
    <row r="221" spans="5:43" x14ac:dyDescent="0.4">
      <c r="X221" s="192" t="str">
        <f t="shared" si="38"/>
        <v/>
      </c>
      <c r="AB221" s="192"/>
    </row>
    <row r="222" spans="5:43" x14ac:dyDescent="0.4">
      <c r="X222" s="192" t="str">
        <f t="shared" si="38"/>
        <v/>
      </c>
      <c r="AB222" s="192"/>
    </row>
    <row r="223" spans="5:43" x14ac:dyDescent="0.4">
      <c r="X223" s="192" t="str">
        <f t="shared" si="38"/>
        <v/>
      </c>
      <c r="AB223" s="192"/>
    </row>
    <row r="224" spans="5:43" x14ac:dyDescent="0.4">
      <c r="X224" s="192" t="str">
        <f t="shared" si="38"/>
        <v/>
      </c>
      <c r="AB224" s="192"/>
    </row>
    <row r="225" spans="24:28" x14ac:dyDescent="0.4">
      <c r="X225" s="192" t="str">
        <f t="shared" si="38"/>
        <v/>
      </c>
      <c r="AB225" s="192"/>
    </row>
    <row r="226" spans="24:28" x14ac:dyDescent="0.4">
      <c r="X226" s="192" t="str">
        <f t="shared" si="38"/>
        <v/>
      </c>
      <c r="AB226" s="192"/>
    </row>
    <row r="227" spans="24:28" x14ac:dyDescent="0.4">
      <c r="X227" s="192" t="str">
        <f t="shared" si="38"/>
        <v/>
      </c>
      <c r="AB227" s="192"/>
    </row>
    <row r="228" spans="24:28" x14ac:dyDescent="0.4">
      <c r="X228" s="192" t="str">
        <f t="shared" si="38"/>
        <v/>
      </c>
      <c r="AB228" s="192"/>
    </row>
    <row r="229" spans="24:28" x14ac:dyDescent="0.4">
      <c r="X229" s="192" t="str">
        <f t="shared" si="38"/>
        <v/>
      </c>
      <c r="AB229" s="192"/>
    </row>
    <row r="230" spans="24:28" x14ac:dyDescent="0.4">
      <c r="X230" s="192" t="str">
        <f t="shared" si="38"/>
        <v/>
      </c>
      <c r="AB230" s="192"/>
    </row>
    <row r="231" spans="24:28" x14ac:dyDescent="0.4">
      <c r="X231" s="192" t="str">
        <f t="shared" si="38"/>
        <v/>
      </c>
      <c r="AB231" s="192"/>
    </row>
    <row r="232" spans="24:28" x14ac:dyDescent="0.4">
      <c r="X232" s="192" t="str">
        <f t="shared" si="38"/>
        <v/>
      </c>
      <c r="AB232" s="192"/>
    </row>
    <row r="233" spans="24:28" x14ac:dyDescent="0.4">
      <c r="X233" s="192" t="str">
        <f t="shared" si="38"/>
        <v/>
      </c>
      <c r="AB233" s="192"/>
    </row>
    <row r="234" spans="24:28" x14ac:dyDescent="0.4">
      <c r="X234" s="192" t="str">
        <f t="shared" si="38"/>
        <v/>
      </c>
      <c r="AB234" s="192"/>
    </row>
    <row r="235" spans="24:28" x14ac:dyDescent="0.4">
      <c r="X235" s="192" t="str">
        <f t="shared" si="38"/>
        <v/>
      </c>
      <c r="AB235" s="192"/>
    </row>
    <row r="236" spans="24:28" x14ac:dyDescent="0.4">
      <c r="X236" s="192" t="str">
        <f t="shared" si="38"/>
        <v/>
      </c>
      <c r="AB236" s="192"/>
    </row>
    <row r="237" spans="24:28" x14ac:dyDescent="0.4">
      <c r="X237" s="192" t="str">
        <f t="shared" si="38"/>
        <v/>
      </c>
      <c r="AB237" s="192"/>
    </row>
    <row r="238" spans="24:28" x14ac:dyDescent="0.4">
      <c r="X238" s="192" t="str">
        <f t="shared" si="38"/>
        <v/>
      </c>
      <c r="AB238" s="192"/>
    </row>
    <row r="239" spans="24:28" x14ac:dyDescent="0.4">
      <c r="X239" s="192" t="str">
        <f t="shared" si="38"/>
        <v/>
      </c>
      <c r="AB239" s="192"/>
    </row>
    <row r="240" spans="24:28" x14ac:dyDescent="0.4">
      <c r="X240" s="192" t="str">
        <f t="shared" si="38"/>
        <v/>
      </c>
      <c r="AB240" s="192"/>
    </row>
    <row r="241" spans="24:28" x14ac:dyDescent="0.4">
      <c r="X241" s="192" t="str">
        <f t="shared" si="38"/>
        <v/>
      </c>
      <c r="AB241" s="192"/>
    </row>
    <row r="242" spans="24:28" x14ac:dyDescent="0.4">
      <c r="X242" s="192" t="str">
        <f t="shared" si="38"/>
        <v/>
      </c>
      <c r="AB242" s="192"/>
    </row>
    <row r="243" spans="24:28" x14ac:dyDescent="0.4">
      <c r="X243" s="192" t="str">
        <f t="shared" si="38"/>
        <v/>
      </c>
      <c r="AB243" s="192"/>
    </row>
    <row r="244" spans="24:28" x14ac:dyDescent="0.4">
      <c r="X244" s="192" t="str">
        <f t="shared" si="38"/>
        <v/>
      </c>
      <c r="AB244" s="192"/>
    </row>
    <row r="245" spans="24:28" x14ac:dyDescent="0.4">
      <c r="X245" s="192" t="str">
        <f t="shared" si="38"/>
        <v/>
      </c>
      <c r="AB245" s="192"/>
    </row>
    <row r="246" spans="24:28" x14ac:dyDescent="0.4">
      <c r="X246" s="192" t="str">
        <f t="shared" si="38"/>
        <v/>
      </c>
      <c r="AB246" s="192"/>
    </row>
    <row r="247" spans="24:28" x14ac:dyDescent="0.4">
      <c r="X247" s="192" t="str">
        <f t="shared" si="38"/>
        <v/>
      </c>
      <c r="AB247" s="192"/>
    </row>
    <row r="248" spans="24:28" x14ac:dyDescent="0.4">
      <c r="X248" s="192" t="str">
        <f t="shared" si="38"/>
        <v/>
      </c>
      <c r="AB248" s="192"/>
    </row>
    <row r="249" spans="24:28" x14ac:dyDescent="0.4">
      <c r="X249" s="192" t="str">
        <f t="shared" si="38"/>
        <v/>
      </c>
      <c r="AB249" s="192"/>
    </row>
    <row r="250" spans="24:28" x14ac:dyDescent="0.4">
      <c r="X250" s="192" t="str">
        <f t="shared" si="38"/>
        <v/>
      </c>
      <c r="AB250" s="192"/>
    </row>
    <row r="251" spans="24:28" x14ac:dyDescent="0.4">
      <c r="X251" s="192" t="str">
        <f t="shared" si="38"/>
        <v/>
      </c>
      <c r="AB251" s="192"/>
    </row>
    <row r="252" spans="24:28" x14ac:dyDescent="0.4">
      <c r="X252" s="192" t="str">
        <f t="shared" si="38"/>
        <v/>
      </c>
      <c r="AB252" s="192"/>
    </row>
    <row r="253" spans="24:28" x14ac:dyDescent="0.4">
      <c r="X253" s="192" t="str">
        <f t="shared" si="38"/>
        <v/>
      </c>
      <c r="AB253" s="192"/>
    </row>
    <row r="254" spans="24:28" x14ac:dyDescent="0.4">
      <c r="X254" s="192" t="str">
        <f t="shared" si="38"/>
        <v/>
      </c>
      <c r="AB254" s="192"/>
    </row>
    <row r="255" spans="24:28" x14ac:dyDescent="0.4">
      <c r="X255" s="192" t="str">
        <f t="shared" si="38"/>
        <v/>
      </c>
      <c r="AB255" s="192"/>
    </row>
    <row r="256" spans="24:28" x14ac:dyDescent="0.4">
      <c r="X256" s="192" t="str">
        <f t="shared" si="38"/>
        <v/>
      </c>
      <c r="AB256" s="192"/>
    </row>
    <row r="257" spans="24:28" x14ac:dyDescent="0.4">
      <c r="X257" s="192" t="str">
        <f t="shared" si="38"/>
        <v/>
      </c>
      <c r="AB257" s="192"/>
    </row>
    <row r="258" spans="24:28" x14ac:dyDescent="0.4">
      <c r="X258" s="192" t="str">
        <f t="shared" si="38"/>
        <v/>
      </c>
      <c r="AB258" s="192"/>
    </row>
    <row r="259" spans="24:28" x14ac:dyDescent="0.4">
      <c r="X259" s="192" t="str">
        <f t="shared" si="38"/>
        <v/>
      </c>
      <c r="AB259" s="192"/>
    </row>
    <row r="260" spans="24:28" x14ac:dyDescent="0.4">
      <c r="X260" s="192" t="str">
        <f t="shared" si="38"/>
        <v/>
      </c>
      <c r="AB260" s="192"/>
    </row>
    <row r="261" spans="24:28" x14ac:dyDescent="0.4">
      <c r="X261" s="192" t="str">
        <f t="shared" si="38"/>
        <v/>
      </c>
      <c r="AB261" s="192"/>
    </row>
    <row r="262" spans="24:28" x14ac:dyDescent="0.4">
      <c r="X262" s="192" t="str">
        <f t="shared" si="38"/>
        <v/>
      </c>
      <c r="AB262" s="192"/>
    </row>
    <row r="263" spans="24:28" x14ac:dyDescent="0.4">
      <c r="X263" s="192" t="str">
        <f t="shared" si="38"/>
        <v/>
      </c>
      <c r="AB263" s="192"/>
    </row>
    <row r="264" spans="24:28" x14ac:dyDescent="0.4">
      <c r="X264" s="192" t="str">
        <f t="shared" si="38"/>
        <v/>
      </c>
      <c r="AB264" s="192"/>
    </row>
    <row r="265" spans="24:28" x14ac:dyDescent="0.4">
      <c r="X265" s="192" t="str">
        <f t="shared" si="38"/>
        <v/>
      </c>
      <c r="AB265" s="192"/>
    </row>
    <row r="266" spans="24:28" x14ac:dyDescent="0.4">
      <c r="X266" s="192" t="str">
        <f t="shared" si="38"/>
        <v/>
      </c>
      <c r="AB266" s="192"/>
    </row>
    <row r="267" spans="24:28" x14ac:dyDescent="0.4">
      <c r="X267" s="192" t="str">
        <f t="shared" si="38"/>
        <v/>
      </c>
      <c r="AB267" s="192"/>
    </row>
    <row r="268" spans="24:28" x14ac:dyDescent="0.4">
      <c r="X268" s="192" t="str">
        <f t="shared" si="38"/>
        <v/>
      </c>
      <c r="AB268" s="192"/>
    </row>
    <row r="269" spans="24:28" x14ac:dyDescent="0.4">
      <c r="X269" s="192" t="str">
        <f t="shared" si="38"/>
        <v/>
      </c>
      <c r="AB269" s="192"/>
    </row>
    <row r="270" spans="24:28" x14ac:dyDescent="0.4">
      <c r="X270" s="192" t="str">
        <f t="shared" si="38"/>
        <v/>
      </c>
      <c r="AB270" s="192"/>
    </row>
    <row r="271" spans="24:28" x14ac:dyDescent="0.4">
      <c r="X271" s="192" t="str">
        <f t="shared" si="38"/>
        <v/>
      </c>
      <c r="AB271" s="192"/>
    </row>
    <row r="272" spans="24:28" x14ac:dyDescent="0.4">
      <c r="X272" s="192" t="str">
        <f t="shared" si="38"/>
        <v/>
      </c>
      <c r="AB272" s="192"/>
    </row>
    <row r="273" spans="24:28" x14ac:dyDescent="0.4">
      <c r="X273" s="192" t="str">
        <f t="shared" si="38"/>
        <v/>
      </c>
      <c r="AB273" s="192"/>
    </row>
    <row r="274" spans="24:28" x14ac:dyDescent="0.4">
      <c r="X274" s="192" t="str">
        <f t="shared" si="38"/>
        <v/>
      </c>
      <c r="AB274" s="192"/>
    </row>
    <row r="275" spans="24:28" x14ac:dyDescent="0.4">
      <c r="X275" s="192" t="str">
        <f t="shared" si="38"/>
        <v/>
      </c>
      <c r="AB275" s="192"/>
    </row>
    <row r="276" spans="24:28" x14ac:dyDescent="0.4">
      <c r="X276" s="192" t="str">
        <f t="shared" si="38"/>
        <v/>
      </c>
      <c r="AB276" s="192"/>
    </row>
    <row r="277" spans="24:28" x14ac:dyDescent="0.4">
      <c r="X277" s="192" t="str">
        <f t="shared" si="38"/>
        <v/>
      </c>
      <c r="AB277" s="192"/>
    </row>
    <row r="278" spans="24:28" x14ac:dyDescent="0.4">
      <c r="X278" s="192" t="str">
        <f t="shared" si="38"/>
        <v/>
      </c>
      <c r="AB278" s="192"/>
    </row>
    <row r="279" spans="24:28" x14ac:dyDescent="0.4">
      <c r="X279" s="192" t="str">
        <f t="shared" si="38"/>
        <v/>
      </c>
      <c r="AB279" s="192"/>
    </row>
    <row r="280" spans="24:28" x14ac:dyDescent="0.4">
      <c r="X280" s="192" t="str">
        <f t="shared" si="38"/>
        <v/>
      </c>
      <c r="AB280" s="192"/>
    </row>
    <row r="281" spans="24:28" x14ac:dyDescent="0.4">
      <c r="X281" s="192" t="str">
        <f t="shared" si="38"/>
        <v/>
      </c>
      <c r="AB281" s="192"/>
    </row>
    <row r="282" spans="24:28" x14ac:dyDescent="0.4">
      <c r="X282" s="192" t="str">
        <f t="shared" si="38"/>
        <v/>
      </c>
      <c r="AB282" s="192"/>
    </row>
    <row r="283" spans="24:28" x14ac:dyDescent="0.4">
      <c r="X283" s="192" t="str">
        <f t="shared" si="38"/>
        <v/>
      </c>
      <c r="AB283" s="192"/>
    </row>
    <row r="284" spans="24:28" x14ac:dyDescent="0.4">
      <c r="X284" s="192" t="str">
        <f t="shared" ref="X284:X347" si="39">IF(T284="","",T284-V284)</f>
        <v/>
      </c>
      <c r="AB284" s="192"/>
    </row>
    <row r="285" spans="24:28" x14ac:dyDescent="0.4">
      <c r="X285" s="192" t="str">
        <f t="shared" si="39"/>
        <v/>
      </c>
      <c r="AB285" s="192"/>
    </row>
    <row r="286" spans="24:28" x14ac:dyDescent="0.4">
      <c r="X286" s="192" t="str">
        <f t="shared" si="39"/>
        <v/>
      </c>
      <c r="AB286" s="192"/>
    </row>
    <row r="287" spans="24:28" x14ac:dyDescent="0.4">
      <c r="X287" s="192" t="str">
        <f t="shared" si="39"/>
        <v/>
      </c>
      <c r="AB287" s="192"/>
    </row>
    <row r="288" spans="24:28" x14ac:dyDescent="0.4">
      <c r="X288" s="192" t="str">
        <f t="shared" si="39"/>
        <v/>
      </c>
      <c r="AB288" s="192"/>
    </row>
    <row r="289" spans="24:28" x14ac:dyDescent="0.4">
      <c r="X289" s="192" t="str">
        <f t="shared" si="39"/>
        <v/>
      </c>
      <c r="AB289" s="192"/>
    </row>
    <row r="290" spans="24:28" x14ac:dyDescent="0.4">
      <c r="X290" s="192" t="str">
        <f t="shared" si="39"/>
        <v/>
      </c>
      <c r="AB290" s="192"/>
    </row>
    <row r="291" spans="24:28" x14ac:dyDescent="0.4">
      <c r="X291" s="192" t="str">
        <f t="shared" si="39"/>
        <v/>
      </c>
      <c r="AB291" s="192"/>
    </row>
    <row r="292" spans="24:28" x14ac:dyDescent="0.4">
      <c r="X292" s="192" t="str">
        <f t="shared" si="39"/>
        <v/>
      </c>
      <c r="AB292" s="192"/>
    </row>
    <row r="293" spans="24:28" x14ac:dyDescent="0.4">
      <c r="X293" s="192" t="str">
        <f t="shared" si="39"/>
        <v/>
      </c>
      <c r="AB293" s="192"/>
    </row>
    <row r="294" spans="24:28" x14ac:dyDescent="0.4">
      <c r="X294" s="192" t="str">
        <f t="shared" si="39"/>
        <v/>
      </c>
      <c r="AB294" s="192"/>
    </row>
    <row r="295" spans="24:28" x14ac:dyDescent="0.4">
      <c r="X295" s="192" t="str">
        <f t="shared" si="39"/>
        <v/>
      </c>
      <c r="AB295" s="192"/>
    </row>
    <row r="296" spans="24:28" x14ac:dyDescent="0.4">
      <c r="X296" s="192" t="str">
        <f t="shared" si="39"/>
        <v/>
      </c>
      <c r="AB296" s="192"/>
    </row>
    <row r="297" spans="24:28" x14ac:dyDescent="0.4">
      <c r="X297" s="192" t="str">
        <f t="shared" si="39"/>
        <v/>
      </c>
      <c r="AB297" s="192"/>
    </row>
    <row r="298" spans="24:28" x14ac:dyDescent="0.4">
      <c r="X298" s="192" t="str">
        <f t="shared" si="39"/>
        <v/>
      </c>
      <c r="AB298" s="192"/>
    </row>
    <row r="299" spans="24:28" x14ac:dyDescent="0.4">
      <c r="X299" s="192" t="str">
        <f t="shared" si="39"/>
        <v/>
      </c>
      <c r="AB299" s="192"/>
    </row>
    <row r="300" spans="24:28" x14ac:dyDescent="0.4">
      <c r="X300" s="192" t="str">
        <f t="shared" si="39"/>
        <v/>
      </c>
      <c r="AB300" s="192"/>
    </row>
    <row r="301" spans="24:28" x14ac:dyDescent="0.4">
      <c r="X301" s="192" t="str">
        <f t="shared" si="39"/>
        <v/>
      </c>
      <c r="AB301" s="192"/>
    </row>
    <row r="302" spans="24:28" x14ac:dyDescent="0.4">
      <c r="X302" s="192" t="str">
        <f t="shared" si="39"/>
        <v/>
      </c>
      <c r="AB302" s="192"/>
    </row>
    <row r="303" spans="24:28" x14ac:dyDescent="0.4">
      <c r="X303" s="192" t="str">
        <f t="shared" si="39"/>
        <v/>
      </c>
      <c r="AB303" s="192"/>
    </row>
    <row r="304" spans="24:28" x14ac:dyDescent="0.4">
      <c r="X304" s="192" t="str">
        <f t="shared" si="39"/>
        <v/>
      </c>
      <c r="AB304" s="192"/>
    </row>
    <row r="305" spans="24:28" x14ac:dyDescent="0.4">
      <c r="X305" s="192" t="str">
        <f t="shared" si="39"/>
        <v/>
      </c>
      <c r="AB305" s="192"/>
    </row>
    <row r="306" spans="24:28" x14ac:dyDescent="0.4">
      <c r="X306" s="192" t="str">
        <f t="shared" si="39"/>
        <v/>
      </c>
      <c r="AB306" s="192"/>
    </row>
    <row r="307" spans="24:28" x14ac:dyDescent="0.4">
      <c r="X307" s="192" t="str">
        <f t="shared" si="39"/>
        <v/>
      </c>
      <c r="AB307" s="192"/>
    </row>
    <row r="308" spans="24:28" x14ac:dyDescent="0.4">
      <c r="X308" s="192" t="str">
        <f t="shared" si="39"/>
        <v/>
      </c>
      <c r="AB308" s="192"/>
    </row>
    <row r="309" spans="24:28" x14ac:dyDescent="0.4">
      <c r="X309" s="192" t="str">
        <f t="shared" si="39"/>
        <v/>
      </c>
      <c r="AB309" s="192"/>
    </row>
    <row r="310" spans="24:28" x14ac:dyDescent="0.4">
      <c r="X310" s="192" t="str">
        <f t="shared" si="39"/>
        <v/>
      </c>
      <c r="AB310" s="192"/>
    </row>
    <row r="311" spans="24:28" x14ac:dyDescent="0.4">
      <c r="X311" s="192" t="str">
        <f t="shared" si="39"/>
        <v/>
      </c>
      <c r="AB311" s="192"/>
    </row>
    <row r="312" spans="24:28" x14ac:dyDescent="0.4">
      <c r="X312" s="192" t="str">
        <f t="shared" si="39"/>
        <v/>
      </c>
      <c r="AB312" s="192"/>
    </row>
    <row r="313" spans="24:28" x14ac:dyDescent="0.4">
      <c r="X313" s="192" t="str">
        <f t="shared" si="39"/>
        <v/>
      </c>
      <c r="AB313" s="192"/>
    </row>
    <row r="314" spans="24:28" x14ac:dyDescent="0.4">
      <c r="X314" s="192" t="str">
        <f t="shared" si="39"/>
        <v/>
      </c>
      <c r="AB314" s="192"/>
    </row>
    <row r="315" spans="24:28" x14ac:dyDescent="0.4">
      <c r="X315" s="192" t="str">
        <f t="shared" si="39"/>
        <v/>
      </c>
      <c r="AB315" s="192"/>
    </row>
    <row r="316" spans="24:28" x14ac:dyDescent="0.4">
      <c r="X316" s="192" t="str">
        <f t="shared" si="39"/>
        <v/>
      </c>
      <c r="AB316" s="192"/>
    </row>
    <row r="317" spans="24:28" x14ac:dyDescent="0.4">
      <c r="X317" s="192" t="str">
        <f t="shared" si="39"/>
        <v/>
      </c>
      <c r="AB317" s="192"/>
    </row>
    <row r="318" spans="24:28" x14ac:dyDescent="0.4">
      <c r="X318" s="192" t="str">
        <f t="shared" si="39"/>
        <v/>
      </c>
      <c r="AB318" s="192"/>
    </row>
    <row r="319" spans="24:28" x14ac:dyDescent="0.4">
      <c r="X319" s="192" t="str">
        <f t="shared" si="39"/>
        <v/>
      </c>
      <c r="AB319" s="192"/>
    </row>
    <row r="320" spans="24:28" x14ac:dyDescent="0.4">
      <c r="X320" s="192" t="str">
        <f t="shared" si="39"/>
        <v/>
      </c>
      <c r="AB320" s="192"/>
    </row>
    <row r="321" spans="24:28" x14ac:dyDescent="0.4">
      <c r="X321" s="192" t="str">
        <f t="shared" si="39"/>
        <v/>
      </c>
      <c r="AB321" s="192"/>
    </row>
    <row r="322" spans="24:28" x14ac:dyDescent="0.4">
      <c r="X322" s="192" t="str">
        <f t="shared" si="39"/>
        <v/>
      </c>
      <c r="AB322" s="192"/>
    </row>
    <row r="323" spans="24:28" x14ac:dyDescent="0.4">
      <c r="X323" s="192" t="str">
        <f t="shared" si="39"/>
        <v/>
      </c>
      <c r="AB323" s="192"/>
    </row>
    <row r="324" spans="24:28" x14ac:dyDescent="0.4">
      <c r="X324" s="192" t="str">
        <f t="shared" si="39"/>
        <v/>
      </c>
      <c r="AB324" s="192"/>
    </row>
    <row r="325" spans="24:28" x14ac:dyDescent="0.4">
      <c r="X325" s="192" t="str">
        <f t="shared" si="39"/>
        <v/>
      </c>
      <c r="AB325" s="192"/>
    </row>
    <row r="326" spans="24:28" x14ac:dyDescent="0.4">
      <c r="X326" s="192" t="str">
        <f t="shared" si="39"/>
        <v/>
      </c>
      <c r="AB326" s="192"/>
    </row>
    <row r="327" spans="24:28" x14ac:dyDescent="0.4">
      <c r="X327" s="192" t="str">
        <f t="shared" si="39"/>
        <v/>
      </c>
      <c r="AB327" s="192"/>
    </row>
    <row r="328" spans="24:28" x14ac:dyDescent="0.4">
      <c r="X328" s="192" t="str">
        <f t="shared" si="39"/>
        <v/>
      </c>
      <c r="AB328" s="192"/>
    </row>
    <row r="329" spans="24:28" x14ac:dyDescent="0.4">
      <c r="X329" s="192" t="str">
        <f t="shared" si="39"/>
        <v/>
      </c>
      <c r="AB329" s="192"/>
    </row>
    <row r="330" spans="24:28" x14ac:dyDescent="0.4">
      <c r="X330" s="192" t="str">
        <f t="shared" si="39"/>
        <v/>
      </c>
      <c r="AB330" s="192"/>
    </row>
    <row r="331" spans="24:28" x14ac:dyDescent="0.4">
      <c r="X331" s="192" t="str">
        <f t="shared" si="39"/>
        <v/>
      </c>
      <c r="AB331" s="192"/>
    </row>
    <row r="332" spans="24:28" x14ac:dyDescent="0.4">
      <c r="X332" s="192" t="str">
        <f t="shared" si="39"/>
        <v/>
      </c>
      <c r="AB332" s="192"/>
    </row>
    <row r="333" spans="24:28" x14ac:dyDescent="0.4">
      <c r="X333" s="192" t="str">
        <f t="shared" si="39"/>
        <v/>
      </c>
      <c r="AB333" s="192"/>
    </row>
    <row r="334" spans="24:28" x14ac:dyDescent="0.4">
      <c r="X334" s="192" t="str">
        <f t="shared" si="39"/>
        <v/>
      </c>
      <c r="AB334" s="192"/>
    </row>
    <row r="335" spans="24:28" x14ac:dyDescent="0.4">
      <c r="X335" s="192" t="str">
        <f t="shared" si="39"/>
        <v/>
      </c>
      <c r="AB335" s="192"/>
    </row>
    <row r="336" spans="24:28" x14ac:dyDescent="0.4">
      <c r="X336" s="192" t="str">
        <f t="shared" si="39"/>
        <v/>
      </c>
      <c r="AB336" s="192"/>
    </row>
    <row r="337" spans="24:28" x14ac:dyDescent="0.4">
      <c r="X337" s="192" t="str">
        <f t="shared" si="39"/>
        <v/>
      </c>
      <c r="AB337" s="192"/>
    </row>
    <row r="338" spans="24:28" x14ac:dyDescent="0.4">
      <c r="X338" s="192" t="str">
        <f t="shared" si="39"/>
        <v/>
      </c>
      <c r="AB338" s="192"/>
    </row>
    <row r="339" spans="24:28" x14ac:dyDescent="0.4">
      <c r="X339" s="192" t="str">
        <f t="shared" si="39"/>
        <v/>
      </c>
      <c r="AB339" s="192"/>
    </row>
    <row r="340" spans="24:28" x14ac:dyDescent="0.4">
      <c r="X340" s="192" t="str">
        <f t="shared" si="39"/>
        <v/>
      </c>
      <c r="AB340" s="192"/>
    </row>
    <row r="341" spans="24:28" x14ac:dyDescent="0.4">
      <c r="X341" s="192" t="str">
        <f t="shared" si="39"/>
        <v/>
      </c>
      <c r="AB341" s="192"/>
    </row>
    <row r="342" spans="24:28" x14ac:dyDescent="0.4">
      <c r="X342" s="192" t="str">
        <f t="shared" si="39"/>
        <v/>
      </c>
      <c r="AB342" s="192"/>
    </row>
    <row r="343" spans="24:28" x14ac:dyDescent="0.4">
      <c r="X343" s="192" t="str">
        <f t="shared" si="39"/>
        <v/>
      </c>
      <c r="AB343" s="192"/>
    </row>
    <row r="344" spans="24:28" x14ac:dyDescent="0.4">
      <c r="X344" s="192" t="str">
        <f t="shared" si="39"/>
        <v/>
      </c>
      <c r="AB344" s="192"/>
    </row>
    <row r="345" spans="24:28" x14ac:dyDescent="0.4">
      <c r="X345" s="192" t="str">
        <f t="shared" si="39"/>
        <v/>
      </c>
      <c r="AB345" s="192"/>
    </row>
    <row r="346" spans="24:28" x14ac:dyDescent="0.4">
      <c r="X346" s="192" t="str">
        <f t="shared" si="39"/>
        <v/>
      </c>
      <c r="AB346" s="192"/>
    </row>
    <row r="347" spans="24:28" x14ac:dyDescent="0.4">
      <c r="X347" s="192" t="str">
        <f t="shared" si="39"/>
        <v/>
      </c>
      <c r="AB347" s="192"/>
    </row>
    <row r="348" spans="24:28" x14ac:dyDescent="0.4">
      <c r="X348" s="192" t="str">
        <f t="shared" ref="X348:X411" si="40">IF(T348="","",T348-V348)</f>
        <v/>
      </c>
      <c r="AB348" s="192"/>
    </row>
    <row r="349" spans="24:28" x14ac:dyDescent="0.4">
      <c r="X349" s="192" t="str">
        <f t="shared" si="40"/>
        <v/>
      </c>
      <c r="AB349" s="192"/>
    </row>
    <row r="350" spans="24:28" x14ac:dyDescent="0.4">
      <c r="X350" s="192" t="str">
        <f t="shared" si="40"/>
        <v/>
      </c>
      <c r="AB350" s="192"/>
    </row>
    <row r="351" spans="24:28" x14ac:dyDescent="0.4">
      <c r="X351" s="192" t="str">
        <f t="shared" si="40"/>
        <v/>
      </c>
      <c r="AB351" s="192"/>
    </row>
    <row r="352" spans="24:28" x14ac:dyDescent="0.4">
      <c r="X352" s="192" t="str">
        <f t="shared" si="40"/>
        <v/>
      </c>
      <c r="AB352" s="192"/>
    </row>
    <row r="353" spans="24:28" x14ac:dyDescent="0.4">
      <c r="X353" s="192" t="str">
        <f t="shared" si="40"/>
        <v/>
      </c>
      <c r="AB353" s="192"/>
    </row>
    <row r="354" spans="24:28" x14ac:dyDescent="0.4">
      <c r="X354" s="192" t="str">
        <f t="shared" si="40"/>
        <v/>
      </c>
      <c r="AB354" s="192"/>
    </row>
    <row r="355" spans="24:28" x14ac:dyDescent="0.4">
      <c r="X355" s="192" t="str">
        <f t="shared" si="40"/>
        <v/>
      </c>
      <c r="AB355" s="192"/>
    </row>
    <row r="356" spans="24:28" x14ac:dyDescent="0.4">
      <c r="X356" s="192" t="str">
        <f t="shared" si="40"/>
        <v/>
      </c>
      <c r="AB356" s="192"/>
    </row>
    <row r="357" spans="24:28" x14ac:dyDescent="0.4">
      <c r="X357" s="192" t="str">
        <f t="shared" si="40"/>
        <v/>
      </c>
      <c r="AB357" s="192"/>
    </row>
    <row r="358" spans="24:28" x14ac:dyDescent="0.4">
      <c r="X358" s="192" t="str">
        <f t="shared" si="40"/>
        <v/>
      </c>
      <c r="AB358" s="192"/>
    </row>
    <row r="359" spans="24:28" x14ac:dyDescent="0.4">
      <c r="X359" s="192" t="str">
        <f t="shared" si="40"/>
        <v/>
      </c>
      <c r="AB359" s="192"/>
    </row>
    <row r="360" spans="24:28" x14ac:dyDescent="0.4">
      <c r="X360" s="192" t="str">
        <f t="shared" si="40"/>
        <v/>
      </c>
      <c r="AB360" s="192"/>
    </row>
    <row r="361" spans="24:28" x14ac:dyDescent="0.4">
      <c r="X361" s="192" t="str">
        <f t="shared" si="40"/>
        <v/>
      </c>
      <c r="AB361" s="192"/>
    </row>
    <row r="362" spans="24:28" x14ac:dyDescent="0.4">
      <c r="X362" s="192" t="str">
        <f t="shared" si="40"/>
        <v/>
      </c>
      <c r="AB362" s="192"/>
    </row>
    <row r="363" spans="24:28" x14ac:dyDescent="0.4">
      <c r="X363" s="192" t="str">
        <f t="shared" si="40"/>
        <v/>
      </c>
      <c r="AB363" s="192"/>
    </row>
    <row r="364" spans="24:28" x14ac:dyDescent="0.4">
      <c r="X364" s="192" t="str">
        <f t="shared" si="40"/>
        <v/>
      </c>
      <c r="AB364" s="192"/>
    </row>
    <row r="365" spans="24:28" x14ac:dyDescent="0.4">
      <c r="X365" s="192" t="str">
        <f t="shared" si="40"/>
        <v/>
      </c>
      <c r="AB365" s="192"/>
    </row>
    <row r="366" spans="24:28" x14ac:dyDescent="0.4">
      <c r="X366" s="192" t="str">
        <f t="shared" si="40"/>
        <v/>
      </c>
      <c r="AB366" s="192"/>
    </row>
    <row r="367" spans="24:28" x14ac:dyDescent="0.4">
      <c r="X367" s="192" t="str">
        <f t="shared" si="40"/>
        <v/>
      </c>
      <c r="AB367" s="192"/>
    </row>
    <row r="368" spans="24:28" x14ac:dyDescent="0.4">
      <c r="X368" s="192" t="str">
        <f t="shared" si="40"/>
        <v/>
      </c>
      <c r="AB368" s="192"/>
    </row>
    <row r="369" spans="24:28" x14ac:dyDescent="0.4">
      <c r="X369" s="192" t="str">
        <f t="shared" si="40"/>
        <v/>
      </c>
      <c r="AB369" s="192"/>
    </row>
    <row r="370" spans="24:28" x14ac:dyDescent="0.4">
      <c r="X370" s="192" t="str">
        <f t="shared" si="40"/>
        <v/>
      </c>
      <c r="AB370" s="192"/>
    </row>
    <row r="371" spans="24:28" x14ac:dyDescent="0.4">
      <c r="X371" s="192" t="str">
        <f t="shared" si="40"/>
        <v/>
      </c>
      <c r="AB371" s="192"/>
    </row>
    <row r="372" spans="24:28" x14ac:dyDescent="0.4">
      <c r="X372" s="192" t="str">
        <f t="shared" si="40"/>
        <v/>
      </c>
      <c r="AB372" s="192"/>
    </row>
    <row r="373" spans="24:28" x14ac:dyDescent="0.4">
      <c r="X373" s="192" t="str">
        <f t="shared" si="40"/>
        <v/>
      </c>
      <c r="AB373" s="192"/>
    </row>
    <row r="374" spans="24:28" x14ac:dyDescent="0.4">
      <c r="X374" s="192" t="str">
        <f t="shared" si="40"/>
        <v/>
      </c>
      <c r="AB374" s="192"/>
    </row>
    <row r="375" spans="24:28" x14ac:dyDescent="0.4">
      <c r="X375" s="192" t="str">
        <f t="shared" si="40"/>
        <v/>
      </c>
      <c r="AB375" s="192"/>
    </row>
    <row r="376" spans="24:28" x14ac:dyDescent="0.4">
      <c r="X376" s="192" t="str">
        <f t="shared" si="40"/>
        <v/>
      </c>
      <c r="AB376" s="192"/>
    </row>
    <row r="377" spans="24:28" x14ac:dyDescent="0.4">
      <c r="X377" s="192" t="str">
        <f t="shared" si="40"/>
        <v/>
      </c>
      <c r="AB377" s="192"/>
    </row>
    <row r="378" spans="24:28" x14ac:dyDescent="0.4">
      <c r="X378" s="192" t="str">
        <f t="shared" si="40"/>
        <v/>
      </c>
      <c r="AB378" s="192"/>
    </row>
    <row r="379" spans="24:28" x14ac:dyDescent="0.4">
      <c r="X379" s="192" t="str">
        <f t="shared" si="40"/>
        <v/>
      </c>
      <c r="AB379" s="192"/>
    </row>
    <row r="380" spans="24:28" x14ac:dyDescent="0.4">
      <c r="X380" s="192" t="str">
        <f t="shared" si="40"/>
        <v/>
      </c>
      <c r="AB380" s="192"/>
    </row>
    <row r="381" spans="24:28" x14ac:dyDescent="0.4">
      <c r="X381" s="192" t="str">
        <f t="shared" si="40"/>
        <v/>
      </c>
      <c r="AB381" s="192"/>
    </row>
    <row r="382" spans="24:28" x14ac:dyDescent="0.4">
      <c r="X382" s="192" t="str">
        <f t="shared" si="40"/>
        <v/>
      </c>
      <c r="AB382" s="192"/>
    </row>
    <row r="383" spans="24:28" x14ac:dyDescent="0.4">
      <c r="X383" s="192" t="str">
        <f t="shared" si="40"/>
        <v/>
      </c>
      <c r="AB383" s="192"/>
    </row>
    <row r="384" spans="24:28" x14ac:dyDescent="0.4">
      <c r="X384" s="192" t="str">
        <f t="shared" si="40"/>
        <v/>
      </c>
      <c r="AB384" s="192"/>
    </row>
    <row r="385" spans="24:28" x14ac:dyDescent="0.4">
      <c r="X385" s="192" t="str">
        <f t="shared" si="40"/>
        <v/>
      </c>
      <c r="AB385" s="192"/>
    </row>
    <row r="386" spans="24:28" x14ac:dyDescent="0.4">
      <c r="X386" s="192" t="str">
        <f t="shared" si="40"/>
        <v/>
      </c>
      <c r="AB386" s="192"/>
    </row>
    <row r="387" spans="24:28" x14ac:dyDescent="0.4">
      <c r="X387" s="192" t="str">
        <f t="shared" si="40"/>
        <v/>
      </c>
      <c r="AB387" s="192"/>
    </row>
    <row r="388" spans="24:28" x14ac:dyDescent="0.4">
      <c r="X388" s="192" t="str">
        <f t="shared" si="40"/>
        <v/>
      </c>
      <c r="AB388" s="192"/>
    </row>
    <row r="389" spans="24:28" x14ac:dyDescent="0.4">
      <c r="X389" s="192" t="str">
        <f t="shared" si="40"/>
        <v/>
      </c>
      <c r="AB389" s="192"/>
    </row>
    <row r="390" spans="24:28" x14ac:dyDescent="0.4">
      <c r="X390" s="192" t="str">
        <f t="shared" si="40"/>
        <v/>
      </c>
      <c r="AB390" s="192"/>
    </row>
    <row r="391" spans="24:28" x14ac:dyDescent="0.4">
      <c r="X391" s="192" t="str">
        <f t="shared" si="40"/>
        <v/>
      </c>
      <c r="AB391" s="192"/>
    </row>
    <row r="392" spans="24:28" x14ac:dyDescent="0.4">
      <c r="X392" s="192" t="str">
        <f t="shared" si="40"/>
        <v/>
      </c>
      <c r="AB392" s="192"/>
    </row>
    <row r="393" spans="24:28" x14ac:dyDescent="0.4">
      <c r="X393" s="192" t="str">
        <f t="shared" si="40"/>
        <v/>
      </c>
      <c r="AB393" s="192"/>
    </row>
    <row r="394" spans="24:28" x14ac:dyDescent="0.4">
      <c r="X394" s="192" t="str">
        <f t="shared" si="40"/>
        <v/>
      </c>
      <c r="AB394" s="192"/>
    </row>
    <row r="395" spans="24:28" x14ac:dyDescent="0.4">
      <c r="X395" s="192" t="str">
        <f t="shared" si="40"/>
        <v/>
      </c>
      <c r="AB395" s="192"/>
    </row>
    <row r="396" spans="24:28" x14ac:dyDescent="0.4">
      <c r="X396" s="192" t="str">
        <f t="shared" si="40"/>
        <v/>
      </c>
      <c r="AB396" s="192"/>
    </row>
    <row r="397" spans="24:28" x14ac:dyDescent="0.4">
      <c r="X397" s="192" t="str">
        <f t="shared" si="40"/>
        <v/>
      </c>
      <c r="AB397" s="192"/>
    </row>
    <row r="398" spans="24:28" x14ac:dyDescent="0.4">
      <c r="X398" s="192" t="str">
        <f t="shared" si="40"/>
        <v/>
      </c>
      <c r="AB398" s="192"/>
    </row>
    <row r="399" spans="24:28" x14ac:dyDescent="0.4">
      <c r="X399" s="192" t="str">
        <f t="shared" si="40"/>
        <v/>
      </c>
      <c r="AB399" s="192"/>
    </row>
    <row r="400" spans="24:28" x14ac:dyDescent="0.4">
      <c r="X400" s="192" t="str">
        <f t="shared" si="40"/>
        <v/>
      </c>
      <c r="AB400" s="192"/>
    </row>
    <row r="401" spans="24:28" x14ac:dyDescent="0.4">
      <c r="X401" s="192" t="str">
        <f t="shared" si="40"/>
        <v/>
      </c>
      <c r="AB401" s="192"/>
    </row>
    <row r="402" spans="24:28" x14ac:dyDescent="0.4">
      <c r="X402" s="192" t="str">
        <f t="shared" si="40"/>
        <v/>
      </c>
      <c r="AB402" s="192"/>
    </row>
    <row r="403" spans="24:28" x14ac:dyDescent="0.4">
      <c r="X403" s="192" t="str">
        <f t="shared" si="40"/>
        <v/>
      </c>
      <c r="AB403" s="192"/>
    </row>
    <row r="404" spans="24:28" x14ac:dyDescent="0.4">
      <c r="X404" s="192" t="str">
        <f t="shared" si="40"/>
        <v/>
      </c>
      <c r="AB404" s="192"/>
    </row>
    <row r="405" spans="24:28" x14ac:dyDescent="0.4">
      <c r="X405" s="192" t="str">
        <f t="shared" si="40"/>
        <v/>
      </c>
      <c r="AB405" s="192"/>
    </row>
    <row r="406" spans="24:28" x14ac:dyDescent="0.4">
      <c r="X406" s="192" t="str">
        <f t="shared" si="40"/>
        <v/>
      </c>
      <c r="AB406" s="192"/>
    </row>
    <row r="407" spans="24:28" x14ac:dyDescent="0.4">
      <c r="X407" s="192" t="str">
        <f t="shared" si="40"/>
        <v/>
      </c>
      <c r="AB407" s="192"/>
    </row>
    <row r="408" spans="24:28" x14ac:dyDescent="0.4">
      <c r="X408" s="192" t="str">
        <f t="shared" si="40"/>
        <v/>
      </c>
      <c r="AB408" s="192"/>
    </row>
    <row r="409" spans="24:28" x14ac:dyDescent="0.4">
      <c r="X409" s="192" t="str">
        <f t="shared" si="40"/>
        <v/>
      </c>
      <c r="AB409" s="192"/>
    </row>
    <row r="410" spans="24:28" x14ac:dyDescent="0.4">
      <c r="X410" s="192" t="str">
        <f t="shared" si="40"/>
        <v/>
      </c>
      <c r="AB410" s="192"/>
    </row>
    <row r="411" spans="24:28" x14ac:dyDescent="0.4">
      <c r="X411" s="192" t="str">
        <f t="shared" si="40"/>
        <v/>
      </c>
      <c r="AB411" s="192"/>
    </row>
    <row r="412" spans="24:28" x14ac:dyDescent="0.4">
      <c r="X412" s="192" t="str">
        <f t="shared" ref="X412:X475" si="41">IF(T412="","",T412-V412)</f>
        <v/>
      </c>
      <c r="AB412" s="192"/>
    </row>
    <row r="413" spans="24:28" x14ac:dyDescent="0.4">
      <c r="X413" s="192" t="str">
        <f t="shared" si="41"/>
        <v/>
      </c>
      <c r="AB413" s="192"/>
    </row>
    <row r="414" spans="24:28" x14ac:dyDescent="0.4">
      <c r="X414" s="192" t="str">
        <f t="shared" si="41"/>
        <v/>
      </c>
      <c r="AB414" s="192"/>
    </row>
    <row r="415" spans="24:28" x14ac:dyDescent="0.4">
      <c r="X415" s="192" t="str">
        <f t="shared" si="41"/>
        <v/>
      </c>
      <c r="AB415" s="192"/>
    </row>
    <row r="416" spans="24:28" x14ac:dyDescent="0.4">
      <c r="X416" s="192" t="str">
        <f t="shared" si="41"/>
        <v/>
      </c>
      <c r="AB416" s="192"/>
    </row>
    <row r="417" spans="24:28" x14ac:dyDescent="0.4">
      <c r="X417" s="192" t="str">
        <f t="shared" si="41"/>
        <v/>
      </c>
      <c r="AB417" s="192"/>
    </row>
    <row r="418" spans="24:28" x14ac:dyDescent="0.4">
      <c r="X418" s="192" t="str">
        <f t="shared" si="41"/>
        <v/>
      </c>
      <c r="AB418" s="192"/>
    </row>
    <row r="419" spans="24:28" x14ac:dyDescent="0.4">
      <c r="X419" s="192" t="str">
        <f t="shared" si="41"/>
        <v/>
      </c>
      <c r="AB419" s="192"/>
    </row>
    <row r="420" spans="24:28" x14ac:dyDescent="0.4">
      <c r="X420" s="192" t="str">
        <f t="shared" si="41"/>
        <v/>
      </c>
      <c r="AB420" s="192"/>
    </row>
    <row r="421" spans="24:28" x14ac:dyDescent="0.4">
      <c r="X421" s="192" t="str">
        <f t="shared" si="41"/>
        <v/>
      </c>
      <c r="AB421" s="192"/>
    </row>
    <row r="422" spans="24:28" x14ac:dyDescent="0.4">
      <c r="X422" s="192" t="str">
        <f t="shared" si="41"/>
        <v/>
      </c>
      <c r="AB422" s="192"/>
    </row>
    <row r="423" spans="24:28" x14ac:dyDescent="0.4">
      <c r="X423" s="192" t="str">
        <f t="shared" si="41"/>
        <v/>
      </c>
      <c r="AB423" s="192"/>
    </row>
    <row r="424" spans="24:28" x14ac:dyDescent="0.4">
      <c r="X424" s="192" t="str">
        <f t="shared" si="41"/>
        <v/>
      </c>
      <c r="AB424" s="192"/>
    </row>
    <row r="425" spans="24:28" x14ac:dyDescent="0.4">
      <c r="X425" s="192" t="str">
        <f t="shared" si="41"/>
        <v/>
      </c>
      <c r="AB425" s="192"/>
    </row>
    <row r="426" spans="24:28" x14ac:dyDescent="0.4">
      <c r="X426" s="192" t="str">
        <f t="shared" si="41"/>
        <v/>
      </c>
      <c r="AB426" s="192"/>
    </row>
    <row r="427" spans="24:28" x14ac:dyDescent="0.4">
      <c r="X427" s="192" t="str">
        <f t="shared" si="41"/>
        <v/>
      </c>
      <c r="AB427" s="192"/>
    </row>
    <row r="428" spans="24:28" x14ac:dyDescent="0.4">
      <c r="X428" s="192" t="str">
        <f t="shared" si="41"/>
        <v/>
      </c>
      <c r="AB428" s="192"/>
    </row>
    <row r="429" spans="24:28" x14ac:dyDescent="0.4">
      <c r="X429" s="192" t="str">
        <f t="shared" si="41"/>
        <v/>
      </c>
      <c r="AB429" s="192"/>
    </row>
    <row r="430" spans="24:28" x14ac:dyDescent="0.4">
      <c r="X430" s="192" t="str">
        <f t="shared" si="41"/>
        <v/>
      </c>
      <c r="AB430" s="192"/>
    </row>
    <row r="431" spans="24:28" x14ac:dyDescent="0.4">
      <c r="X431" s="192" t="str">
        <f t="shared" si="41"/>
        <v/>
      </c>
      <c r="AB431" s="192"/>
    </row>
    <row r="432" spans="24:28" x14ac:dyDescent="0.4">
      <c r="X432" s="192" t="str">
        <f t="shared" si="41"/>
        <v/>
      </c>
      <c r="AB432" s="192"/>
    </row>
    <row r="433" spans="24:28" x14ac:dyDescent="0.4">
      <c r="X433" s="192" t="str">
        <f t="shared" si="41"/>
        <v/>
      </c>
      <c r="AB433" s="192"/>
    </row>
    <row r="434" spans="24:28" x14ac:dyDescent="0.4">
      <c r="X434" s="192" t="str">
        <f t="shared" si="41"/>
        <v/>
      </c>
      <c r="AB434" s="192"/>
    </row>
    <row r="435" spans="24:28" x14ac:dyDescent="0.4">
      <c r="X435" s="192" t="str">
        <f t="shared" si="41"/>
        <v/>
      </c>
      <c r="AB435" s="192"/>
    </row>
    <row r="436" spans="24:28" x14ac:dyDescent="0.4">
      <c r="X436" s="192" t="str">
        <f t="shared" si="41"/>
        <v/>
      </c>
      <c r="AB436" s="192"/>
    </row>
    <row r="437" spans="24:28" x14ac:dyDescent="0.4">
      <c r="X437" s="192" t="str">
        <f t="shared" si="41"/>
        <v/>
      </c>
      <c r="AB437" s="192"/>
    </row>
    <row r="438" spans="24:28" x14ac:dyDescent="0.4">
      <c r="X438" s="192" t="str">
        <f t="shared" si="41"/>
        <v/>
      </c>
      <c r="AB438" s="192"/>
    </row>
    <row r="439" spans="24:28" x14ac:dyDescent="0.4">
      <c r="X439" s="192" t="str">
        <f t="shared" si="41"/>
        <v/>
      </c>
      <c r="AB439" s="192"/>
    </row>
    <row r="440" spans="24:28" x14ac:dyDescent="0.4">
      <c r="X440" s="192" t="str">
        <f t="shared" si="41"/>
        <v/>
      </c>
      <c r="AB440" s="192"/>
    </row>
    <row r="441" spans="24:28" x14ac:dyDescent="0.4">
      <c r="X441" s="192" t="str">
        <f t="shared" si="41"/>
        <v/>
      </c>
      <c r="AB441" s="192"/>
    </row>
    <row r="442" spans="24:28" x14ac:dyDescent="0.4">
      <c r="X442" s="192" t="str">
        <f t="shared" si="41"/>
        <v/>
      </c>
      <c r="AB442" s="192"/>
    </row>
    <row r="443" spans="24:28" x14ac:dyDescent="0.4">
      <c r="X443" s="192" t="str">
        <f t="shared" si="41"/>
        <v/>
      </c>
      <c r="AB443" s="192"/>
    </row>
    <row r="444" spans="24:28" x14ac:dyDescent="0.4">
      <c r="X444" s="192" t="str">
        <f t="shared" si="41"/>
        <v/>
      </c>
      <c r="AB444" s="192"/>
    </row>
    <row r="445" spans="24:28" x14ac:dyDescent="0.4">
      <c r="X445" s="192" t="str">
        <f t="shared" si="41"/>
        <v/>
      </c>
      <c r="AB445" s="192"/>
    </row>
    <row r="446" spans="24:28" x14ac:dyDescent="0.4">
      <c r="X446" s="192" t="str">
        <f t="shared" si="41"/>
        <v/>
      </c>
      <c r="AB446" s="192"/>
    </row>
    <row r="447" spans="24:28" x14ac:dyDescent="0.4">
      <c r="X447" s="192" t="str">
        <f t="shared" si="41"/>
        <v/>
      </c>
      <c r="AB447" s="192"/>
    </row>
    <row r="448" spans="24:28" x14ac:dyDescent="0.4">
      <c r="X448" s="192" t="str">
        <f t="shared" si="41"/>
        <v/>
      </c>
      <c r="AB448" s="192"/>
    </row>
    <row r="449" spans="24:28" x14ac:dyDescent="0.4">
      <c r="X449" s="192" t="str">
        <f t="shared" si="41"/>
        <v/>
      </c>
      <c r="AB449" s="192"/>
    </row>
    <row r="450" spans="24:28" x14ac:dyDescent="0.4">
      <c r="X450" s="192" t="str">
        <f t="shared" si="41"/>
        <v/>
      </c>
      <c r="AB450" s="192"/>
    </row>
    <row r="451" spans="24:28" x14ac:dyDescent="0.4">
      <c r="X451" s="192" t="str">
        <f t="shared" si="41"/>
        <v/>
      </c>
      <c r="AB451" s="192"/>
    </row>
    <row r="452" spans="24:28" x14ac:dyDescent="0.4">
      <c r="X452" s="192" t="str">
        <f t="shared" si="41"/>
        <v/>
      </c>
      <c r="AB452" s="192"/>
    </row>
    <row r="453" spans="24:28" x14ac:dyDescent="0.4">
      <c r="X453" s="192" t="str">
        <f t="shared" si="41"/>
        <v/>
      </c>
      <c r="AB453" s="192"/>
    </row>
    <row r="454" spans="24:28" x14ac:dyDescent="0.4">
      <c r="X454" s="192" t="str">
        <f t="shared" si="41"/>
        <v/>
      </c>
      <c r="AB454" s="192"/>
    </row>
    <row r="455" spans="24:28" x14ac:dyDescent="0.4">
      <c r="X455" s="192" t="str">
        <f t="shared" si="41"/>
        <v/>
      </c>
      <c r="AB455" s="192"/>
    </row>
    <row r="456" spans="24:28" x14ac:dyDescent="0.4">
      <c r="X456" s="192" t="str">
        <f t="shared" si="41"/>
        <v/>
      </c>
      <c r="AB456" s="192"/>
    </row>
    <row r="457" spans="24:28" x14ac:dyDescent="0.4">
      <c r="X457" s="192" t="str">
        <f t="shared" si="41"/>
        <v/>
      </c>
      <c r="AB457" s="192"/>
    </row>
    <row r="458" spans="24:28" x14ac:dyDescent="0.4">
      <c r="X458" s="192" t="str">
        <f t="shared" si="41"/>
        <v/>
      </c>
      <c r="AB458" s="192"/>
    </row>
    <row r="459" spans="24:28" x14ac:dyDescent="0.4">
      <c r="X459" s="192" t="str">
        <f t="shared" si="41"/>
        <v/>
      </c>
      <c r="AB459" s="192"/>
    </row>
    <row r="460" spans="24:28" x14ac:dyDescent="0.4">
      <c r="X460" s="192" t="str">
        <f t="shared" si="41"/>
        <v/>
      </c>
      <c r="AB460" s="192"/>
    </row>
    <row r="461" spans="24:28" x14ac:dyDescent="0.4">
      <c r="X461" s="192" t="str">
        <f t="shared" si="41"/>
        <v/>
      </c>
      <c r="AB461" s="192"/>
    </row>
    <row r="462" spans="24:28" x14ac:dyDescent="0.4">
      <c r="X462" s="192" t="str">
        <f t="shared" si="41"/>
        <v/>
      </c>
      <c r="AB462" s="192"/>
    </row>
    <row r="463" spans="24:28" x14ac:dyDescent="0.4">
      <c r="X463" s="192" t="str">
        <f t="shared" si="41"/>
        <v/>
      </c>
      <c r="AB463" s="192"/>
    </row>
    <row r="464" spans="24:28" x14ac:dyDescent="0.4">
      <c r="X464" s="192" t="str">
        <f t="shared" si="41"/>
        <v/>
      </c>
      <c r="AB464" s="192"/>
    </row>
    <row r="465" spans="24:28" x14ac:dyDescent="0.4">
      <c r="X465" s="192" t="str">
        <f t="shared" si="41"/>
        <v/>
      </c>
      <c r="AB465" s="192"/>
    </row>
    <row r="466" spans="24:28" x14ac:dyDescent="0.4">
      <c r="X466" s="192" t="str">
        <f t="shared" si="41"/>
        <v/>
      </c>
      <c r="AB466" s="192"/>
    </row>
    <row r="467" spans="24:28" x14ac:dyDescent="0.4">
      <c r="X467" s="192" t="str">
        <f t="shared" si="41"/>
        <v/>
      </c>
      <c r="AB467" s="192"/>
    </row>
    <row r="468" spans="24:28" x14ac:dyDescent="0.4">
      <c r="X468" s="192" t="str">
        <f t="shared" si="41"/>
        <v/>
      </c>
      <c r="AB468" s="192"/>
    </row>
    <row r="469" spans="24:28" x14ac:dyDescent="0.4">
      <c r="X469" s="192" t="str">
        <f t="shared" si="41"/>
        <v/>
      </c>
      <c r="AB469" s="192"/>
    </row>
    <row r="470" spans="24:28" x14ac:dyDescent="0.4">
      <c r="X470" s="192" t="str">
        <f t="shared" si="41"/>
        <v/>
      </c>
      <c r="AB470" s="192"/>
    </row>
    <row r="471" spans="24:28" x14ac:dyDescent="0.4">
      <c r="X471" s="192" t="str">
        <f t="shared" si="41"/>
        <v/>
      </c>
      <c r="AB471" s="192"/>
    </row>
    <row r="472" spans="24:28" x14ac:dyDescent="0.4">
      <c r="X472" s="192" t="str">
        <f t="shared" si="41"/>
        <v/>
      </c>
      <c r="AB472" s="192"/>
    </row>
    <row r="473" spans="24:28" x14ac:dyDescent="0.4">
      <c r="X473" s="192" t="str">
        <f t="shared" si="41"/>
        <v/>
      </c>
      <c r="AB473" s="192"/>
    </row>
    <row r="474" spans="24:28" x14ac:dyDescent="0.4">
      <c r="X474" s="192" t="str">
        <f t="shared" si="41"/>
        <v/>
      </c>
      <c r="AB474" s="192"/>
    </row>
    <row r="475" spans="24:28" x14ac:dyDescent="0.4">
      <c r="X475" s="192" t="str">
        <f t="shared" si="41"/>
        <v/>
      </c>
      <c r="AB475" s="192"/>
    </row>
    <row r="476" spans="24:28" x14ac:dyDescent="0.4">
      <c r="X476" s="192" t="str">
        <f t="shared" ref="X476:X539" si="42">IF(T476="","",T476-V476)</f>
        <v/>
      </c>
      <c r="AB476" s="192"/>
    </row>
    <row r="477" spans="24:28" x14ac:dyDescent="0.4">
      <c r="X477" s="192" t="str">
        <f t="shared" si="42"/>
        <v/>
      </c>
      <c r="AB477" s="192"/>
    </row>
    <row r="478" spans="24:28" x14ac:dyDescent="0.4">
      <c r="X478" s="192" t="str">
        <f t="shared" si="42"/>
        <v/>
      </c>
      <c r="AB478" s="192"/>
    </row>
    <row r="479" spans="24:28" x14ac:dyDescent="0.4">
      <c r="X479" s="192" t="str">
        <f t="shared" si="42"/>
        <v/>
      </c>
      <c r="AB479" s="192"/>
    </row>
    <row r="480" spans="24:28" x14ac:dyDescent="0.4">
      <c r="X480" s="192" t="str">
        <f t="shared" si="42"/>
        <v/>
      </c>
      <c r="AB480" s="192"/>
    </row>
    <row r="481" spans="24:28" x14ac:dyDescent="0.4">
      <c r="X481" s="192" t="str">
        <f t="shared" si="42"/>
        <v/>
      </c>
      <c r="AB481" s="192"/>
    </row>
    <row r="482" spans="24:28" x14ac:dyDescent="0.4">
      <c r="X482" s="192" t="str">
        <f t="shared" si="42"/>
        <v/>
      </c>
      <c r="AB482" s="192"/>
    </row>
    <row r="483" spans="24:28" x14ac:dyDescent="0.4">
      <c r="X483" s="192" t="str">
        <f t="shared" si="42"/>
        <v/>
      </c>
      <c r="AB483" s="192"/>
    </row>
    <row r="484" spans="24:28" x14ac:dyDescent="0.4">
      <c r="X484" s="192" t="str">
        <f t="shared" si="42"/>
        <v/>
      </c>
      <c r="AB484" s="192"/>
    </row>
    <row r="485" spans="24:28" x14ac:dyDescent="0.4">
      <c r="X485" s="192" t="str">
        <f t="shared" si="42"/>
        <v/>
      </c>
      <c r="AB485" s="192"/>
    </row>
    <row r="486" spans="24:28" x14ac:dyDescent="0.4">
      <c r="X486" s="192" t="str">
        <f t="shared" si="42"/>
        <v/>
      </c>
      <c r="AB486" s="192"/>
    </row>
    <row r="487" spans="24:28" x14ac:dyDescent="0.4">
      <c r="X487" s="192" t="str">
        <f t="shared" si="42"/>
        <v/>
      </c>
      <c r="AB487" s="192"/>
    </row>
    <row r="488" spans="24:28" x14ac:dyDescent="0.4">
      <c r="X488" s="192" t="str">
        <f t="shared" si="42"/>
        <v/>
      </c>
      <c r="AB488" s="192"/>
    </row>
    <row r="489" spans="24:28" x14ac:dyDescent="0.4">
      <c r="X489" s="192" t="str">
        <f t="shared" si="42"/>
        <v/>
      </c>
      <c r="AB489" s="192"/>
    </row>
    <row r="490" spans="24:28" x14ac:dyDescent="0.4">
      <c r="X490" s="192" t="str">
        <f t="shared" si="42"/>
        <v/>
      </c>
      <c r="AB490" s="192"/>
    </row>
    <row r="491" spans="24:28" x14ac:dyDescent="0.4">
      <c r="X491" s="192" t="str">
        <f t="shared" si="42"/>
        <v/>
      </c>
      <c r="AB491" s="192"/>
    </row>
    <row r="492" spans="24:28" x14ac:dyDescent="0.4">
      <c r="X492" s="192" t="str">
        <f t="shared" si="42"/>
        <v/>
      </c>
      <c r="AB492" s="192"/>
    </row>
    <row r="493" spans="24:28" x14ac:dyDescent="0.4">
      <c r="X493" s="192" t="str">
        <f t="shared" si="42"/>
        <v/>
      </c>
      <c r="AB493" s="192"/>
    </row>
    <row r="494" spans="24:28" x14ac:dyDescent="0.4">
      <c r="X494" s="192" t="str">
        <f t="shared" si="42"/>
        <v/>
      </c>
      <c r="AB494" s="192"/>
    </row>
    <row r="495" spans="24:28" x14ac:dyDescent="0.4">
      <c r="X495" s="192" t="str">
        <f t="shared" si="42"/>
        <v/>
      </c>
      <c r="AB495" s="192"/>
    </row>
    <row r="496" spans="24:28" x14ac:dyDescent="0.4">
      <c r="X496" s="192" t="str">
        <f t="shared" si="42"/>
        <v/>
      </c>
      <c r="AB496" s="192"/>
    </row>
    <row r="497" spans="24:28" x14ac:dyDescent="0.4">
      <c r="X497" s="192" t="str">
        <f t="shared" si="42"/>
        <v/>
      </c>
      <c r="AB497" s="192"/>
    </row>
    <row r="498" spans="24:28" x14ac:dyDescent="0.4">
      <c r="X498" s="192" t="str">
        <f t="shared" si="42"/>
        <v/>
      </c>
      <c r="AB498" s="192"/>
    </row>
    <row r="499" spans="24:28" x14ac:dyDescent="0.4">
      <c r="X499" s="192" t="str">
        <f t="shared" si="42"/>
        <v/>
      </c>
      <c r="AB499" s="192"/>
    </row>
    <row r="500" spans="24:28" x14ac:dyDescent="0.4">
      <c r="X500" s="192" t="str">
        <f t="shared" si="42"/>
        <v/>
      </c>
      <c r="AB500" s="192"/>
    </row>
    <row r="501" spans="24:28" x14ac:dyDescent="0.4">
      <c r="X501" s="192" t="str">
        <f t="shared" si="42"/>
        <v/>
      </c>
      <c r="AB501" s="192"/>
    </row>
    <row r="502" spans="24:28" x14ac:dyDescent="0.4">
      <c r="X502" s="192" t="str">
        <f t="shared" si="42"/>
        <v/>
      </c>
      <c r="AB502" s="192"/>
    </row>
    <row r="503" spans="24:28" x14ac:dyDescent="0.4">
      <c r="X503" s="192" t="str">
        <f t="shared" si="42"/>
        <v/>
      </c>
      <c r="AB503" s="192"/>
    </row>
    <row r="504" spans="24:28" x14ac:dyDescent="0.4">
      <c r="X504" s="192" t="str">
        <f t="shared" si="42"/>
        <v/>
      </c>
      <c r="AB504" s="192"/>
    </row>
    <row r="505" spans="24:28" x14ac:dyDescent="0.4">
      <c r="X505" s="192" t="str">
        <f t="shared" si="42"/>
        <v/>
      </c>
      <c r="AB505" s="192"/>
    </row>
    <row r="506" spans="24:28" x14ac:dyDescent="0.4">
      <c r="X506" s="192" t="str">
        <f t="shared" si="42"/>
        <v/>
      </c>
      <c r="AB506" s="192"/>
    </row>
    <row r="507" spans="24:28" x14ac:dyDescent="0.4">
      <c r="X507" s="192" t="str">
        <f t="shared" si="42"/>
        <v/>
      </c>
      <c r="AB507" s="192"/>
    </row>
    <row r="508" spans="24:28" x14ac:dyDescent="0.4">
      <c r="X508" s="192" t="str">
        <f t="shared" si="42"/>
        <v/>
      </c>
      <c r="AB508" s="192"/>
    </row>
    <row r="509" spans="24:28" x14ac:dyDescent="0.4">
      <c r="X509" s="192" t="str">
        <f t="shared" si="42"/>
        <v/>
      </c>
      <c r="AB509" s="192"/>
    </row>
    <row r="510" spans="24:28" x14ac:dyDescent="0.4">
      <c r="X510" s="192" t="str">
        <f t="shared" si="42"/>
        <v/>
      </c>
      <c r="AB510" s="192"/>
    </row>
    <row r="511" spans="24:28" x14ac:dyDescent="0.4">
      <c r="X511" s="192" t="str">
        <f t="shared" si="42"/>
        <v/>
      </c>
      <c r="AB511" s="192"/>
    </row>
    <row r="512" spans="24:28" x14ac:dyDescent="0.4">
      <c r="X512" s="192" t="str">
        <f t="shared" si="42"/>
        <v/>
      </c>
      <c r="AB512" s="192"/>
    </row>
    <row r="513" spans="24:28" x14ac:dyDescent="0.4">
      <c r="X513" s="192" t="str">
        <f t="shared" si="42"/>
        <v/>
      </c>
      <c r="AB513" s="192"/>
    </row>
    <row r="514" spans="24:28" x14ac:dyDescent="0.4">
      <c r="X514" s="192" t="str">
        <f t="shared" si="42"/>
        <v/>
      </c>
      <c r="AB514" s="192"/>
    </row>
    <row r="515" spans="24:28" x14ac:dyDescent="0.4">
      <c r="X515" s="192" t="str">
        <f t="shared" si="42"/>
        <v/>
      </c>
      <c r="AB515" s="192"/>
    </row>
    <row r="516" spans="24:28" x14ac:dyDescent="0.4">
      <c r="X516" s="192" t="str">
        <f t="shared" si="42"/>
        <v/>
      </c>
      <c r="AB516" s="192"/>
    </row>
    <row r="517" spans="24:28" x14ac:dyDescent="0.4">
      <c r="X517" s="192" t="str">
        <f t="shared" si="42"/>
        <v/>
      </c>
      <c r="AB517" s="192"/>
    </row>
    <row r="518" spans="24:28" x14ac:dyDescent="0.4">
      <c r="X518" s="192" t="str">
        <f t="shared" si="42"/>
        <v/>
      </c>
      <c r="AB518" s="192"/>
    </row>
    <row r="519" spans="24:28" x14ac:dyDescent="0.4">
      <c r="X519" s="192" t="str">
        <f t="shared" si="42"/>
        <v/>
      </c>
      <c r="AB519" s="192"/>
    </row>
    <row r="520" spans="24:28" x14ac:dyDescent="0.4">
      <c r="X520" s="192" t="str">
        <f t="shared" si="42"/>
        <v/>
      </c>
      <c r="AB520" s="192"/>
    </row>
    <row r="521" spans="24:28" x14ac:dyDescent="0.4">
      <c r="X521" s="192" t="str">
        <f t="shared" si="42"/>
        <v/>
      </c>
      <c r="AB521" s="192"/>
    </row>
    <row r="522" spans="24:28" x14ac:dyDescent="0.4">
      <c r="X522" s="192" t="str">
        <f t="shared" si="42"/>
        <v/>
      </c>
      <c r="AB522" s="192"/>
    </row>
    <row r="523" spans="24:28" x14ac:dyDescent="0.4">
      <c r="X523" s="192" t="str">
        <f t="shared" si="42"/>
        <v/>
      </c>
      <c r="AB523" s="192"/>
    </row>
    <row r="524" spans="24:28" x14ac:dyDescent="0.4">
      <c r="X524" s="192" t="str">
        <f t="shared" si="42"/>
        <v/>
      </c>
      <c r="AB524" s="192"/>
    </row>
    <row r="525" spans="24:28" x14ac:dyDescent="0.4">
      <c r="X525" s="192" t="str">
        <f t="shared" si="42"/>
        <v/>
      </c>
      <c r="AB525" s="192"/>
    </row>
    <row r="526" spans="24:28" x14ac:dyDescent="0.4">
      <c r="X526" s="192" t="str">
        <f t="shared" si="42"/>
        <v/>
      </c>
      <c r="AB526" s="192"/>
    </row>
    <row r="527" spans="24:28" x14ac:dyDescent="0.4">
      <c r="X527" s="192" t="str">
        <f t="shared" si="42"/>
        <v/>
      </c>
      <c r="AB527" s="192"/>
    </row>
    <row r="528" spans="24:28" x14ac:dyDescent="0.4">
      <c r="X528" s="192" t="str">
        <f t="shared" si="42"/>
        <v/>
      </c>
      <c r="AB528" s="192"/>
    </row>
    <row r="529" spans="24:28" x14ac:dyDescent="0.4">
      <c r="X529" s="192" t="str">
        <f t="shared" si="42"/>
        <v/>
      </c>
      <c r="AB529" s="192"/>
    </row>
    <row r="530" spans="24:28" x14ac:dyDescent="0.4">
      <c r="X530" s="192" t="str">
        <f t="shared" si="42"/>
        <v/>
      </c>
      <c r="AB530" s="192"/>
    </row>
    <row r="531" spans="24:28" x14ac:dyDescent="0.4">
      <c r="X531" s="192" t="str">
        <f t="shared" si="42"/>
        <v/>
      </c>
      <c r="AB531" s="192"/>
    </row>
    <row r="532" spans="24:28" x14ac:dyDescent="0.4">
      <c r="X532" s="192" t="str">
        <f t="shared" si="42"/>
        <v/>
      </c>
      <c r="AB532" s="192"/>
    </row>
    <row r="533" spans="24:28" x14ac:dyDescent="0.4">
      <c r="X533" s="192" t="str">
        <f t="shared" si="42"/>
        <v/>
      </c>
      <c r="AB533" s="192"/>
    </row>
    <row r="534" spans="24:28" x14ac:dyDescent="0.4">
      <c r="X534" s="192" t="str">
        <f t="shared" si="42"/>
        <v/>
      </c>
      <c r="AB534" s="192"/>
    </row>
    <row r="535" spans="24:28" x14ac:dyDescent="0.4">
      <c r="X535" s="192" t="str">
        <f t="shared" si="42"/>
        <v/>
      </c>
      <c r="AB535" s="192"/>
    </row>
    <row r="536" spans="24:28" x14ac:dyDescent="0.4">
      <c r="X536" s="192" t="str">
        <f t="shared" si="42"/>
        <v/>
      </c>
      <c r="AB536" s="192"/>
    </row>
    <row r="537" spans="24:28" x14ac:dyDescent="0.4">
      <c r="X537" s="192" t="str">
        <f t="shared" si="42"/>
        <v/>
      </c>
      <c r="AB537" s="192"/>
    </row>
    <row r="538" spans="24:28" x14ac:dyDescent="0.4">
      <c r="X538" s="192" t="str">
        <f t="shared" si="42"/>
        <v/>
      </c>
      <c r="AB538" s="192"/>
    </row>
    <row r="539" spans="24:28" x14ac:dyDescent="0.4">
      <c r="X539" s="192" t="str">
        <f t="shared" si="42"/>
        <v/>
      </c>
      <c r="AB539" s="192"/>
    </row>
    <row r="540" spans="24:28" x14ac:dyDescent="0.4">
      <c r="X540" s="192" t="str">
        <f t="shared" ref="X540:X603" si="43">IF(T540="","",T540-V540)</f>
        <v/>
      </c>
      <c r="AB540" s="192"/>
    </row>
    <row r="541" spans="24:28" x14ac:dyDescent="0.4">
      <c r="X541" s="192" t="str">
        <f t="shared" si="43"/>
        <v/>
      </c>
      <c r="AB541" s="192"/>
    </row>
    <row r="542" spans="24:28" x14ac:dyDescent="0.4">
      <c r="X542" s="192" t="str">
        <f t="shared" si="43"/>
        <v/>
      </c>
      <c r="AB542" s="192"/>
    </row>
    <row r="543" spans="24:28" x14ac:dyDescent="0.4">
      <c r="X543" s="192" t="str">
        <f t="shared" si="43"/>
        <v/>
      </c>
      <c r="AB543" s="192"/>
    </row>
    <row r="544" spans="24:28" x14ac:dyDescent="0.4">
      <c r="X544" s="192" t="str">
        <f t="shared" si="43"/>
        <v/>
      </c>
      <c r="AB544" s="192"/>
    </row>
    <row r="545" spans="24:28" x14ac:dyDescent="0.4">
      <c r="X545" s="192" t="str">
        <f t="shared" si="43"/>
        <v/>
      </c>
      <c r="AB545" s="192"/>
    </row>
    <row r="546" spans="24:28" x14ac:dyDescent="0.4">
      <c r="X546" s="192" t="str">
        <f t="shared" si="43"/>
        <v/>
      </c>
      <c r="AB546" s="192"/>
    </row>
    <row r="547" spans="24:28" x14ac:dyDescent="0.4">
      <c r="X547" s="192" t="str">
        <f t="shared" si="43"/>
        <v/>
      </c>
      <c r="AB547" s="192"/>
    </row>
    <row r="548" spans="24:28" x14ac:dyDescent="0.4">
      <c r="X548" s="192" t="str">
        <f t="shared" si="43"/>
        <v/>
      </c>
      <c r="AB548" s="192"/>
    </row>
    <row r="549" spans="24:28" x14ac:dyDescent="0.4">
      <c r="X549" s="192" t="str">
        <f t="shared" si="43"/>
        <v/>
      </c>
      <c r="AB549" s="192"/>
    </row>
    <row r="550" spans="24:28" x14ac:dyDescent="0.4">
      <c r="X550" s="192" t="str">
        <f t="shared" si="43"/>
        <v/>
      </c>
      <c r="AB550" s="192"/>
    </row>
    <row r="551" spans="24:28" x14ac:dyDescent="0.4">
      <c r="X551" s="192" t="str">
        <f t="shared" si="43"/>
        <v/>
      </c>
      <c r="AB551" s="192"/>
    </row>
    <row r="552" spans="24:28" x14ac:dyDescent="0.4">
      <c r="X552" s="192" t="str">
        <f t="shared" si="43"/>
        <v/>
      </c>
      <c r="AB552" s="192"/>
    </row>
    <row r="553" spans="24:28" x14ac:dyDescent="0.4">
      <c r="X553" s="192" t="str">
        <f t="shared" si="43"/>
        <v/>
      </c>
      <c r="AB553" s="192"/>
    </row>
    <row r="554" spans="24:28" x14ac:dyDescent="0.4">
      <c r="X554" s="192" t="str">
        <f t="shared" si="43"/>
        <v/>
      </c>
      <c r="AB554" s="192"/>
    </row>
    <row r="555" spans="24:28" x14ac:dyDescent="0.4">
      <c r="X555" s="192" t="str">
        <f t="shared" si="43"/>
        <v/>
      </c>
      <c r="AB555" s="192"/>
    </row>
    <row r="556" spans="24:28" x14ac:dyDescent="0.4">
      <c r="X556" s="192" t="str">
        <f t="shared" si="43"/>
        <v/>
      </c>
      <c r="AB556" s="192"/>
    </row>
    <row r="557" spans="24:28" x14ac:dyDescent="0.4">
      <c r="X557" s="192" t="str">
        <f t="shared" si="43"/>
        <v/>
      </c>
      <c r="AB557" s="192"/>
    </row>
    <row r="558" spans="24:28" x14ac:dyDescent="0.4">
      <c r="X558" s="192" t="str">
        <f t="shared" si="43"/>
        <v/>
      </c>
      <c r="AB558" s="192"/>
    </row>
    <row r="559" spans="24:28" x14ac:dyDescent="0.4">
      <c r="X559" s="192" t="str">
        <f t="shared" si="43"/>
        <v/>
      </c>
      <c r="AB559" s="192"/>
    </row>
    <row r="560" spans="24:28" x14ac:dyDescent="0.4">
      <c r="X560" s="192" t="str">
        <f t="shared" si="43"/>
        <v/>
      </c>
      <c r="AB560" s="192"/>
    </row>
    <row r="561" spans="24:28" x14ac:dyDescent="0.4">
      <c r="X561" s="192" t="str">
        <f t="shared" si="43"/>
        <v/>
      </c>
      <c r="AB561" s="192"/>
    </row>
    <row r="562" spans="24:28" x14ac:dyDescent="0.4">
      <c r="X562" s="192" t="str">
        <f t="shared" si="43"/>
        <v/>
      </c>
      <c r="AB562" s="192"/>
    </row>
    <row r="563" spans="24:28" x14ac:dyDescent="0.4">
      <c r="X563" s="192" t="str">
        <f t="shared" si="43"/>
        <v/>
      </c>
      <c r="AB563" s="192"/>
    </row>
    <row r="564" spans="24:28" x14ac:dyDescent="0.4">
      <c r="X564" s="192" t="str">
        <f t="shared" si="43"/>
        <v/>
      </c>
      <c r="AB564" s="192"/>
    </row>
    <row r="565" spans="24:28" x14ac:dyDescent="0.4">
      <c r="X565" s="192" t="str">
        <f t="shared" si="43"/>
        <v/>
      </c>
      <c r="AB565" s="192"/>
    </row>
    <row r="566" spans="24:28" x14ac:dyDescent="0.4">
      <c r="X566" s="192" t="str">
        <f t="shared" si="43"/>
        <v/>
      </c>
      <c r="AB566" s="192"/>
    </row>
    <row r="567" spans="24:28" x14ac:dyDescent="0.4">
      <c r="X567" s="192" t="str">
        <f t="shared" si="43"/>
        <v/>
      </c>
      <c r="AB567" s="192"/>
    </row>
    <row r="568" spans="24:28" x14ac:dyDescent="0.4">
      <c r="X568" s="192" t="str">
        <f t="shared" si="43"/>
        <v/>
      </c>
      <c r="AB568" s="192"/>
    </row>
    <row r="569" spans="24:28" x14ac:dyDescent="0.4">
      <c r="X569" s="192" t="str">
        <f t="shared" si="43"/>
        <v/>
      </c>
      <c r="AB569" s="192"/>
    </row>
    <row r="570" spans="24:28" x14ac:dyDescent="0.4">
      <c r="X570" s="192" t="str">
        <f t="shared" si="43"/>
        <v/>
      </c>
      <c r="AB570" s="192"/>
    </row>
    <row r="571" spans="24:28" x14ac:dyDescent="0.4">
      <c r="X571" s="192" t="str">
        <f t="shared" si="43"/>
        <v/>
      </c>
      <c r="AB571" s="192"/>
    </row>
    <row r="572" spans="24:28" x14ac:dyDescent="0.4">
      <c r="X572" s="192" t="str">
        <f t="shared" si="43"/>
        <v/>
      </c>
      <c r="AB572" s="192"/>
    </row>
    <row r="573" spans="24:28" x14ac:dyDescent="0.4">
      <c r="X573" s="192" t="str">
        <f t="shared" si="43"/>
        <v/>
      </c>
      <c r="AB573" s="192"/>
    </row>
    <row r="574" spans="24:28" x14ac:dyDescent="0.4">
      <c r="X574" s="192" t="str">
        <f t="shared" si="43"/>
        <v/>
      </c>
      <c r="AB574" s="192"/>
    </row>
    <row r="575" spans="24:28" x14ac:dyDescent="0.4">
      <c r="X575" s="192" t="str">
        <f t="shared" si="43"/>
        <v/>
      </c>
      <c r="AB575" s="192"/>
    </row>
    <row r="576" spans="24:28" x14ac:dyDescent="0.4">
      <c r="X576" s="192" t="str">
        <f t="shared" si="43"/>
        <v/>
      </c>
      <c r="AB576" s="192"/>
    </row>
    <row r="577" spans="24:28" x14ac:dyDescent="0.4">
      <c r="X577" s="192" t="str">
        <f t="shared" si="43"/>
        <v/>
      </c>
      <c r="AB577" s="192"/>
    </row>
    <row r="578" spans="24:28" x14ac:dyDescent="0.4">
      <c r="X578" s="192" t="str">
        <f t="shared" si="43"/>
        <v/>
      </c>
      <c r="AB578" s="192"/>
    </row>
    <row r="579" spans="24:28" x14ac:dyDescent="0.4">
      <c r="X579" s="192" t="str">
        <f t="shared" si="43"/>
        <v/>
      </c>
      <c r="AB579" s="192"/>
    </row>
    <row r="580" spans="24:28" x14ac:dyDescent="0.4">
      <c r="X580" s="192" t="str">
        <f t="shared" si="43"/>
        <v/>
      </c>
      <c r="AB580" s="192"/>
    </row>
    <row r="581" spans="24:28" x14ac:dyDescent="0.4">
      <c r="X581" s="192" t="str">
        <f t="shared" si="43"/>
        <v/>
      </c>
      <c r="AB581" s="192"/>
    </row>
    <row r="582" spans="24:28" x14ac:dyDescent="0.4">
      <c r="X582" s="192" t="str">
        <f t="shared" si="43"/>
        <v/>
      </c>
      <c r="AB582" s="192"/>
    </row>
    <row r="583" spans="24:28" x14ac:dyDescent="0.4">
      <c r="X583" s="192" t="str">
        <f t="shared" si="43"/>
        <v/>
      </c>
      <c r="AB583" s="192"/>
    </row>
    <row r="584" spans="24:28" x14ac:dyDescent="0.4">
      <c r="X584" s="192" t="str">
        <f t="shared" si="43"/>
        <v/>
      </c>
      <c r="AB584" s="192"/>
    </row>
    <row r="585" spans="24:28" x14ac:dyDescent="0.4">
      <c r="X585" s="192" t="str">
        <f t="shared" si="43"/>
        <v/>
      </c>
      <c r="AB585" s="192"/>
    </row>
    <row r="586" spans="24:28" x14ac:dyDescent="0.4">
      <c r="X586" s="192" t="str">
        <f t="shared" si="43"/>
        <v/>
      </c>
      <c r="AB586" s="192"/>
    </row>
    <row r="587" spans="24:28" x14ac:dyDescent="0.4">
      <c r="X587" s="192" t="str">
        <f t="shared" si="43"/>
        <v/>
      </c>
      <c r="AB587" s="192"/>
    </row>
    <row r="588" spans="24:28" x14ac:dyDescent="0.4">
      <c r="X588" s="192" t="str">
        <f t="shared" si="43"/>
        <v/>
      </c>
      <c r="AB588" s="192"/>
    </row>
    <row r="589" spans="24:28" x14ac:dyDescent="0.4">
      <c r="X589" s="192" t="str">
        <f t="shared" si="43"/>
        <v/>
      </c>
      <c r="AB589" s="192"/>
    </row>
    <row r="590" spans="24:28" x14ac:dyDescent="0.4">
      <c r="X590" s="192" t="str">
        <f t="shared" si="43"/>
        <v/>
      </c>
      <c r="AB590" s="192"/>
    </row>
    <row r="591" spans="24:28" x14ac:dyDescent="0.4">
      <c r="X591" s="192" t="str">
        <f t="shared" si="43"/>
        <v/>
      </c>
      <c r="AB591" s="192"/>
    </row>
    <row r="592" spans="24:28" x14ac:dyDescent="0.4">
      <c r="X592" s="192" t="str">
        <f t="shared" si="43"/>
        <v/>
      </c>
      <c r="AB592" s="192"/>
    </row>
    <row r="593" spans="24:28" x14ac:dyDescent="0.4">
      <c r="X593" s="192" t="str">
        <f t="shared" si="43"/>
        <v/>
      </c>
      <c r="AB593" s="192"/>
    </row>
    <row r="594" spans="24:28" x14ac:dyDescent="0.4">
      <c r="X594" s="192" t="str">
        <f t="shared" si="43"/>
        <v/>
      </c>
      <c r="AB594" s="192"/>
    </row>
    <row r="595" spans="24:28" x14ac:dyDescent="0.4">
      <c r="X595" s="192" t="str">
        <f t="shared" si="43"/>
        <v/>
      </c>
      <c r="AB595" s="192"/>
    </row>
    <row r="596" spans="24:28" x14ac:dyDescent="0.4">
      <c r="X596" s="192" t="str">
        <f t="shared" si="43"/>
        <v/>
      </c>
      <c r="AB596" s="192"/>
    </row>
    <row r="597" spans="24:28" x14ac:dyDescent="0.4">
      <c r="X597" s="192" t="str">
        <f t="shared" si="43"/>
        <v/>
      </c>
      <c r="AB597" s="192"/>
    </row>
    <row r="598" spans="24:28" x14ac:dyDescent="0.4">
      <c r="X598" s="192" t="str">
        <f t="shared" si="43"/>
        <v/>
      </c>
      <c r="AB598" s="192"/>
    </row>
    <row r="599" spans="24:28" x14ac:dyDescent="0.4">
      <c r="X599" s="192" t="str">
        <f t="shared" si="43"/>
        <v/>
      </c>
      <c r="AB599" s="192"/>
    </row>
    <row r="600" spans="24:28" x14ac:dyDescent="0.4">
      <c r="X600" s="192" t="str">
        <f t="shared" si="43"/>
        <v/>
      </c>
      <c r="AB600" s="192"/>
    </row>
    <row r="601" spans="24:28" x14ac:dyDescent="0.4">
      <c r="X601" s="192" t="str">
        <f t="shared" si="43"/>
        <v/>
      </c>
      <c r="AB601" s="192"/>
    </row>
    <row r="602" spans="24:28" x14ac:dyDescent="0.4">
      <c r="X602" s="192" t="str">
        <f t="shared" si="43"/>
        <v/>
      </c>
      <c r="AB602" s="192"/>
    </row>
    <row r="603" spans="24:28" x14ac:dyDescent="0.4">
      <c r="X603" s="192" t="str">
        <f t="shared" si="43"/>
        <v/>
      </c>
      <c r="AB603" s="192"/>
    </row>
    <row r="604" spans="24:28" x14ac:dyDescent="0.4">
      <c r="X604" s="192" t="str">
        <f t="shared" ref="X604:X667" si="44">IF(T604="","",T604-V604)</f>
        <v/>
      </c>
      <c r="AB604" s="192"/>
    </row>
    <row r="605" spans="24:28" x14ac:dyDescent="0.4">
      <c r="X605" s="192" t="str">
        <f t="shared" si="44"/>
        <v/>
      </c>
      <c r="AB605" s="192"/>
    </row>
    <row r="606" spans="24:28" x14ac:dyDescent="0.4">
      <c r="X606" s="192" t="str">
        <f t="shared" si="44"/>
        <v/>
      </c>
      <c r="AB606" s="192"/>
    </row>
    <row r="607" spans="24:28" x14ac:dyDescent="0.4">
      <c r="X607" s="192" t="str">
        <f t="shared" si="44"/>
        <v/>
      </c>
      <c r="AB607" s="192"/>
    </row>
    <row r="608" spans="24:28" x14ac:dyDescent="0.4">
      <c r="X608" s="192" t="str">
        <f t="shared" si="44"/>
        <v/>
      </c>
      <c r="AB608" s="192"/>
    </row>
    <row r="609" spans="24:28" x14ac:dyDescent="0.4">
      <c r="X609" s="192" t="str">
        <f t="shared" si="44"/>
        <v/>
      </c>
      <c r="AB609" s="192"/>
    </row>
    <row r="610" spans="24:28" x14ac:dyDescent="0.4">
      <c r="X610" s="192" t="str">
        <f t="shared" si="44"/>
        <v/>
      </c>
      <c r="AB610" s="192"/>
    </row>
    <row r="611" spans="24:28" x14ac:dyDescent="0.4">
      <c r="X611" s="192" t="str">
        <f t="shared" si="44"/>
        <v/>
      </c>
      <c r="AB611" s="192"/>
    </row>
    <row r="612" spans="24:28" x14ac:dyDescent="0.4">
      <c r="X612" s="192" t="str">
        <f t="shared" si="44"/>
        <v/>
      </c>
      <c r="AB612" s="192"/>
    </row>
    <row r="613" spans="24:28" x14ac:dyDescent="0.4">
      <c r="X613" s="192" t="str">
        <f t="shared" si="44"/>
        <v/>
      </c>
      <c r="AB613" s="192"/>
    </row>
    <row r="614" spans="24:28" x14ac:dyDescent="0.4">
      <c r="X614" s="192" t="str">
        <f t="shared" si="44"/>
        <v/>
      </c>
      <c r="AB614" s="192"/>
    </row>
    <row r="615" spans="24:28" x14ac:dyDescent="0.4">
      <c r="X615" s="192" t="str">
        <f t="shared" si="44"/>
        <v/>
      </c>
      <c r="AB615" s="192"/>
    </row>
    <row r="616" spans="24:28" x14ac:dyDescent="0.4">
      <c r="X616" s="192" t="str">
        <f t="shared" si="44"/>
        <v/>
      </c>
      <c r="AB616" s="192"/>
    </row>
    <row r="617" spans="24:28" x14ac:dyDescent="0.4">
      <c r="X617" s="192" t="str">
        <f t="shared" si="44"/>
        <v/>
      </c>
      <c r="AB617" s="192"/>
    </row>
    <row r="618" spans="24:28" x14ac:dyDescent="0.4">
      <c r="X618" s="192" t="str">
        <f t="shared" si="44"/>
        <v/>
      </c>
      <c r="AB618" s="192"/>
    </row>
    <row r="619" spans="24:28" x14ac:dyDescent="0.4">
      <c r="X619" s="192" t="str">
        <f t="shared" si="44"/>
        <v/>
      </c>
      <c r="AB619" s="192"/>
    </row>
    <row r="620" spans="24:28" x14ac:dyDescent="0.4">
      <c r="X620" s="192" t="str">
        <f t="shared" si="44"/>
        <v/>
      </c>
      <c r="AB620" s="192"/>
    </row>
    <row r="621" spans="24:28" x14ac:dyDescent="0.4">
      <c r="X621" s="192" t="str">
        <f t="shared" si="44"/>
        <v/>
      </c>
      <c r="AB621" s="192"/>
    </row>
    <row r="622" spans="24:28" x14ac:dyDescent="0.4">
      <c r="X622" s="192" t="str">
        <f t="shared" si="44"/>
        <v/>
      </c>
      <c r="AB622" s="192"/>
    </row>
    <row r="623" spans="24:28" x14ac:dyDescent="0.4">
      <c r="X623" s="192" t="str">
        <f t="shared" si="44"/>
        <v/>
      </c>
      <c r="AB623" s="192"/>
    </row>
    <row r="624" spans="24:28" x14ac:dyDescent="0.4">
      <c r="X624" s="192" t="str">
        <f t="shared" si="44"/>
        <v/>
      </c>
      <c r="AB624" s="192"/>
    </row>
    <row r="625" spans="24:28" x14ac:dyDescent="0.4">
      <c r="X625" s="192" t="str">
        <f t="shared" si="44"/>
        <v/>
      </c>
      <c r="AB625" s="192"/>
    </row>
    <row r="626" spans="24:28" x14ac:dyDescent="0.4">
      <c r="X626" s="192" t="str">
        <f t="shared" si="44"/>
        <v/>
      </c>
      <c r="AB626" s="192"/>
    </row>
    <row r="627" spans="24:28" x14ac:dyDescent="0.4">
      <c r="X627" s="192" t="str">
        <f t="shared" si="44"/>
        <v/>
      </c>
      <c r="AB627" s="192"/>
    </row>
    <row r="628" spans="24:28" x14ac:dyDescent="0.4">
      <c r="X628" s="192" t="str">
        <f t="shared" si="44"/>
        <v/>
      </c>
      <c r="AB628" s="192"/>
    </row>
    <row r="629" spans="24:28" x14ac:dyDescent="0.4">
      <c r="X629" s="192" t="str">
        <f t="shared" si="44"/>
        <v/>
      </c>
      <c r="AB629" s="192"/>
    </row>
    <row r="630" spans="24:28" x14ac:dyDescent="0.4">
      <c r="X630" s="192" t="str">
        <f t="shared" si="44"/>
        <v/>
      </c>
      <c r="AB630" s="192"/>
    </row>
    <row r="631" spans="24:28" x14ac:dyDescent="0.4">
      <c r="X631" s="192" t="str">
        <f t="shared" si="44"/>
        <v/>
      </c>
      <c r="AB631" s="192"/>
    </row>
    <row r="632" spans="24:28" x14ac:dyDescent="0.4">
      <c r="X632" s="192" t="str">
        <f t="shared" si="44"/>
        <v/>
      </c>
      <c r="AB632" s="192"/>
    </row>
    <row r="633" spans="24:28" x14ac:dyDescent="0.4">
      <c r="X633" s="192" t="str">
        <f t="shared" si="44"/>
        <v/>
      </c>
      <c r="AB633" s="192"/>
    </row>
    <row r="634" spans="24:28" x14ac:dyDescent="0.4">
      <c r="X634" s="192" t="str">
        <f t="shared" si="44"/>
        <v/>
      </c>
      <c r="AB634" s="192"/>
    </row>
    <row r="635" spans="24:28" x14ac:dyDescent="0.4">
      <c r="X635" s="192" t="str">
        <f t="shared" si="44"/>
        <v/>
      </c>
      <c r="AB635" s="192"/>
    </row>
    <row r="636" spans="24:28" x14ac:dyDescent="0.4">
      <c r="X636" s="192" t="str">
        <f t="shared" si="44"/>
        <v/>
      </c>
      <c r="AB636" s="192"/>
    </row>
    <row r="637" spans="24:28" x14ac:dyDescent="0.4">
      <c r="X637" s="192" t="str">
        <f t="shared" si="44"/>
        <v/>
      </c>
      <c r="AB637" s="192"/>
    </row>
    <row r="638" spans="24:28" x14ac:dyDescent="0.4">
      <c r="X638" s="192" t="str">
        <f t="shared" si="44"/>
        <v/>
      </c>
      <c r="AB638" s="192"/>
    </row>
    <row r="639" spans="24:28" x14ac:dyDescent="0.4">
      <c r="X639" s="192" t="str">
        <f t="shared" si="44"/>
        <v/>
      </c>
      <c r="AB639" s="192"/>
    </row>
    <row r="640" spans="24:28" x14ac:dyDescent="0.4">
      <c r="X640" s="192" t="str">
        <f t="shared" si="44"/>
        <v/>
      </c>
      <c r="AB640" s="192"/>
    </row>
    <row r="641" spans="24:28" x14ac:dyDescent="0.4">
      <c r="X641" s="192" t="str">
        <f t="shared" si="44"/>
        <v/>
      </c>
      <c r="AB641" s="192"/>
    </row>
    <row r="642" spans="24:28" x14ac:dyDescent="0.4">
      <c r="X642" s="192" t="str">
        <f t="shared" si="44"/>
        <v/>
      </c>
      <c r="AB642" s="192"/>
    </row>
    <row r="643" spans="24:28" x14ac:dyDescent="0.4">
      <c r="X643" s="192" t="str">
        <f t="shared" si="44"/>
        <v/>
      </c>
      <c r="AB643" s="192"/>
    </row>
    <row r="644" spans="24:28" x14ac:dyDescent="0.4">
      <c r="X644" s="192" t="str">
        <f t="shared" si="44"/>
        <v/>
      </c>
      <c r="AB644" s="192"/>
    </row>
    <row r="645" spans="24:28" x14ac:dyDescent="0.4">
      <c r="X645" s="192" t="str">
        <f t="shared" si="44"/>
        <v/>
      </c>
      <c r="AB645" s="192"/>
    </row>
    <row r="646" spans="24:28" x14ac:dyDescent="0.4">
      <c r="X646" s="192" t="str">
        <f t="shared" si="44"/>
        <v/>
      </c>
      <c r="AB646" s="192"/>
    </row>
    <row r="647" spans="24:28" x14ac:dyDescent="0.4">
      <c r="X647" s="192" t="str">
        <f t="shared" si="44"/>
        <v/>
      </c>
      <c r="AB647" s="192"/>
    </row>
    <row r="648" spans="24:28" x14ac:dyDescent="0.4">
      <c r="X648" s="192" t="str">
        <f t="shared" si="44"/>
        <v/>
      </c>
      <c r="AB648" s="192"/>
    </row>
    <row r="649" spans="24:28" x14ac:dyDescent="0.4">
      <c r="X649" s="192" t="str">
        <f t="shared" si="44"/>
        <v/>
      </c>
      <c r="AB649" s="192"/>
    </row>
    <row r="650" spans="24:28" x14ac:dyDescent="0.4">
      <c r="X650" s="192" t="str">
        <f t="shared" si="44"/>
        <v/>
      </c>
      <c r="AB650" s="192"/>
    </row>
    <row r="651" spans="24:28" x14ac:dyDescent="0.4">
      <c r="X651" s="192" t="str">
        <f t="shared" si="44"/>
        <v/>
      </c>
      <c r="AB651" s="192"/>
    </row>
    <row r="652" spans="24:28" x14ac:dyDescent="0.4">
      <c r="X652" s="192" t="str">
        <f t="shared" si="44"/>
        <v/>
      </c>
      <c r="AB652" s="192"/>
    </row>
    <row r="653" spans="24:28" x14ac:dyDescent="0.4">
      <c r="X653" s="192" t="str">
        <f t="shared" si="44"/>
        <v/>
      </c>
      <c r="AB653" s="192"/>
    </row>
    <row r="654" spans="24:28" x14ac:dyDescent="0.4">
      <c r="X654" s="192" t="str">
        <f t="shared" si="44"/>
        <v/>
      </c>
      <c r="AB654" s="192"/>
    </row>
    <row r="655" spans="24:28" x14ac:dyDescent="0.4">
      <c r="X655" s="192" t="str">
        <f t="shared" si="44"/>
        <v/>
      </c>
      <c r="AB655" s="192"/>
    </row>
    <row r="656" spans="24:28" x14ac:dyDescent="0.4">
      <c r="X656" s="192" t="str">
        <f t="shared" si="44"/>
        <v/>
      </c>
      <c r="AB656" s="192"/>
    </row>
    <row r="657" spans="24:28" x14ac:dyDescent="0.4">
      <c r="X657" s="192" t="str">
        <f t="shared" si="44"/>
        <v/>
      </c>
      <c r="AB657" s="192"/>
    </row>
    <row r="658" spans="24:28" x14ac:dyDescent="0.4">
      <c r="X658" s="192" t="str">
        <f t="shared" si="44"/>
        <v/>
      </c>
      <c r="AB658" s="192"/>
    </row>
    <row r="659" spans="24:28" x14ac:dyDescent="0.4">
      <c r="X659" s="192" t="str">
        <f t="shared" si="44"/>
        <v/>
      </c>
      <c r="AB659" s="192"/>
    </row>
    <row r="660" spans="24:28" x14ac:dyDescent="0.4">
      <c r="X660" s="192" t="str">
        <f t="shared" si="44"/>
        <v/>
      </c>
      <c r="AB660" s="192"/>
    </row>
    <row r="661" spans="24:28" x14ac:dyDescent="0.4">
      <c r="X661" s="192" t="str">
        <f t="shared" si="44"/>
        <v/>
      </c>
      <c r="AB661" s="192"/>
    </row>
    <row r="662" spans="24:28" x14ac:dyDescent="0.4">
      <c r="X662" s="192" t="str">
        <f t="shared" si="44"/>
        <v/>
      </c>
      <c r="AB662" s="192"/>
    </row>
    <row r="663" spans="24:28" x14ac:dyDescent="0.4">
      <c r="X663" s="192" t="str">
        <f t="shared" si="44"/>
        <v/>
      </c>
      <c r="AB663" s="192"/>
    </row>
    <row r="664" spans="24:28" x14ac:dyDescent="0.4">
      <c r="X664" s="192" t="str">
        <f t="shared" si="44"/>
        <v/>
      </c>
      <c r="AB664" s="192"/>
    </row>
    <row r="665" spans="24:28" x14ac:dyDescent="0.4">
      <c r="X665" s="192" t="str">
        <f t="shared" si="44"/>
        <v/>
      </c>
      <c r="AB665" s="192"/>
    </row>
    <row r="666" spans="24:28" x14ac:dyDescent="0.4">
      <c r="X666" s="192" t="str">
        <f t="shared" si="44"/>
        <v/>
      </c>
      <c r="AB666" s="192"/>
    </row>
    <row r="667" spans="24:28" x14ac:dyDescent="0.4">
      <c r="X667" s="192" t="str">
        <f t="shared" si="44"/>
        <v/>
      </c>
      <c r="AB667" s="192"/>
    </row>
    <row r="668" spans="24:28" x14ac:dyDescent="0.4">
      <c r="X668" s="192" t="str">
        <f t="shared" ref="X668:X731" si="45">IF(T668="","",T668-V668)</f>
        <v/>
      </c>
      <c r="AB668" s="192"/>
    </row>
    <row r="669" spans="24:28" x14ac:dyDescent="0.4">
      <c r="X669" s="192" t="str">
        <f t="shared" si="45"/>
        <v/>
      </c>
      <c r="AB669" s="192"/>
    </row>
    <row r="670" spans="24:28" x14ac:dyDescent="0.4">
      <c r="X670" s="192" t="str">
        <f t="shared" si="45"/>
        <v/>
      </c>
      <c r="AB670" s="192"/>
    </row>
    <row r="671" spans="24:28" x14ac:dyDescent="0.4">
      <c r="X671" s="192" t="str">
        <f t="shared" si="45"/>
        <v/>
      </c>
      <c r="AB671" s="192"/>
    </row>
    <row r="672" spans="24:28" x14ac:dyDescent="0.4">
      <c r="X672" s="192" t="str">
        <f t="shared" si="45"/>
        <v/>
      </c>
      <c r="AB672" s="192"/>
    </row>
    <row r="673" spans="24:28" x14ac:dyDescent="0.4">
      <c r="X673" s="192" t="str">
        <f t="shared" si="45"/>
        <v/>
      </c>
      <c r="AB673" s="192"/>
    </row>
    <row r="674" spans="24:28" x14ac:dyDescent="0.4">
      <c r="X674" s="192" t="str">
        <f t="shared" si="45"/>
        <v/>
      </c>
      <c r="AB674" s="192"/>
    </row>
    <row r="675" spans="24:28" x14ac:dyDescent="0.4">
      <c r="X675" s="192" t="str">
        <f t="shared" si="45"/>
        <v/>
      </c>
      <c r="AB675" s="192"/>
    </row>
    <row r="676" spans="24:28" x14ac:dyDescent="0.4">
      <c r="X676" s="192" t="str">
        <f t="shared" si="45"/>
        <v/>
      </c>
      <c r="AB676" s="192"/>
    </row>
    <row r="677" spans="24:28" x14ac:dyDescent="0.4">
      <c r="X677" s="192" t="str">
        <f t="shared" si="45"/>
        <v/>
      </c>
      <c r="AB677" s="192"/>
    </row>
    <row r="678" spans="24:28" x14ac:dyDescent="0.4">
      <c r="X678" s="192" t="str">
        <f t="shared" si="45"/>
        <v/>
      </c>
      <c r="AB678" s="192"/>
    </row>
    <row r="679" spans="24:28" x14ac:dyDescent="0.4">
      <c r="X679" s="192" t="str">
        <f t="shared" si="45"/>
        <v/>
      </c>
      <c r="AB679" s="192"/>
    </row>
    <row r="680" spans="24:28" x14ac:dyDescent="0.4">
      <c r="X680" s="192" t="str">
        <f t="shared" si="45"/>
        <v/>
      </c>
      <c r="AB680" s="192"/>
    </row>
    <row r="681" spans="24:28" x14ac:dyDescent="0.4">
      <c r="X681" s="192" t="str">
        <f t="shared" si="45"/>
        <v/>
      </c>
      <c r="AB681" s="192"/>
    </row>
    <row r="682" spans="24:28" x14ac:dyDescent="0.4">
      <c r="X682" s="192" t="str">
        <f t="shared" si="45"/>
        <v/>
      </c>
      <c r="AB682" s="192"/>
    </row>
    <row r="683" spans="24:28" x14ac:dyDescent="0.4">
      <c r="X683" s="192" t="str">
        <f t="shared" si="45"/>
        <v/>
      </c>
      <c r="AB683" s="192"/>
    </row>
    <row r="684" spans="24:28" x14ac:dyDescent="0.4">
      <c r="X684" s="192" t="str">
        <f t="shared" si="45"/>
        <v/>
      </c>
      <c r="AB684" s="192"/>
    </row>
    <row r="685" spans="24:28" x14ac:dyDescent="0.4">
      <c r="X685" s="192" t="str">
        <f t="shared" si="45"/>
        <v/>
      </c>
      <c r="AB685" s="192"/>
    </row>
    <row r="686" spans="24:28" x14ac:dyDescent="0.4">
      <c r="X686" s="192" t="str">
        <f t="shared" si="45"/>
        <v/>
      </c>
      <c r="AB686" s="192"/>
    </row>
    <row r="687" spans="24:28" x14ac:dyDescent="0.4">
      <c r="X687" s="192" t="str">
        <f t="shared" si="45"/>
        <v/>
      </c>
      <c r="AB687" s="192"/>
    </row>
    <row r="688" spans="24:28" x14ac:dyDescent="0.4">
      <c r="X688" s="192" t="str">
        <f t="shared" si="45"/>
        <v/>
      </c>
      <c r="AB688" s="192"/>
    </row>
    <row r="689" spans="24:28" x14ac:dyDescent="0.4">
      <c r="X689" s="192" t="str">
        <f t="shared" si="45"/>
        <v/>
      </c>
      <c r="AB689" s="192"/>
    </row>
    <row r="690" spans="24:28" x14ac:dyDescent="0.4">
      <c r="X690" s="192" t="str">
        <f t="shared" si="45"/>
        <v/>
      </c>
      <c r="AB690" s="192"/>
    </row>
    <row r="691" spans="24:28" x14ac:dyDescent="0.4">
      <c r="X691" s="192" t="str">
        <f t="shared" si="45"/>
        <v/>
      </c>
      <c r="AB691" s="192"/>
    </row>
    <row r="692" spans="24:28" x14ac:dyDescent="0.4">
      <c r="X692" s="192" t="str">
        <f t="shared" si="45"/>
        <v/>
      </c>
      <c r="AB692" s="192"/>
    </row>
    <row r="693" spans="24:28" x14ac:dyDescent="0.4">
      <c r="X693" s="192" t="str">
        <f t="shared" si="45"/>
        <v/>
      </c>
      <c r="AB693" s="192"/>
    </row>
    <row r="694" spans="24:28" x14ac:dyDescent="0.4">
      <c r="X694" s="192" t="str">
        <f t="shared" si="45"/>
        <v/>
      </c>
      <c r="AB694" s="192"/>
    </row>
    <row r="695" spans="24:28" x14ac:dyDescent="0.4">
      <c r="X695" s="192" t="str">
        <f t="shared" si="45"/>
        <v/>
      </c>
      <c r="AB695" s="192"/>
    </row>
    <row r="696" spans="24:28" x14ac:dyDescent="0.4">
      <c r="X696" s="192" t="str">
        <f t="shared" si="45"/>
        <v/>
      </c>
      <c r="AB696" s="192"/>
    </row>
    <row r="697" spans="24:28" x14ac:dyDescent="0.4">
      <c r="X697" s="192" t="str">
        <f t="shared" si="45"/>
        <v/>
      </c>
      <c r="AB697" s="192"/>
    </row>
    <row r="698" spans="24:28" x14ac:dyDescent="0.4">
      <c r="X698" s="192" t="str">
        <f t="shared" si="45"/>
        <v/>
      </c>
      <c r="AB698" s="192"/>
    </row>
    <row r="699" spans="24:28" x14ac:dyDescent="0.4">
      <c r="X699" s="192" t="str">
        <f t="shared" si="45"/>
        <v/>
      </c>
      <c r="AB699" s="192"/>
    </row>
    <row r="700" spans="24:28" x14ac:dyDescent="0.4">
      <c r="X700" s="192" t="str">
        <f t="shared" si="45"/>
        <v/>
      </c>
      <c r="AB700" s="192"/>
    </row>
    <row r="701" spans="24:28" x14ac:dyDescent="0.4">
      <c r="X701" s="192" t="str">
        <f t="shared" si="45"/>
        <v/>
      </c>
      <c r="AB701" s="192"/>
    </row>
    <row r="702" spans="24:28" x14ac:dyDescent="0.4">
      <c r="X702" s="192" t="str">
        <f t="shared" si="45"/>
        <v/>
      </c>
      <c r="AB702" s="192"/>
    </row>
    <row r="703" spans="24:28" x14ac:dyDescent="0.4">
      <c r="X703" s="192" t="str">
        <f t="shared" si="45"/>
        <v/>
      </c>
      <c r="AB703" s="192"/>
    </row>
    <row r="704" spans="24:28" x14ac:dyDescent="0.4">
      <c r="X704" s="192" t="str">
        <f t="shared" si="45"/>
        <v/>
      </c>
      <c r="AB704" s="192"/>
    </row>
    <row r="705" spans="24:28" x14ac:dyDescent="0.4">
      <c r="X705" s="192" t="str">
        <f t="shared" si="45"/>
        <v/>
      </c>
      <c r="AB705" s="192"/>
    </row>
    <row r="706" spans="24:28" x14ac:dyDescent="0.4">
      <c r="X706" s="192" t="str">
        <f t="shared" si="45"/>
        <v/>
      </c>
      <c r="AB706" s="192"/>
    </row>
    <row r="707" spans="24:28" x14ac:dyDescent="0.4">
      <c r="X707" s="192" t="str">
        <f t="shared" si="45"/>
        <v/>
      </c>
      <c r="AB707" s="192"/>
    </row>
    <row r="708" spans="24:28" x14ac:dyDescent="0.4">
      <c r="X708" s="192" t="str">
        <f t="shared" si="45"/>
        <v/>
      </c>
      <c r="AB708" s="192"/>
    </row>
    <row r="709" spans="24:28" x14ac:dyDescent="0.4">
      <c r="X709" s="192" t="str">
        <f t="shared" si="45"/>
        <v/>
      </c>
      <c r="AB709" s="192"/>
    </row>
    <row r="710" spans="24:28" x14ac:dyDescent="0.4">
      <c r="X710" s="192" t="str">
        <f t="shared" si="45"/>
        <v/>
      </c>
      <c r="AB710" s="192"/>
    </row>
    <row r="711" spans="24:28" x14ac:dyDescent="0.4">
      <c r="X711" s="192" t="str">
        <f t="shared" si="45"/>
        <v/>
      </c>
      <c r="AB711" s="192"/>
    </row>
    <row r="712" spans="24:28" x14ac:dyDescent="0.4">
      <c r="X712" s="192" t="str">
        <f t="shared" si="45"/>
        <v/>
      </c>
      <c r="AB712" s="192"/>
    </row>
    <row r="713" spans="24:28" x14ac:dyDescent="0.4">
      <c r="X713" s="192" t="str">
        <f t="shared" si="45"/>
        <v/>
      </c>
      <c r="AB713" s="192"/>
    </row>
    <row r="714" spans="24:28" x14ac:dyDescent="0.4">
      <c r="X714" s="192" t="str">
        <f t="shared" si="45"/>
        <v/>
      </c>
      <c r="AB714" s="192"/>
    </row>
    <row r="715" spans="24:28" x14ac:dyDescent="0.4">
      <c r="X715" s="192" t="str">
        <f t="shared" si="45"/>
        <v/>
      </c>
      <c r="AB715" s="192"/>
    </row>
    <row r="716" spans="24:28" x14ac:dyDescent="0.4">
      <c r="X716" s="192" t="str">
        <f t="shared" si="45"/>
        <v/>
      </c>
      <c r="AB716" s="192"/>
    </row>
    <row r="717" spans="24:28" x14ac:dyDescent="0.4">
      <c r="X717" s="192" t="str">
        <f t="shared" si="45"/>
        <v/>
      </c>
      <c r="AB717" s="192"/>
    </row>
    <row r="718" spans="24:28" x14ac:dyDescent="0.4">
      <c r="X718" s="192" t="str">
        <f t="shared" si="45"/>
        <v/>
      </c>
      <c r="AB718" s="192"/>
    </row>
    <row r="719" spans="24:28" x14ac:dyDescent="0.4">
      <c r="X719" s="192" t="str">
        <f t="shared" si="45"/>
        <v/>
      </c>
      <c r="AB719" s="192"/>
    </row>
    <row r="720" spans="24:28" x14ac:dyDescent="0.4">
      <c r="X720" s="192" t="str">
        <f t="shared" si="45"/>
        <v/>
      </c>
      <c r="AB720" s="192"/>
    </row>
    <row r="721" spans="24:28" x14ac:dyDescent="0.4">
      <c r="X721" s="192" t="str">
        <f t="shared" si="45"/>
        <v/>
      </c>
      <c r="AB721" s="192"/>
    </row>
    <row r="722" spans="24:28" x14ac:dyDescent="0.4">
      <c r="X722" s="192" t="str">
        <f t="shared" si="45"/>
        <v/>
      </c>
      <c r="AB722" s="192"/>
    </row>
    <row r="723" spans="24:28" x14ac:dyDescent="0.4">
      <c r="X723" s="192" t="str">
        <f t="shared" si="45"/>
        <v/>
      </c>
      <c r="AB723" s="192"/>
    </row>
    <row r="724" spans="24:28" x14ac:dyDescent="0.4">
      <c r="X724" s="192" t="str">
        <f t="shared" si="45"/>
        <v/>
      </c>
      <c r="AB724" s="192"/>
    </row>
    <row r="725" spans="24:28" x14ac:dyDescent="0.4">
      <c r="X725" s="192" t="str">
        <f t="shared" si="45"/>
        <v/>
      </c>
      <c r="AB725" s="192"/>
    </row>
    <row r="726" spans="24:28" x14ac:dyDescent="0.4">
      <c r="X726" s="192" t="str">
        <f t="shared" si="45"/>
        <v/>
      </c>
      <c r="AB726" s="192"/>
    </row>
    <row r="727" spans="24:28" x14ac:dyDescent="0.4">
      <c r="X727" s="192" t="str">
        <f t="shared" si="45"/>
        <v/>
      </c>
      <c r="AB727" s="192"/>
    </row>
    <row r="728" spans="24:28" x14ac:dyDescent="0.4">
      <c r="X728" s="192" t="str">
        <f t="shared" si="45"/>
        <v/>
      </c>
      <c r="AB728" s="192"/>
    </row>
    <row r="729" spans="24:28" x14ac:dyDescent="0.4">
      <c r="X729" s="192" t="str">
        <f t="shared" si="45"/>
        <v/>
      </c>
      <c r="AB729" s="192"/>
    </row>
    <row r="730" spans="24:28" x14ac:dyDescent="0.4">
      <c r="X730" s="192" t="str">
        <f t="shared" si="45"/>
        <v/>
      </c>
      <c r="AB730" s="192"/>
    </row>
    <row r="731" spans="24:28" x14ac:dyDescent="0.4">
      <c r="X731" s="192" t="str">
        <f t="shared" si="45"/>
        <v/>
      </c>
      <c r="AB731" s="192"/>
    </row>
    <row r="732" spans="24:28" x14ac:dyDescent="0.4">
      <c r="X732" s="192" t="str">
        <f t="shared" ref="X732:X758" si="46">IF(T732="","",T732-V732)</f>
        <v/>
      </c>
      <c r="AB732" s="192"/>
    </row>
    <row r="733" spans="24:28" x14ac:dyDescent="0.4">
      <c r="X733" s="192" t="str">
        <f t="shared" si="46"/>
        <v/>
      </c>
      <c r="AB733" s="192"/>
    </row>
    <row r="734" spans="24:28" x14ac:dyDescent="0.4">
      <c r="X734" s="192" t="str">
        <f t="shared" si="46"/>
        <v/>
      </c>
      <c r="AB734" s="192"/>
    </row>
    <row r="735" spans="24:28" x14ac:dyDescent="0.4">
      <c r="X735" s="192" t="str">
        <f t="shared" si="46"/>
        <v/>
      </c>
      <c r="AB735" s="192"/>
    </row>
    <row r="736" spans="24:28" x14ac:dyDescent="0.4">
      <c r="X736" s="192" t="str">
        <f t="shared" si="46"/>
        <v/>
      </c>
      <c r="AB736" s="192"/>
    </row>
    <row r="737" spans="24:28" x14ac:dyDescent="0.4">
      <c r="X737" s="192" t="str">
        <f t="shared" si="46"/>
        <v/>
      </c>
      <c r="AB737" s="192"/>
    </row>
    <row r="738" spans="24:28" x14ac:dyDescent="0.4">
      <c r="X738" s="192" t="str">
        <f t="shared" si="46"/>
        <v/>
      </c>
      <c r="AB738" s="192"/>
    </row>
    <row r="739" spans="24:28" x14ac:dyDescent="0.4">
      <c r="X739" s="192" t="str">
        <f t="shared" si="46"/>
        <v/>
      </c>
      <c r="AB739" s="192"/>
    </row>
    <row r="740" spans="24:28" x14ac:dyDescent="0.4">
      <c r="X740" s="192" t="str">
        <f t="shared" si="46"/>
        <v/>
      </c>
      <c r="AB740" s="192"/>
    </row>
    <row r="741" spans="24:28" x14ac:dyDescent="0.4">
      <c r="X741" s="192" t="str">
        <f t="shared" si="46"/>
        <v/>
      </c>
      <c r="AB741" s="192"/>
    </row>
    <row r="742" spans="24:28" x14ac:dyDescent="0.4">
      <c r="X742" s="192" t="str">
        <f t="shared" si="46"/>
        <v/>
      </c>
      <c r="AB742" s="192"/>
    </row>
    <row r="743" spans="24:28" x14ac:dyDescent="0.4">
      <c r="X743" s="192" t="str">
        <f t="shared" si="46"/>
        <v/>
      </c>
      <c r="AB743" s="192"/>
    </row>
    <row r="744" spans="24:28" x14ac:dyDescent="0.4">
      <c r="X744" s="192" t="str">
        <f t="shared" si="46"/>
        <v/>
      </c>
      <c r="AB744" s="192"/>
    </row>
    <row r="745" spans="24:28" x14ac:dyDescent="0.4">
      <c r="X745" s="192" t="str">
        <f t="shared" si="46"/>
        <v/>
      </c>
      <c r="AB745" s="192"/>
    </row>
    <row r="746" spans="24:28" x14ac:dyDescent="0.4">
      <c r="X746" s="192" t="str">
        <f t="shared" si="46"/>
        <v/>
      </c>
      <c r="AB746" s="192"/>
    </row>
    <row r="747" spans="24:28" x14ac:dyDescent="0.4">
      <c r="X747" s="192" t="str">
        <f t="shared" si="46"/>
        <v/>
      </c>
      <c r="AB747" s="192"/>
    </row>
    <row r="748" spans="24:28" x14ac:dyDescent="0.4">
      <c r="X748" s="192" t="str">
        <f t="shared" si="46"/>
        <v/>
      </c>
      <c r="AB748" s="192"/>
    </row>
    <row r="749" spans="24:28" x14ac:dyDescent="0.4">
      <c r="X749" s="192" t="str">
        <f t="shared" si="46"/>
        <v/>
      </c>
      <c r="AB749" s="192"/>
    </row>
    <row r="750" spans="24:28" x14ac:dyDescent="0.4">
      <c r="X750" s="192" t="str">
        <f t="shared" si="46"/>
        <v/>
      </c>
      <c r="AB750" s="192"/>
    </row>
    <row r="751" spans="24:28" x14ac:dyDescent="0.4">
      <c r="X751" s="192" t="str">
        <f t="shared" si="46"/>
        <v/>
      </c>
      <c r="AB751" s="192"/>
    </row>
    <row r="752" spans="24:28" x14ac:dyDescent="0.4">
      <c r="X752" s="192" t="str">
        <f t="shared" si="46"/>
        <v/>
      </c>
      <c r="AB752" s="192"/>
    </row>
    <row r="753" spans="24:28" x14ac:dyDescent="0.4">
      <c r="X753" s="192" t="str">
        <f t="shared" si="46"/>
        <v/>
      </c>
      <c r="AB753" s="192"/>
    </row>
    <row r="754" spans="24:28" x14ac:dyDescent="0.4">
      <c r="X754" s="192" t="str">
        <f t="shared" si="46"/>
        <v/>
      </c>
      <c r="AB754" s="192"/>
    </row>
    <row r="755" spans="24:28" x14ac:dyDescent="0.4">
      <c r="X755" s="192" t="str">
        <f t="shared" si="46"/>
        <v/>
      </c>
      <c r="AB755" s="192"/>
    </row>
    <row r="756" spans="24:28" x14ac:dyDescent="0.4">
      <c r="X756" s="192" t="str">
        <f t="shared" si="46"/>
        <v/>
      </c>
      <c r="AB756" s="192"/>
    </row>
    <row r="757" spans="24:28" x14ac:dyDescent="0.4">
      <c r="X757" s="192" t="str">
        <f t="shared" si="46"/>
        <v/>
      </c>
      <c r="AB757" s="192"/>
    </row>
    <row r="758" spans="24:28" x14ac:dyDescent="0.4">
      <c r="X758" s="192" t="str">
        <f t="shared" si="46"/>
        <v/>
      </c>
      <c r="AB758" s="192"/>
    </row>
  </sheetData>
  <sheetProtection algorithmName="SHA-512" hashValue="U17w2A1d/1kS9G1wbSvROI8I0w0qXoTiARpBJkaz/h4Ugyf8LVml6Vg2vdgwIiOYWBsE7XEelDL5wJ4SlZr/3w==" saltValue="tnAD6XuYZ2SM8iRnBWMd3A==" spinCount="100000" sheet="1" insertRows="0"/>
  <mergeCells count="101">
    <mergeCell ref="AJ10:AK10"/>
    <mergeCell ref="AL10:AM10"/>
    <mergeCell ref="AN10:AN11"/>
    <mergeCell ref="A1:E1"/>
    <mergeCell ref="E2:F2"/>
    <mergeCell ref="A4:AD4"/>
    <mergeCell ref="B6:I6"/>
    <mergeCell ref="N6:S7"/>
    <mergeCell ref="T6:T7"/>
    <mergeCell ref="B7:I51"/>
    <mergeCell ref="N10:S11"/>
    <mergeCell ref="T10:U11"/>
    <mergeCell ref="V10:Y10"/>
    <mergeCell ref="V11:W11"/>
    <mergeCell ref="X11:Y11"/>
    <mergeCell ref="AB11:AC11"/>
    <mergeCell ref="N12:S12"/>
    <mergeCell ref="N13:S13"/>
    <mergeCell ref="N14:S14"/>
    <mergeCell ref="Z10:AA11"/>
    <mergeCell ref="AF10:AG10"/>
    <mergeCell ref="AH10:AI10"/>
    <mergeCell ref="N21:S21"/>
    <mergeCell ref="N22:S22"/>
    <mergeCell ref="N23:S23"/>
    <mergeCell ref="N24:S24"/>
    <mergeCell ref="N25:S25"/>
    <mergeCell ref="N26:S26"/>
    <mergeCell ref="N15:S15"/>
    <mergeCell ref="N16:S16"/>
    <mergeCell ref="N17:S17"/>
    <mergeCell ref="N18:S18"/>
    <mergeCell ref="N19:S19"/>
    <mergeCell ref="N20:S20"/>
    <mergeCell ref="AN29:AO29"/>
    <mergeCell ref="AP29:AP30"/>
    <mergeCell ref="V30:W30"/>
    <mergeCell ref="X30:Y30"/>
    <mergeCell ref="AB30:AC30"/>
    <mergeCell ref="N29:N30"/>
    <mergeCell ref="O29:S30"/>
    <mergeCell ref="T29:U30"/>
    <mergeCell ref="V29:Y29"/>
    <mergeCell ref="Z29:AA30"/>
    <mergeCell ref="AF29:AG29"/>
    <mergeCell ref="O31:S31"/>
    <mergeCell ref="O32:S32"/>
    <mergeCell ref="O33:S33"/>
    <mergeCell ref="O34:S34"/>
    <mergeCell ref="O35:S35"/>
    <mergeCell ref="O36:S36"/>
    <mergeCell ref="AH29:AI29"/>
    <mergeCell ref="AJ29:AK29"/>
    <mergeCell ref="AL29:AM29"/>
    <mergeCell ref="O43:S43"/>
    <mergeCell ref="O44:S44"/>
    <mergeCell ref="O45:S45"/>
    <mergeCell ref="O46:S46"/>
    <mergeCell ref="O47:S47"/>
    <mergeCell ref="O48:S48"/>
    <mergeCell ref="O37:S37"/>
    <mergeCell ref="O38:S38"/>
    <mergeCell ref="O39:S39"/>
    <mergeCell ref="O40:S40"/>
    <mergeCell ref="O41:S41"/>
    <mergeCell ref="O42:S42"/>
    <mergeCell ref="O49:S49"/>
    <mergeCell ref="O50:S50"/>
    <mergeCell ref="N51:S51"/>
    <mergeCell ref="B53:AD53"/>
    <mergeCell ref="AN53:AY53"/>
    <mergeCell ref="B54:B55"/>
    <mergeCell ref="C54:E54"/>
    <mergeCell ref="F54:F55"/>
    <mergeCell ref="G54:G55"/>
    <mergeCell ref="H54:H55"/>
    <mergeCell ref="R54:R55"/>
    <mergeCell ref="S54:S55"/>
    <mergeCell ref="T54:Y54"/>
    <mergeCell ref="Z54:AC54"/>
    <mergeCell ref="AD54:AD55"/>
    <mergeCell ref="AG54:AG55"/>
    <mergeCell ref="I54:I55"/>
    <mergeCell ref="J54:K55"/>
    <mergeCell ref="L54:L55"/>
    <mergeCell ref="M54:N54"/>
    <mergeCell ref="O54:O55"/>
    <mergeCell ref="P54:Q54"/>
    <mergeCell ref="AR54:AR55"/>
    <mergeCell ref="AV54:AV55"/>
    <mergeCell ref="AM54:AM55"/>
    <mergeCell ref="AN54:AN55"/>
    <mergeCell ref="T55:U55"/>
    <mergeCell ref="V55:W55"/>
    <mergeCell ref="X55:Y55"/>
    <mergeCell ref="Z55:AA55"/>
    <mergeCell ref="AB55:AC55"/>
    <mergeCell ref="AI54:AI55"/>
    <mergeCell ref="AJ54:AJ55"/>
    <mergeCell ref="AK54:AK55"/>
    <mergeCell ref="AL54:AL55"/>
  </mergeCells>
  <phoneticPr fontId="4"/>
  <conditionalFormatting sqref="C56:C155">
    <cfRule type="expression" dxfId="11" priority="1">
      <formula>AND($E56&lt;&gt;"",$C56="")</formula>
    </cfRule>
  </conditionalFormatting>
  <conditionalFormatting sqref="X56:X155">
    <cfRule type="expression" dxfId="10" priority="2">
      <formula>ISNUMBER(SEARCH("一部自己負担金",$H56))</formula>
    </cfRule>
  </conditionalFormatting>
  <conditionalFormatting sqref="AB56:AB155">
    <cfRule type="expression" dxfId="9" priority="3">
      <formula>ISNUMBER(SEARCH("一部非課税",$I56))</formula>
    </cfRule>
  </conditionalFormatting>
  <dataValidations count="7">
    <dataValidation type="whole" imeMode="halfAlpha" operator="greaterThanOrEqual" allowBlank="1" showInputMessage="1" showErrorMessage="1" sqref="M56:M155 J56:J155 P56:P155" xr:uid="{E8EC4018-F102-4968-9EE4-060088E5B15F}">
      <formula1>1</formula1>
    </dataValidation>
    <dataValidation type="list" allowBlank="1" showInputMessage="1" showErrorMessage="1" sqref="N56:N155 Q56:Q155" xr:uid="{034ECA40-0D0E-4E96-BB5C-71706B4A7247}">
      <formula1>"人,月,日,時間,回,件,個,枚,部,式,km"</formula1>
    </dataValidation>
    <dataValidation type="list" allowBlank="1" showInputMessage="1" showErrorMessage="1" sqref="R156 O156" xr:uid="{68341E3A-FEAD-4F8D-BAF9-06EC2C0505B4}">
      <formula1>$H$175:$H$184</formula1>
    </dataValidation>
    <dataValidation type="list" allowBlank="1" showInputMessage="1" showErrorMessage="1" sqref="I56:I155" xr:uid="{E40A25BC-E0F2-4DD2-AF1A-D8EF80486966}">
      <formula1>"課税,非課税,軽減,一部非課税"</formula1>
    </dataValidation>
    <dataValidation type="list" allowBlank="1" showInputMessage="1" showErrorMessage="1" sqref="H56:H155" xr:uid="{4D49D2B1-C2E5-43C3-B776-122F8781F325}">
      <formula1>"国庫補助金,一部自己負担金"</formula1>
    </dataValidation>
    <dataValidation type="list" allowBlank="1" showInputMessage="1" showErrorMessage="1" sqref="T6:T7" xr:uid="{D0FA2C3F-0600-4382-8E64-9C0CB413E3FF}">
      <formula1>"課税,免税"</formula1>
    </dataValidation>
    <dataValidation type="list" allowBlank="1" showInputMessage="1" showErrorMessage="1" sqref="E56:E155" xr:uid="{82170A08-AF64-43F0-B818-064BBBD08097}">
      <formula1>" 人件費,謝金,賃金,旅費,賃借料及び使用料,広告宣伝費,輸送費,役務費,印刷製本費,消耗品費,機器・備品費,借上げ費,委託費,その他"</formula1>
    </dataValidation>
  </dataValidations>
  <printOptions horizontalCentered="1"/>
  <pageMargins left="0.23622047244094491" right="0.23622047244094491" top="0.74803149606299213" bottom="0.74803149606299213" header="0.31496062992125984" footer="0.31496062992125984"/>
  <pageSetup paperSize="9" scale="32"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05575-2162-40DD-9982-B7B3F355B122}">
  <sheetPr>
    <pageSetUpPr fitToPage="1"/>
  </sheetPr>
  <dimension ref="A1:BH758"/>
  <sheetViews>
    <sheetView showGridLines="0" tabSelected="1" view="pageBreakPreview" zoomScale="70" zoomScaleNormal="40" zoomScaleSheetLayoutView="70" workbookViewId="0">
      <selection activeCell="BC55" sqref="BC55"/>
    </sheetView>
  </sheetViews>
  <sheetFormatPr defaultColWidth="10.125" defaultRowHeight="19.5" outlineLevelRow="1" x14ac:dyDescent="0.4"/>
  <cols>
    <col min="1" max="1" width="1.75" style="25" customWidth="1"/>
    <col min="2" max="2" width="6.375" style="25" bestFit="1" customWidth="1"/>
    <col min="3" max="3" width="6.75" style="25" bestFit="1" customWidth="1"/>
    <col min="4" max="4" width="30" style="25" customWidth="1"/>
    <col min="5" max="5" width="20" style="25" customWidth="1"/>
    <col min="6" max="6" width="45" style="25" customWidth="1"/>
    <col min="7" max="7" width="53.5" style="25" customWidth="1"/>
    <col min="8" max="8" width="19.5" style="25" bestFit="1" customWidth="1"/>
    <col min="9" max="9" width="14.25" style="26" bestFit="1" customWidth="1"/>
    <col min="10" max="10" width="20" style="26" customWidth="1"/>
    <col min="11" max="11" width="6.375" style="25" customWidth="1"/>
    <col min="12" max="12" width="5.5" style="26" customWidth="1"/>
    <col min="13" max="13" width="5.25" style="26" customWidth="1"/>
    <col min="14" max="14" width="7.625" style="25" customWidth="1"/>
    <col min="15" max="15" width="5.125" style="25" customWidth="1"/>
    <col min="16" max="16" width="5.375" style="26" customWidth="1"/>
    <col min="17" max="17" width="7.625" style="25" customWidth="1"/>
    <col min="18" max="18" width="5.5" style="25" customWidth="1"/>
    <col min="19" max="19" width="4.375" style="26" bestFit="1" customWidth="1"/>
    <col min="20" max="20" width="21.5" style="26" bestFit="1" customWidth="1"/>
    <col min="21" max="21" width="4.375" style="25" bestFit="1" customWidth="1"/>
    <col min="22" max="22" width="20.375" style="25" bestFit="1" customWidth="1"/>
    <col min="23" max="23" width="4.375" style="25" bestFit="1" customWidth="1"/>
    <col min="24" max="24" width="16.125" style="25" bestFit="1" customWidth="1"/>
    <col min="25" max="25" width="4.375" style="25" bestFit="1" customWidth="1"/>
    <col min="26" max="26" width="16.5" style="25" customWidth="1"/>
    <col min="27" max="27" width="4.375" style="25" bestFit="1" customWidth="1"/>
    <col min="28" max="28" width="13.875" style="25" customWidth="1"/>
    <col min="29" max="29" width="4.375" style="25" bestFit="1" customWidth="1"/>
    <col min="30" max="30" width="23" style="25" customWidth="1"/>
    <col min="31" max="31" width="9.375" style="25" customWidth="1"/>
    <col min="32" max="32" width="10.125" style="25" hidden="1" customWidth="1"/>
    <col min="33" max="39" width="0" style="25" hidden="1" customWidth="1"/>
    <col min="40" max="40" width="12.125" style="25" hidden="1" customWidth="1"/>
    <col min="41" max="41" width="0" style="25" hidden="1" customWidth="1"/>
    <col min="42" max="43" width="12" style="25" hidden="1" customWidth="1"/>
    <col min="44" max="51" width="0" style="25" hidden="1" customWidth="1"/>
    <col min="52" max="16384" width="10.125" style="25"/>
  </cols>
  <sheetData>
    <row r="1" spans="1:40" x14ac:dyDescent="0.4">
      <c r="A1" s="348" t="s">
        <v>67</v>
      </c>
      <c r="B1" s="348"/>
      <c r="C1" s="348"/>
      <c r="D1" s="348"/>
      <c r="E1" s="348"/>
    </row>
    <row r="2" spans="1:40" ht="30.75" customHeight="1" x14ac:dyDescent="0.4">
      <c r="A2" s="116"/>
      <c r="B2" s="116"/>
      <c r="C2" s="116"/>
      <c r="D2" s="102" t="s">
        <v>1</v>
      </c>
      <c r="E2" s="435" t="str">
        <f>IF(積算内訳書!$F$3="","",積算内訳書!$F$3)</f>
        <v/>
      </c>
      <c r="F2" s="436"/>
    </row>
    <row r="3" spans="1:40" x14ac:dyDescent="0.4">
      <c r="A3" s="116"/>
      <c r="B3" s="116"/>
      <c r="C3" s="116"/>
      <c r="D3" s="116"/>
      <c r="E3" s="116"/>
    </row>
    <row r="4" spans="1:40" ht="24" x14ac:dyDescent="0.4">
      <c r="A4" s="351" t="s">
        <v>371</v>
      </c>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row>
    <row r="5" spans="1:40" ht="15" customHeight="1" thickBot="1" x14ac:dyDescent="0.45"/>
    <row r="6" spans="1:40" ht="21.75" thickBot="1" x14ac:dyDescent="0.45">
      <c r="B6" s="437" t="s">
        <v>70</v>
      </c>
      <c r="C6" s="438"/>
      <c r="D6" s="438"/>
      <c r="E6" s="438"/>
      <c r="F6" s="438"/>
      <c r="G6" s="438"/>
      <c r="H6" s="438"/>
      <c r="I6" s="439"/>
      <c r="N6" s="356" t="s">
        <v>71</v>
      </c>
      <c r="O6" s="357"/>
      <c r="P6" s="357"/>
      <c r="Q6" s="357"/>
      <c r="R6" s="357"/>
      <c r="S6" s="358"/>
      <c r="T6" s="440"/>
      <c r="U6" s="27"/>
      <c r="V6" s="26"/>
      <c r="Y6" s="26"/>
    </row>
    <row r="7" spans="1:40" ht="16.5" customHeight="1" x14ac:dyDescent="0.4">
      <c r="B7" s="462" t="s">
        <v>376</v>
      </c>
      <c r="C7" s="463"/>
      <c r="D7" s="463"/>
      <c r="E7" s="463"/>
      <c r="F7" s="463"/>
      <c r="G7" s="463"/>
      <c r="H7" s="463"/>
      <c r="I7" s="464"/>
      <c r="N7" s="359"/>
      <c r="O7" s="360"/>
      <c r="P7" s="360"/>
      <c r="Q7" s="360"/>
      <c r="R7" s="360"/>
      <c r="S7" s="361"/>
      <c r="T7" s="441"/>
    </row>
    <row r="8" spans="1:40" ht="19.5" customHeight="1" x14ac:dyDescent="0.4">
      <c r="B8" s="451"/>
      <c r="C8" s="452"/>
      <c r="D8" s="452"/>
      <c r="E8" s="452"/>
      <c r="F8" s="452"/>
      <c r="G8" s="452"/>
      <c r="H8" s="452"/>
      <c r="I8" s="453"/>
      <c r="M8" s="118"/>
      <c r="N8" s="119"/>
      <c r="O8" s="27"/>
      <c r="P8" s="27"/>
      <c r="Q8" s="27"/>
      <c r="S8" s="25"/>
      <c r="T8" s="25"/>
    </row>
    <row r="9" spans="1:40" ht="19.5" customHeight="1" thickBot="1" x14ac:dyDescent="0.45">
      <c r="B9" s="451"/>
      <c r="C9" s="452"/>
      <c r="D9" s="452"/>
      <c r="E9" s="452"/>
      <c r="F9" s="452"/>
      <c r="G9" s="452"/>
      <c r="H9" s="452"/>
      <c r="I9" s="453"/>
      <c r="N9" s="28" t="s">
        <v>74</v>
      </c>
      <c r="O9" s="27"/>
      <c r="P9" s="25"/>
      <c r="T9" s="25"/>
    </row>
    <row r="10" spans="1:40" ht="19.5" customHeight="1" x14ac:dyDescent="0.4">
      <c r="B10" s="451"/>
      <c r="C10" s="452"/>
      <c r="D10" s="452"/>
      <c r="E10" s="452"/>
      <c r="F10" s="452"/>
      <c r="G10" s="452"/>
      <c r="H10" s="452"/>
      <c r="I10" s="453"/>
      <c r="N10" s="325" t="s">
        <v>75</v>
      </c>
      <c r="O10" s="326"/>
      <c r="P10" s="326"/>
      <c r="Q10" s="326"/>
      <c r="R10" s="326"/>
      <c r="S10" s="342"/>
      <c r="T10" s="319" t="s">
        <v>76</v>
      </c>
      <c r="U10" s="320"/>
      <c r="V10" s="323" t="s">
        <v>77</v>
      </c>
      <c r="W10" s="323"/>
      <c r="X10" s="323"/>
      <c r="Y10" s="324"/>
      <c r="Z10" s="325" t="s">
        <v>78</v>
      </c>
      <c r="AA10" s="326"/>
      <c r="AB10" s="120"/>
      <c r="AF10" s="434" t="s">
        <v>76</v>
      </c>
      <c r="AG10" s="434"/>
      <c r="AH10" s="434" t="s">
        <v>79</v>
      </c>
      <c r="AI10" s="434"/>
      <c r="AJ10" s="434" t="s">
        <v>80</v>
      </c>
      <c r="AK10" s="434"/>
      <c r="AL10" s="434" t="s">
        <v>78</v>
      </c>
      <c r="AM10" s="434"/>
      <c r="AN10" s="433" t="s">
        <v>177</v>
      </c>
    </row>
    <row r="11" spans="1:40" ht="20.25" thickBot="1" x14ac:dyDescent="0.45">
      <c r="B11" s="451"/>
      <c r="C11" s="452"/>
      <c r="D11" s="452"/>
      <c r="E11" s="452"/>
      <c r="F11" s="452"/>
      <c r="G11" s="452"/>
      <c r="H11" s="452"/>
      <c r="I11" s="453"/>
      <c r="N11" s="327"/>
      <c r="O11" s="328"/>
      <c r="P11" s="328"/>
      <c r="Q11" s="328"/>
      <c r="R11" s="328"/>
      <c r="S11" s="344"/>
      <c r="T11" s="321"/>
      <c r="U11" s="322"/>
      <c r="V11" s="329" t="s">
        <v>79</v>
      </c>
      <c r="W11" s="330"/>
      <c r="X11" s="331" t="s">
        <v>80</v>
      </c>
      <c r="Y11" s="332"/>
      <c r="Z11" s="327"/>
      <c r="AA11" s="328"/>
      <c r="AB11" s="296"/>
      <c r="AC11" s="297"/>
      <c r="AF11" s="220" t="s">
        <v>178</v>
      </c>
      <c r="AG11" s="220" t="s">
        <v>179</v>
      </c>
      <c r="AH11" s="220" t="s">
        <v>178</v>
      </c>
      <c r="AI11" s="220" t="s">
        <v>179</v>
      </c>
      <c r="AJ11" s="220" t="s">
        <v>178</v>
      </c>
      <c r="AK11" s="220" t="s">
        <v>179</v>
      </c>
      <c r="AL11" s="220" t="s">
        <v>178</v>
      </c>
      <c r="AM11" s="220" t="s">
        <v>179</v>
      </c>
      <c r="AN11" s="433"/>
    </row>
    <row r="12" spans="1:40" ht="17.25" customHeight="1" x14ac:dyDescent="0.4">
      <c r="B12" s="451"/>
      <c r="C12" s="452"/>
      <c r="D12" s="452"/>
      <c r="E12" s="452"/>
      <c r="F12" s="452"/>
      <c r="G12" s="452"/>
      <c r="H12" s="452"/>
      <c r="I12" s="453"/>
      <c r="N12" s="373" t="s">
        <v>37</v>
      </c>
      <c r="O12" s="374"/>
      <c r="P12" s="374"/>
      <c r="Q12" s="374"/>
      <c r="R12" s="374"/>
      <c r="S12" s="375"/>
      <c r="T12" s="85">
        <f t="shared" ref="T12:T25" si="0">SUMIF($E$56:$E$155,N12,$T$56:$T$155)</f>
        <v>0</v>
      </c>
      <c r="U12" s="22" t="s">
        <v>81</v>
      </c>
      <c r="V12" s="29">
        <f t="shared" ref="V12:V25" si="1">SUMIFS($V$56:$V$155,$E$56:$E$155,$N12)</f>
        <v>0</v>
      </c>
      <c r="W12" s="30" t="s">
        <v>81</v>
      </c>
      <c r="X12" s="31">
        <f t="shared" ref="X12:X25" si="2">SUMIFS($X$56:$X$155,$E$56:$E$155,$N12)</f>
        <v>0</v>
      </c>
      <c r="Y12" s="22" t="s">
        <v>81</v>
      </c>
      <c r="Z12" s="29">
        <f t="shared" ref="Z12:Z25" si="3">SUMIFS($Z$56:$Z$155,$E$56:$E$155,$N12)</f>
        <v>0</v>
      </c>
      <c r="AA12" s="30" t="s">
        <v>81</v>
      </c>
      <c r="AB12" s="121"/>
      <c r="AF12" s="221" t="str">
        <f ca="1">_xlfn.FORMULATEXT(T12)</f>
        <v>=SUMIF($E$56:$E$155,N12,$T$56:$T$155)</v>
      </c>
      <c r="AG12" s="221" t="s">
        <v>180</v>
      </c>
      <c r="AH12" s="221" t="str">
        <f t="shared" ref="AH12:AL26" ca="1" si="4">_xlfn.FORMULATEXT(V12)</f>
        <v>=SUMIFS($V$56:$V$155,$E$56:$E$155,$N12)</v>
      </c>
      <c r="AI12" s="221" t="s">
        <v>181</v>
      </c>
      <c r="AJ12" s="221" t="str">
        <f t="shared" ca="1" si="4"/>
        <v>=SUMIFS($X$56:$X$155,$E$56:$E$155,$N12)</v>
      </c>
      <c r="AK12" s="221" t="s">
        <v>182</v>
      </c>
      <c r="AL12" s="221" t="str">
        <f t="shared" ca="1" si="4"/>
        <v>=SUMIFS($Z$56:$Z$155,$E$56:$E$155,$N12)</v>
      </c>
      <c r="AM12" s="221" t="s">
        <v>183</v>
      </c>
      <c r="AN12" s="222" t="str">
        <f ca="1">IF(AND(AF12=AG12,AH12=AI12,AJ12=AK12,AL12=AM12),"","×")</f>
        <v/>
      </c>
    </row>
    <row r="13" spans="1:40" ht="17.25" customHeight="1" x14ac:dyDescent="0.4">
      <c r="B13" s="451"/>
      <c r="C13" s="452"/>
      <c r="D13" s="452"/>
      <c r="E13" s="452"/>
      <c r="F13" s="452"/>
      <c r="G13" s="452"/>
      <c r="H13" s="452"/>
      <c r="I13" s="453"/>
      <c r="N13" s="345" t="s">
        <v>39</v>
      </c>
      <c r="O13" s="346"/>
      <c r="P13" s="346"/>
      <c r="Q13" s="346"/>
      <c r="R13" s="346"/>
      <c r="S13" s="347"/>
      <c r="T13" s="19">
        <f t="shared" si="0"/>
        <v>0</v>
      </c>
      <c r="U13" s="23" t="s">
        <v>81</v>
      </c>
      <c r="V13" s="32">
        <f t="shared" si="1"/>
        <v>0</v>
      </c>
      <c r="W13" s="33" t="s">
        <v>81</v>
      </c>
      <c r="X13" s="34">
        <f t="shared" si="2"/>
        <v>0</v>
      </c>
      <c r="Y13" s="23" t="s">
        <v>81</v>
      </c>
      <c r="Z13" s="32">
        <f t="shared" si="3"/>
        <v>0</v>
      </c>
      <c r="AA13" s="33" t="s">
        <v>81</v>
      </c>
      <c r="AB13" s="121"/>
      <c r="AF13" s="221" t="str">
        <f t="shared" ref="AF13:AF26" ca="1" si="5">_xlfn.FORMULATEXT(T13)</f>
        <v>=SUMIF($E$56:$E$155,N13,$T$56:$T$155)</v>
      </c>
      <c r="AG13" s="221" t="s">
        <v>184</v>
      </c>
      <c r="AH13" s="221" t="str">
        <f t="shared" ca="1" si="4"/>
        <v>=SUMIFS($V$56:$V$155,$E$56:$E$155,$N13)</v>
      </c>
      <c r="AI13" s="221" t="s">
        <v>185</v>
      </c>
      <c r="AJ13" s="221" t="str">
        <f t="shared" ca="1" si="4"/>
        <v>=SUMIFS($X$56:$X$155,$E$56:$E$155,$N13)</v>
      </c>
      <c r="AK13" s="221" t="s">
        <v>186</v>
      </c>
      <c r="AL13" s="221" t="str">
        <f t="shared" ca="1" si="4"/>
        <v>=SUMIFS($Z$56:$Z$155,$E$56:$E$155,$N13)</v>
      </c>
      <c r="AM13" s="221" t="s">
        <v>187</v>
      </c>
      <c r="AN13" s="222" t="str">
        <f t="shared" ref="AN13:AN26" ca="1" si="6">IF(AND(AF13=AG13,AH13=AI13,AJ13=AK13,AL13=AM13),"","×")</f>
        <v/>
      </c>
    </row>
    <row r="14" spans="1:40" ht="17.25" customHeight="1" x14ac:dyDescent="0.4">
      <c r="B14" s="451"/>
      <c r="C14" s="452"/>
      <c r="D14" s="452"/>
      <c r="E14" s="452"/>
      <c r="F14" s="452"/>
      <c r="G14" s="452"/>
      <c r="H14" s="452"/>
      <c r="I14" s="453"/>
      <c r="N14" s="345" t="s">
        <v>41</v>
      </c>
      <c r="O14" s="346"/>
      <c r="P14" s="346"/>
      <c r="Q14" s="346"/>
      <c r="R14" s="346"/>
      <c r="S14" s="347"/>
      <c r="T14" s="19">
        <f t="shared" si="0"/>
        <v>0</v>
      </c>
      <c r="U14" s="23" t="s">
        <v>81</v>
      </c>
      <c r="V14" s="32">
        <f t="shared" si="1"/>
        <v>0</v>
      </c>
      <c r="W14" s="33" t="s">
        <v>81</v>
      </c>
      <c r="X14" s="34">
        <f t="shared" si="2"/>
        <v>0</v>
      </c>
      <c r="Y14" s="23" t="s">
        <v>81</v>
      </c>
      <c r="Z14" s="32">
        <f t="shared" si="3"/>
        <v>0</v>
      </c>
      <c r="AA14" s="33" t="s">
        <v>81</v>
      </c>
      <c r="AB14" s="121"/>
      <c r="AF14" s="221" t="str">
        <f t="shared" ca="1" si="5"/>
        <v>=SUMIF($E$56:$E$155,N14,$T$56:$T$155)</v>
      </c>
      <c r="AG14" s="221" t="s">
        <v>188</v>
      </c>
      <c r="AH14" s="221" t="str">
        <f t="shared" ca="1" si="4"/>
        <v>=SUMIFS($V$56:$V$155,$E$56:$E$155,$N14)</v>
      </c>
      <c r="AI14" s="221" t="s">
        <v>189</v>
      </c>
      <c r="AJ14" s="221" t="str">
        <f t="shared" ca="1" si="4"/>
        <v>=SUMIFS($X$56:$X$155,$E$56:$E$155,$N14)</v>
      </c>
      <c r="AK14" s="221" t="s">
        <v>190</v>
      </c>
      <c r="AL14" s="221" t="str">
        <f t="shared" ca="1" si="4"/>
        <v>=SUMIFS($Z$56:$Z$155,$E$56:$E$155,$N14)</v>
      </c>
      <c r="AM14" s="221" t="s">
        <v>191</v>
      </c>
      <c r="AN14" s="222" t="str">
        <f t="shared" ca="1" si="6"/>
        <v/>
      </c>
    </row>
    <row r="15" spans="1:40" ht="17.25" customHeight="1" x14ac:dyDescent="0.4">
      <c r="B15" s="451"/>
      <c r="C15" s="452"/>
      <c r="D15" s="452"/>
      <c r="E15" s="452"/>
      <c r="F15" s="452"/>
      <c r="G15" s="452"/>
      <c r="H15" s="452"/>
      <c r="I15" s="453"/>
      <c r="N15" s="345" t="s">
        <v>43</v>
      </c>
      <c r="O15" s="346"/>
      <c r="P15" s="346"/>
      <c r="Q15" s="346"/>
      <c r="R15" s="346"/>
      <c r="S15" s="347"/>
      <c r="T15" s="19">
        <f t="shared" si="0"/>
        <v>0</v>
      </c>
      <c r="U15" s="23" t="s">
        <v>81</v>
      </c>
      <c r="V15" s="32">
        <f t="shared" si="1"/>
        <v>0</v>
      </c>
      <c r="W15" s="33" t="s">
        <v>81</v>
      </c>
      <c r="X15" s="34">
        <f t="shared" si="2"/>
        <v>0</v>
      </c>
      <c r="Y15" s="23" t="s">
        <v>81</v>
      </c>
      <c r="Z15" s="32">
        <f t="shared" si="3"/>
        <v>0</v>
      </c>
      <c r="AA15" s="33" t="s">
        <v>81</v>
      </c>
      <c r="AB15" s="121"/>
      <c r="AF15" s="221" t="str">
        <f t="shared" ca="1" si="5"/>
        <v>=SUMIF($E$56:$E$155,N15,$T$56:$T$155)</v>
      </c>
      <c r="AG15" s="221" t="s">
        <v>192</v>
      </c>
      <c r="AH15" s="221" t="str">
        <f t="shared" ca="1" si="4"/>
        <v>=SUMIFS($V$56:$V$155,$E$56:$E$155,$N15)</v>
      </c>
      <c r="AI15" s="221" t="s">
        <v>193</v>
      </c>
      <c r="AJ15" s="221" t="str">
        <f t="shared" ca="1" si="4"/>
        <v>=SUMIFS($X$56:$X$155,$E$56:$E$155,$N15)</v>
      </c>
      <c r="AK15" s="221" t="s">
        <v>194</v>
      </c>
      <c r="AL15" s="221" t="str">
        <f t="shared" ca="1" si="4"/>
        <v>=SUMIFS($Z$56:$Z$155,$E$56:$E$155,$N15)</v>
      </c>
      <c r="AM15" s="221" t="s">
        <v>195</v>
      </c>
      <c r="AN15" s="222" t="str">
        <f t="shared" ca="1" si="6"/>
        <v/>
      </c>
    </row>
    <row r="16" spans="1:40" ht="17.25" customHeight="1" x14ac:dyDescent="0.4">
      <c r="B16" s="451"/>
      <c r="C16" s="452"/>
      <c r="D16" s="452"/>
      <c r="E16" s="452"/>
      <c r="F16" s="452"/>
      <c r="G16" s="452"/>
      <c r="H16" s="452"/>
      <c r="I16" s="453"/>
      <c r="N16" s="345" t="s">
        <v>45</v>
      </c>
      <c r="O16" s="346"/>
      <c r="P16" s="346"/>
      <c r="Q16" s="346"/>
      <c r="R16" s="346"/>
      <c r="S16" s="347"/>
      <c r="T16" s="19">
        <f t="shared" si="0"/>
        <v>0</v>
      </c>
      <c r="U16" s="23" t="s">
        <v>81</v>
      </c>
      <c r="V16" s="32">
        <f t="shared" si="1"/>
        <v>0</v>
      </c>
      <c r="W16" s="33" t="s">
        <v>81</v>
      </c>
      <c r="X16" s="34">
        <f t="shared" si="2"/>
        <v>0</v>
      </c>
      <c r="Y16" s="23" t="s">
        <v>81</v>
      </c>
      <c r="Z16" s="32">
        <f t="shared" si="3"/>
        <v>0</v>
      </c>
      <c r="AA16" s="33" t="s">
        <v>81</v>
      </c>
      <c r="AB16" s="121"/>
      <c r="AF16" s="221" t="str">
        <f t="shared" ca="1" si="5"/>
        <v>=SUMIF($E$56:$E$155,N16,$T$56:$T$155)</v>
      </c>
      <c r="AG16" s="221" t="s">
        <v>196</v>
      </c>
      <c r="AH16" s="221" t="str">
        <f t="shared" ca="1" si="4"/>
        <v>=SUMIFS($V$56:$V$155,$E$56:$E$155,$N16)</v>
      </c>
      <c r="AI16" s="221" t="s">
        <v>197</v>
      </c>
      <c r="AJ16" s="221" t="str">
        <f t="shared" ca="1" si="4"/>
        <v>=SUMIFS($X$56:$X$155,$E$56:$E$155,$N16)</v>
      </c>
      <c r="AK16" s="221" t="s">
        <v>198</v>
      </c>
      <c r="AL16" s="221" t="str">
        <f t="shared" ca="1" si="4"/>
        <v>=SUMIFS($Z$56:$Z$155,$E$56:$E$155,$N16)</v>
      </c>
      <c r="AM16" s="221" t="s">
        <v>199</v>
      </c>
      <c r="AN16" s="222" t="str">
        <f t="shared" ca="1" si="6"/>
        <v/>
      </c>
    </row>
    <row r="17" spans="2:42" ht="17.25" customHeight="1" x14ac:dyDescent="0.4">
      <c r="B17" s="451"/>
      <c r="C17" s="452"/>
      <c r="D17" s="452"/>
      <c r="E17" s="452"/>
      <c r="F17" s="452"/>
      <c r="G17" s="452"/>
      <c r="H17" s="452"/>
      <c r="I17" s="453"/>
      <c r="N17" s="345" t="s">
        <v>47</v>
      </c>
      <c r="O17" s="346"/>
      <c r="P17" s="346"/>
      <c r="Q17" s="346"/>
      <c r="R17" s="346"/>
      <c r="S17" s="347"/>
      <c r="T17" s="19">
        <f t="shared" si="0"/>
        <v>0</v>
      </c>
      <c r="U17" s="23" t="s">
        <v>81</v>
      </c>
      <c r="V17" s="32">
        <f t="shared" si="1"/>
        <v>0</v>
      </c>
      <c r="W17" s="33" t="s">
        <v>81</v>
      </c>
      <c r="X17" s="34">
        <f t="shared" si="2"/>
        <v>0</v>
      </c>
      <c r="Y17" s="23" t="s">
        <v>81</v>
      </c>
      <c r="Z17" s="32">
        <f t="shared" si="3"/>
        <v>0</v>
      </c>
      <c r="AA17" s="33" t="s">
        <v>81</v>
      </c>
      <c r="AB17" s="121"/>
      <c r="AF17" s="221" t="str">
        <f t="shared" ca="1" si="5"/>
        <v>=SUMIF($E$56:$E$155,N17,$T$56:$T$155)</v>
      </c>
      <c r="AG17" s="221" t="s">
        <v>200</v>
      </c>
      <c r="AH17" s="221" t="str">
        <f t="shared" ca="1" si="4"/>
        <v>=SUMIFS($V$56:$V$155,$E$56:$E$155,$N17)</v>
      </c>
      <c r="AI17" s="221" t="s">
        <v>201</v>
      </c>
      <c r="AJ17" s="221" t="str">
        <f t="shared" ca="1" si="4"/>
        <v>=SUMIFS($X$56:$X$155,$E$56:$E$155,$N17)</v>
      </c>
      <c r="AK17" s="221" t="s">
        <v>202</v>
      </c>
      <c r="AL17" s="221" t="str">
        <f t="shared" ca="1" si="4"/>
        <v>=SUMIFS($Z$56:$Z$155,$E$56:$E$155,$N17)</v>
      </c>
      <c r="AM17" s="221" t="s">
        <v>203</v>
      </c>
      <c r="AN17" s="222" t="str">
        <f t="shared" ca="1" si="6"/>
        <v/>
      </c>
    </row>
    <row r="18" spans="2:42" ht="17.25" customHeight="1" x14ac:dyDescent="0.4">
      <c r="B18" s="451"/>
      <c r="C18" s="452"/>
      <c r="D18" s="452"/>
      <c r="E18" s="452"/>
      <c r="F18" s="452"/>
      <c r="G18" s="452"/>
      <c r="H18" s="452"/>
      <c r="I18" s="453"/>
      <c r="N18" s="345" t="s">
        <v>49</v>
      </c>
      <c r="O18" s="346"/>
      <c r="P18" s="346"/>
      <c r="Q18" s="346"/>
      <c r="R18" s="346"/>
      <c r="S18" s="347"/>
      <c r="T18" s="19">
        <f t="shared" si="0"/>
        <v>0</v>
      </c>
      <c r="U18" s="23" t="s">
        <v>81</v>
      </c>
      <c r="V18" s="32">
        <f t="shared" si="1"/>
        <v>0</v>
      </c>
      <c r="W18" s="33" t="s">
        <v>81</v>
      </c>
      <c r="X18" s="34">
        <f t="shared" si="2"/>
        <v>0</v>
      </c>
      <c r="Y18" s="23" t="s">
        <v>81</v>
      </c>
      <c r="Z18" s="32">
        <f t="shared" si="3"/>
        <v>0</v>
      </c>
      <c r="AA18" s="33" t="s">
        <v>81</v>
      </c>
      <c r="AB18" s="121"/>
      <c r="AF18" s="221" t="str">
        <f t="shared" ca="1" si="5"/>
        <v>=SUMIF($E$56:$E$155,N18,$T$56:$T$155)</v>
      </c>
      <c r="AG18" s="221" t="s">
        <v>204</v>
      </c>
      <c r="AH18" s="221" t="str">
        <f t="shared" ca="1" si="4"/>
        <v>=SUMIFS($V$56:$V$155,$E$56:$E$155,$N18)</v>
      </c>
      <c r="AI18" s="221" t="s">
        <v>205</v>
      </c>
      <c r="AJ18" s="221" t="str">
        <f t="shared" ca="1" si="4"/>
        <v>=SUMIFS($X$56:$X$155,$E$56:$E$155,$N18)</v>
      </c>
      <c r="AK18" s="221" t="s">
        <v>206</v>
      </c>
      <c r="AL18" s="221" t="str">
        <f t="shared" ca="1" si="4"/>
        <v>=SUMIFS($Z$56:$Z$155,$E$56:$E$155,$N18)</v>
      </c>
      <c r="AM18" s="221" t="s">
        <v>207</v>
      </c>
      <c r="AN18" s="222" t="str">
        <f t="shared" ca="1" si="6"/>
        <v/>
      </c>
    </row>
    <row r="19" spans="2:42" ht="17.25" customHeight="1" x14ac:dyDescent="0.4">
      <c r="B19" s="451"/>
      <c r="C19" s="452"/>
      <c r="D19" s="452"/>
      <c r="E19" s="452"/>
      <c r="F19" s="452"/>
      <c r="G19" s="452"/>
      <c r="H19" s="452"/>
      <c r="I19" s="453"/>
      <c r="N19" s="345" t="s">
        <v>51</v>
      </c>
      <c r="O19" s="346"/>
      <c r="P19" s="346"/>
      <c r="Q19" s="346"/>
      <c r="R19" s="346"/>
      <c r="S19" s="347"/>
      <c r="T19" s="19">
        <f t="shared" si="0"/>
        <v>0</v>
      </c>
      <c r="U19" s="23" t="s">
        <v>81</v>
      </c>
      <c r="V19" s="32">
        <f t="shared" si="1"/>
        <v>0</v>
      </c>
      <c r="W19" s="33" t="s">
        <v>81</v>
      </c>
      <c r="X19" s="34">
        <f t="shared" si="2"/>
        <v>0</v>
      </c>
      <c r="Y19" s="23" t="s">
        <v>81</v>
      </c>
      <c r="Z19" s="32">
        <f t="shared" si="3"/>
        <v>0</v>
      </c>
      <c r="AA19" s="33" t="s">
        <v>81</v>
      </c>
      <c r="AB19" s="121"/>
      <c r="AF19" s="221" t="str">
        <f t="shared" ca="1" si="5"/>
        <v>=SUMIF($E$56:$E$155,N19,$T$56:$T$155)</v>
      </c>
      <c r="AG19" s="221" t="s">
        <v>208</v>
      </c>
      <c r="AH19" s="221" t="str">
        <f t="shared" ca="1" si="4"/>
        <v>=SUMIFS($V$56:$V$155,$E$56:$E$155,$N19)</v>
      </c>
      <c r="AI19" s="221" t="s">
        <v>209</v>
      </c>
      <c r="AJ19" s="221" t="str">
        <f t="shared" ca="1" si="4"/>
        <v>=SUMIFS($X$56:$X$155,$E$56:$E$155,$N19)</v>
      </c>
      <c r="AK19" s="221" t="s">
        <v>210</v>
      </c>
      <c r="AL19" s="221" t="str">
        <f t="shared" ca="1" si="4"/>
        <v>=SUMIFS($Z$56:$Z$155,$E$56:$E$155,$N19)</v>
      </c>
      <c r="AM19" s="221" t="s">
        <v>211</v>
      </c>
      <c r="AN19" s="222" t="str">
        <f t="shared" ca="1" si="6"/>
        <v/>
      </c>
    </row>
    <row r="20" spans="2:42" ht="17.25" customHeight="1" x14ac:dyDescent="0.4">
      <c r="B20" s="451"/>
      <c r="C20" s="452"/>
      <c r="D20" s="452"/>
      <c r="E20" s="452"/>
      <c r="F20" s="452"/>
      <c r="G20" s="452"/>
      <c r="H20" s="452"/>
      <c r="I20" s="453"/>
      <c r="N20" s="345" t="s">
        <v>82</v>
      </c>
      <c r="O20" s="346"/>
      <c r="P20" s="346"/>
      <c r="Q20" s="346"/>
      <c r="R20" s="346"/>
      <c r="S20" s="347"/>
      <c r="T20" s="19">
        <f t="shared" si="0"/>
        <v>0</v>
      </c>
      <c r="U20" s="23" t="s">
        <v>81</v>
      </c>
      <c r="V20" s="32">
        <f t="shared" si="1"/>
        <v>0</v>
      </c>
      <c r="W20" s="33" t="s">
        <v>81</v>
      </c>
      <c r="X20" s="34">
        <f t="shared" si="2"/>
        <v>0</v>
      </c>
      <c r="Y20" s="23" t="s">
        <v>81</v>
      </c>
      <c r="Z20" s="32">
        <f t="shared" si="3"/>
        <v>0</v>
      </c>
      <c r="AA20" s="33" t="s">
        <v>81</v>
      </c>
      <c r="AB20" s="121"/>
      <c r="AF20" s="221" t="str">
        <f t="shared" ca="1" si="5"/>
        <v>=SUMIF($E$56:$E$155,N20,$T$56:$T$155)</v>
      </c>
      <c r="AG20" s="221" t="s">
        <v>212</v>
      </c>
      <c r="AH20" s="221" t="str">
        <f t="shared" ca="1" si="4"/>
        <v>=SUMIFS($V$56:$V$155,$E$56:$E$155,$N20)</v>
      </c>
      <c r="AI20" s="221" t="s">
        <v>213</v>
      </c>
      <c r="AJ20" s="221" t="str">
        <f t="shared" ca="1" si="4"/>
        <v>=SUMIFS($X$56:$X$155,$E$56:$E$155,$N20)</v>
      </c>
      <c r="AK20" s="221" t="s">
        <v>214</v>
      </c>
      <c r="AL20" s="221" t="str">
        <f t="shared" ca="1" si="4"/>
        <v>=SUMIFS($Z$56:$Z$155,$E$56:$E$155,$N20)</v>
      </c>
      <c r="AM20" s="221" t="s">
        <v>215</v>
      </c>
      <c r="AN20" s="222" t="str">
        <f t="shared" ca="1" si="6"/>
        <v/>
      </c>
    </row>
    <row r="21" spans="2:42" ht="17.25" customHeight="1" x14ac:dyDescent="0.4">
      <c r="B21" s="451"/>
      <c r="C21" s="452"/>
      <c r="D21" s="452"/>
      <c r="E21" s="452"/>
      <c r="F21" s="452"/>
      <c r="G21" s="452"/>
      <c r="H21" s="452"/>
      <c r="I21" s="453"/>
      <c r="N21" s="345" t="s">
        <v>55</v>
      </c>
      <c r="O21" s="346"/>
      <c r="P21" s="346"/>
      <c r="Q21" s="346"/>
      <c r="R21" s="346"/>
      <c r="S21" s="347"/>
      <c r="T21" s="19">
        <f t="shared" si="0"/>
        <v>0</v>
      </c>
      <c r="U21" s="23" t="s">
        <v>81</v>
      </c>
      <c r="V21" s="32">
        <f t="shared" si="1"/>
        <v>0</v>
      </c>
      <c r="W21" s="33" t="s">
        <v>81</v>
      </c>
      <c r="X21" s="34">
        <f t="shared" si="2"/>
        <v>0</v>
      </c>
      <c r="Y21" s="23" t="s">
        <v>81</v>
      </c>
      <c r="Z21" s="32">
        <f t="shared" si="3"/>
        <v>0</v>
      </c>
      <c r="AA21" s="33" t="s">
        <v>81</v>
      </c>
      <c r="AB21" s="121"/>
      <c r="AF21" s="221" t="str">
        <f t="shared" ca="1" si="5"/>
        <v>=SUMIF($E$56:$E$155,N21,$T$56:$T$155)</v>
      </c>
      <c r="AG21" s="221" t="s">
        <v>216</v>
      </c>
      <c r="AH21" s="221" t="str">
        <f t="shared" ca="1" si="4"/>
        <v>=SUMIFS($V$56:$V$155,$E$56:$E$155,$N21)</v>
      </c>
      <c r="AI21" s="221" t="s">
        <v>217</v>
      </c>
      <c r="AJ21" s="221" t="str">
        <f t="shared" ca="1" si="4"/>
        <v>=SUMIFS($X$56:$X$155,$E$56:$E$155,$N21)</v>
      </c>
      <c r="AK21" s="221" t="s">
        <v>218</v>
      </c>
      <c r="AL21" s="221" t="str">
        <f t="shared" ca="1" si="4"/>
        <v>=SUMIFS($Z$56:$Z$155,$E$56:$E$155,$N21)</v>
      </c>
      <c r="AM21" s="221" t="s">
        <v>219</v>
      </c>
      <c r="AN21" s="222" t="str">
        <f t="shared" ca="1" si="6"/>
        <v/>
      </c>
    </row>
    <row r="22" spans="2:42" ht="17.25" customHeight="1" x14ac:dyDescent="0.4">
      <c r="B22" s="451"/>
      <c r="C22" s="452"/>
      <c r="D22" s="452"/>
      <c r="E22" s="452"/>
      <c r="F22" s="452"/>
      <c r="G22" s="452"/>
      <c r="H22" s="452"/>
      <c r="I22" s="453"/>
      <c r="N22" s="345" t="s">
        <v>57</v>
      </c>
      <c r="O22" s="346"/>
      <c r="P22" s="346"/>
      <c r="Q22" s="346"/>
      <c r="R22" s="346"/>
      <c r="S22" s="347"/>
      <c r="T22" s="19">
        <f t="shared" si="0"/>
        <v>0</v>
      </c>
      <c r="U22" s="23" t="s">
        <v>81</v>
      </c>
      <c r="V22" s="32">
        <f t="shared" si="1"/>
        <v>0</v>
      </c>
      <c r="W22" s="33" t="s">
        <v>81</v>
      </c>
      <c r="X22" s="34">
        <f t="shared" si="2"/>
        <v>0</v>
      </c>
      <c r="Y22" s="23" t="s">
        <v>81</v>
      </c>
      <c r="Z22" s="32">
        <f t="shared" si="3"/>
        <v>0</v>
      </c>
      <c r="AA22" s="33" t="s">
        <v>81</v>
      </c>
      <c r="AB22" s="121"/>
      <c r="AF22" s="221" t="str">
        <f t="shared" ca="1" si="5"/>
        <v>=SUMIF($E$56:$E$155,N22,$T$56:$T$155)</v>
      </c>
      <c r="AG22" s="221" t="s">
        <v>220</v>
      </c>
      <c r="AH22" s="221" t="str">
        <f t="shared" ca="1" si="4"/>
        <v>=SUMIFS($V$56:$V$155,$E$56:$E$155,$N22)</v>
      </c>
      <c r="AI22" s="221" t="s">
        <v>221</v>
      </c>
      <c r="AJ22" s="221" t="str">
        <f t="shared" ca="1" si="4"/>
        <v>=SUMIFS($X$56:$X$155,$E$56:$E$155,$N22)</v>
      </c>
      <c r="AK22" s="221" t="s">
        <v>222</v>
      </c>
      <c r="AL22" s="221" t="str">
        <f t="shared" ca="1" si="4"/>
        <v>=SUMIFS($Z$56:$Z$155,$E$56:$E$155,$N22)</v>
      </c>
      <c r="AM22" s="221" t="s">
        <v>223</v>
      </c>
      <c r="AN22" s="222" t="str">
        <f t="shared" ca="1" si="6"/>
        <v/>
      </c>
    </row>
    <row r="23" spans="2:42" ht="17.25" customHeight="1" x14ac:dyDescent="0.4">
      <c r="B23" s="451"/>
      <c r="C23" s="452"/>
      <c r="D23" s="452"/>
      <c r="E23" s="452"/>
      <c r="F23" s="452"/>
      <c r="G23" s="452"/>
      <c r="H23" s="452"/>
      <c r="I23" s="453"/>
      <c r="N23" s="345" t="s">
        <v>59</v>
      </c>
      <c r="O23" s="346"/>
      <c r="P23" s="346"/>
      <c r="Q23" s="346"/>
      <c r="R23" s="346"/>
      <c r="S23" s="347"/>
      <c r="T23" s="19">
        <f t="shared" si="0"/>
        <v>0</v>
      </c>
      <c r="U23" s="23" t="s">
        <v>81</v>
      </c>
      <c r="V23" s="32">
        <f t="shared" si="1"/>
        <v>0</v>
      </c>
      <c r="W23" s="33" t="s">
        <v>81</v>
      </c>
      <c r="X23" s="34">
        <f t="shared" si="2"/>
        <v>0</v>
      </c>
      <c r="Y23" s="23" t="s">
        <v>81</v>
      </c>
      <c r="Z23" s="32">
        <f t="shared" si="3"/>
        <v>0</v>
      </c>
      <c r="AA23" s="33" t="s">
        <v>81</v>
      </c>
      <c r="AB23" s="121"/>
      <c r="AF23" s="221" t="str">
        <f t="shared" ca="1" si="5"/>
        <v>=SUMIF($E$56:$E$155,N23,$T$56:$T$155)</v>
      </c>
      <c r="AG23" s="221" t="s">
        <v>224</v>
      </c>
      <c r="AH23" s="221" t="str">
        <f t="shared" ca="1" si="4"/>
        <v>=SUMIFS($V$56:$V$155,$E$56:$E$155,$N23)</v>
      </c>
      <c r="AI23" s="221" t="s">
        <v>225</v>
      </c>
      <c r="AJ23" s="221" t="str">
        <f t="shared" ca="1" si="4"/>
        <v>=SUMIFS($X$56:$X$155,$E$56:$E$155,$N23)</v>
      </c>
      <c r="AK23" s="221" t="s">
        <v>226</v>
      </c>
      <c r="AL23" s="221" t="str">
        <f t="shared" ca="1" si="4"/>
        <v>=SUMIFS($Z$56:$Z$155,$E$56:$E$155,$N23)</v>
      </c>
      <c r="AM23" s="221" t="s">
        <v>227</v>
      </c>
      <c r="AN23" s="222" t="str">
        <f t="shared" ca="1" si="6"/>
        <v/>
      </c>
    </row>
    <row r="24" spans="2:42" ht="17.25" customHeight="1" x14ac:dyDescent="0.4">
      <c r="B24" s="451"/>
      <c r="C24" s="452"/>
      <c r="D24" s="452"/>
      <c r="E24" s="452"/>
      <c r="F24" s="452"/>
      <c r="G24" s="452"/>
      <c r="H24" s="452"/>
      <c r="I24" s="453"/>
      <c r="N24" s="333" t="s">
        <v>61</v>
      </c>
      <c r="O24" s="334"/>
      <c r="P24" s="334"/>
      <c r="Q24" s="334"/>
      <c r="R24" s="334"/>
      <c r="S24" s="335"/>
      <c r="T24" s="19">
        <f t="shared" si="0"/>
        <v>0</v>
      </c>
      <c r="U24" s="23" t="s">
        <v>81</v>
      </c>
      <c r="V24" s="32">
        <f t="shared" si="1"/>
        <v>0</v>
      </c>
      <c r="W24" s="33" t="s">
        <v>81</v>
      </c>
      <c r="X24" s="34">
        <f t="shared" si="2"/>
        <v>0</v>
      </c>
      <c r="Y24" s="23" t="s">
        <v>81</v>
      </c>
      <c r="Z24" s="32">
        <f t="shared" si="3"/>
        <v>0</v>
      </c>
      <c r="AA24" s="33" t="s">
        <v>81</v>
      </c>
      <c r="AB24" s="121"/>
      <c r="AF24" s="221" t="str">
        <f t="shared" ca="1" si="5"/>
        <v>=SUMIF($E$56:$E$155,N24,$T$56:$T$155)</v>
      </c>
      <c r="AG24" s="221" t="s">
        <v>228</v>
      </c>
      <c r="AH24" s="221" t="str">
        <f t="shared" ca="1" si="4"/>
        <v>=SUMIFS($V$56:$V$155,$E$56:$E$155,$N24)</v>
      </c>
      <c r="AI24" s="221" t="s">
        <v>229</v>
      </c>
      <c r="AJ24" s="221" t="str">
        <f t="shared" ca="1" si="4"/>
        <v>=SUMIFS($X$56:$X$155,$E$56:$E$155,$N24)</v>
      </c>
      <c r="AK24" s="221" t="s">
        <v>230</v>
      </c>
      <c r="AL24" s="221" t="str">
        <f t="shared" ca="1" si="4"/>
        <v>=SUMIFS($Z$56:$Z$155,$E$56:$E$155,$N24)</v>
      </c>
      <c r="AM24" s="221" t="s">
        <v>231</v>
      </c>
      <c r="AN24" s="222" t="str">
        <f t="shared" ca="1" si="6"/>
        <v/>
      </c>
    </row>
    <row r="25" spans="2:42" ht="17.25" customHeight="1" thickBot="1" x14ac:dyDescent="0.45">
      <c r="B25" s="451"/>
      <c r="C25" s="452"/>
      <c r="D25" s="452"/>
      <c r="E25" s="452"/>
      <c r="F25" s="452"/>
      <c r="G25" s="452"/>
      <c r="H25" s="452"/>
      <c r="I25" s="453"/>
      <c r="N25" s="336" t="s">
        <v>65</v>
      </c>
      <c r="O25" s="337"/>
      <c r="P25" s="337"/>
      <c r="Q25" s="337"/>
      <c r="R25" s="337"/>
      <c r="S25" s="338"/>
      <c r="T25" s="20">
        <f t="shared" si="0"/>
        <v>0</v>
      </c>
      <c r="U25" s="24" t="s">
        <v>81</v>
      </c>
      <c r="V25" s="35">
        <f t="shared" si="1"/>
        <v>0</v>
      </c>
      <c r="W25" s="36" t="s">
        <v>81</v>
      </c>
      <c r="X25" s="37">
        <f t="shared" si="2"/>
        <v>0</v>
      </c>
      <c r="Y25" s="24" t="s">
        <v>81</v>
      </c>
      <c r="Z25" s="35">
        <f t="shared" si="3"/>
        <v>0</v>
      </c>
      <c r="AA25" s="36" t="s">
        <v>81</v>
      </c>
      <c r="AB25" s="121"/>
      <c r="AF25" s="221" t="str">
        <f t="shared" ca="1" si="5"/>
        <v>=SUMIF($E$56:$E$155,N25,$T$56:$T$155)</v>
      </c>
      <c r="AG25" s="221" t="s">
        <v>232</v>
      </c>
      <c r="AH25" s="221" t="str">
        <f t="shared" ca="1" si="4"/>
        <v>=SUMIFS($V$56:$V$155,$E$56:$E$155,$N25)</v>
      </c>
      <c r="AI25" s="221" t="s">
        <v>233</v>
      </c>
      <c r="AJ25" s="221" t="str">
        <f t="shared" ca="1" si="4"/>
        <v>=SUMIFS($X$56:$X$155,$E$56:$E$155,$N25)</v>
      </c>
      <c r="AK25" s="221" t="s">
        <v>234</v>
      </c>
      <c r="AL25" s="221" t="str">
        <f t="shared" ca="1" si="4"/>
        <v>=SUMIFS($Z$56:$Z$155,$E$56:$E$155,$N25)</v>
      </c>
      <c r="AM25" s="221" t="s">
        <v>235</v>
      </c>
      <c r="AN25" s="222" t="str">
        <f t="shared" ca="1" si="6"/>
        <v/>
      </c>
    </row>
    <row r="26" spans="2:42" ht="22.5" customHeight="1" thickBot="1" x14ac:dyDescent="0.45">
      <c r="B26" s="451"/>
      <c r="C26" s="452"/>
      <c r="D26" s="452"/>
      <c r="E26" s="452"/>
      <c r="F26" s="452"/>
      <c r="G26" s="452"/>
      <c r="H26" s="452"/>
      <c r="I26" s="453"/>
      <c r="N26" s="311" t="s">
        <v>83</v>
      </c>
      <c r="O26" s="312"/>
      <c r="P26" s="312"/>
      <c r="Q26" s="312"/>
      <c r="R26" s="312"/>
      <c r="S26" s="313"/>
      <c r="T26" s="40">
        <f>SUM(T12:T25)</f>
        <v>0</v>
      </c>
      <c r="U26" s="38" t="s">
        <v>81</v>
      </c>
      <c r="V26" s="97">
        <f>SUM(V12:V25)</f>
        <v>0</v>
      </c>
      <c r="W26" s="39" t="s">
        <v>81</v>
      </c>
      <c r="X26" s="40">
        <f>SUM(X12:X25)</f>
        <v>0</v>
      </c>
      <c r="Y26" s="38" t="s">
        <v>81</v>
      </c>
      <c r="Z26" s="97">
        <f>SUM(Z12:Z25)</f>
        <v>0</v>
      </c>
      <c r="AA26" s="39" t="s">
        <v>81</v>
      </c>
      <c r="AB26" s="122"/>
      <c r="AF26" s="221" t="str">
        <f t="shared" ca="1" si="5"/>
        <v>=SUM(T12:T25)</v>
      </c>
      <c r="AG26" s="221" t="s">
        <v>236</v>
      </c>
      <c r="AH26" s="221" t="str">
        <f t="shared" ca="1" si="4"/>
        <v>=SUM(V12:V25)</v>
      </c>
      <c r="AI26" s="221" t="s">
        <v>237</v>
      </c>
      <c r="AJ26" s="221" t="str">
        <f t="shared" ca="1" si="4"/>
        <v>=SUM(X12:X25)</v>
      </c>
      <c r="AK26" s="221" t="s">
        <v>238</v>
      </c>
      <c r="AL26" s="221" t="str">
        <f t="shared" ca="1" si="4"/>
        <v>=SUM(Z12:Z25)</v>
      </c>
      <c r="AM26" s="221" t="s">
        <v>239</v>
      </c>
      <c r="AN26" s="222" t="str">
        <f t="shared" ca="1" si="6"/>
        <v/>
      </c>
    </row>
    <row r="27" spans="2:42" x14ac:dyDescent="0.4">
      <c r="B27" s="451"/>
      <c r="C27" s="452"/>
      <c r="D27" s="452"/>
      <c r="E27" s="452"/>
      <c r="F27" s="452"/>
      <c r="G27" s="452"/>
      <c r="H27" s="452"/>
      <c r="I27" s="453"/>
      <c r="M27" s="118"/>
      <c r="N27" s="26"/>
      <c r="R27" s="26"/>
      <c r="T27" s="25"/>
      <c r="V27" s="26"/>
      <c r="Y27" s="26"/>
      <c r="Z27" s="26"/>
      <c r="AC27" s="26"/>
    </row>
    <row r="28" spans="2:42" ht="19.5" customHeight="1" thickBot="1" x14ac:dyDescent="0.45">
      <c r="B28" s="451"/>
      <c r="C28" s="452"/>
      <c r="D28" s="452"/>
      <c r="E28" s="452"/>
      <c r="F28" s="452"/>
      <c r="G28" s="452"/>
      <c r="H28" s="452"/>
      <c r="I28" s="453"/>
      <c r="N28" s="28" t="s">
        <v>84</v>
      </c>
      <c r="R28" s="26"/>
      <c r="T28" s="25"/>
      <c r="V28" s="26"/>
      <c r="Y28" s="26"/>
      <c r="Z28" s="26"/>
      <c r="AC28" s="26"/>
    </row>
    <row r="29" spans="2:42" ht="19.5" customHeight="1" x14ac:dyDescent="0.4">
      <c r="B29" s="451"/>
      <c r="C29" s="452"/>
      <c r="D29" s="452"/>
      <c r="E29" s="452"/>
      <c r="F29" s="452"/>
      <c r="G29" s="452"/>
      <c r="H29" s="452"/>
      <c r="I29" s="453"/>
      <c r="N29" s="339" t="s">
        <v>85</v>
      </c>
      <c r="O29" s="341" t="s">
        <v>86</v>
      </c>
      <c r="P29" s="326"/>
      <c r="Q29" s="326"/>
      <c r="R29" s="326"/>
      <c r="S29" s="342"/>
      <c r="T29" s="319" t="s">
        <v>76</v>
      </c>
      <c r="U29" s="320"/>
      <c r="V29" s="323" t="s">
        <v>77</v>
      </c>
      <c r="W29" s="323"/>
      <c r="X29" s="323"/>
      <c r="Y29" s="324"/>
      <c r="Z29" s="325" t="s">
        <v>78</v>
      </c>
      <c r="AA29" s="326"/>
      <c r="AB29" s="120"/>
      <c r="AF29" s="431" t="s">
        <v>86</v>
      </c>
      <c r="AG29" s="432"/>
      <c r="AH29" s="431" t="s">
        <v>76</v>
      </c>
      <c r="AI29" s="432"/>
      <c r="AJ29" s="431" t="s">
        <v>79</v>
      </c>
      <c r="AK29" s="432"/>
      <c r="AL29" s="431" t="s">
        <v>80</v>
      </c>
      <c r="AM29" s="432"/>
      <c r="AN29" s="431" t="s">
        <v>78</v>
      </c>
      <c r="AO29" s="432"/>
      <c r="AP29" s="433" t="s">
        <v>240</v>
      </c>
    </row>
    <row r="30" spans="2:42" ht="20.25" thickBot="1" x14ac:dyDescent="0.45">
      <c r="B30" s="451"/>
      <c r="C30" s="452"/>
      <c r="D30" s="452"/>
      <c r="E30" s="452"/>
      <c r="F30" s="452"/>
      <c r="G30" s="452"/>
      <c r="H30" s="452"/>
      <c r="I30" s="453"/>
      <c r="N30" s="340"/>
      <c r="O30" s="343"/>
      <c r="P30" s="328"/>
      <c r="Q30" s="328"/>
      <c r="R30" s="328"/>
      <c r="S30" s="344"/>
      <c r="T30" s="321"/>
      <c r="U30" s="322"/>
      <c r="V30" s="329" t="s">
        <v>79</v>
      </c>
      <c r="W30" s="330"/>
      <c r="X30" s="331" t="s">
        <v>80</v>
      </c>
      <c r="Y30" s="332"/>
      <c r="Z30" s="327"/>
      <c r="AA30" s="328"/>
      <c r="AB30" s="296"/>
      <c r="AC30" s="297"/>
      <c r="AF30" s="220" t="s">
        <v>178</v>
      </c>
      <c r="AG30" s="220" t="s">
        <v>179</v>
      </c>
      <c r="AH30" s="220" t="s">
        <v>178</v>
      </c>
      <c r="AI30" s="220" t="s">
        <v>179</v>
      </c>
      <c r="AJ30" s="220" t="s">
        <v>178</v>
      </c>
      <c r="AK30" s="220" t="s">
        <v>179</v>
      </c>
      <c r="AL30" s="220" t="s">
        <v>178</v>
      </c>
      <c r="AM30" s="220" t="s">
        <v>179</v>
      </c>
      <c r="AN30" s="220" t="s">
        <v>178</v>
      </c>
      <c r="AO30" s="220" t="s">
        <v>179</v>
      </c>
      <c r="AP30" s="433"/>
    </row>
    <row r="31" spans="2:42" ht="24" customHeight="1" x14ac:dyDescent="0.4">
      <c r="B31" s="451"/>
      <c r="C31" s="452"/>
      <c r="D31" s="452"/>
      <c r="E31" s="452"/>
      <c r="F31" s="452"/>
      <c r="G31" s="452"/>
      <c r="H31" s="452"/>
      <c r="I31" s="453"/>
      <c r="N31" s="41">
        <v>1</v>
      </c>
      <c r="O31" s="298" t="str">
        <f t="shared" ref="O31:O50" si="7">IFERROR(VLOOKUP($N31,$C$56:$D$155,2,FALSE),"")</f>
        <v/>
      </c>
      <c r="P31" s="299"/>
      <c r="Q31" s="299"/>
      <c r="R31" s="299"/>
      <c r="S31" s="300"/>
      <c r="T31" s="42" t="str">
        <f>IF(O31="","",SUMIF($C$56:$C$155,$N31,$T$56:$T$155))</f>
        <v/>
      </c>
      <c r="U31" s="43" t="s">
        <v>81</v>
      </c>
      <c r="V31" s="44" t="str">
        <f>IF(O31="","",SUMIF($C$56:$C$155,$N31,$V$56:$V$155))</f>
        <v/>
      </c>
      <c r="W31" s="45" t="s">
        <v>81</v>
      </c>
      <c r="X31" s="46" t="str">
        <f>IF(O31="","",SUMIF($C$56:$C$155,$N31,$X$56:$X$155))</f>
        <v/>
      </c>
      <c r="Y31" s="47" t="s">
        <v>81</v>
      </c>
      <c r="Z31" s="44" t="str">
        <f>IF(T31="","",SUMIF($C$56:$C$155,$N31,$Z$56:$Z$155))</f>
        <v/>
      </c>
      <c r="AA31" s="45" t="s">
        <v>81</v>
      </c>
      <c r="AB31" s="121"/>
      <c r="AF31" s="221" t="str">
        <f ca="1">_xlfn.FORMULATEXT(O31)</f>
        <v>=IFERROR(VLOOKUP($N31,$C$56:$D$155,2,FALSE),"")</v>
      </c>
      <c r="AG31" s="221" t="s">
        <v>241</v>
      </c>
      <c r="AH31" s="221" t="str">
        <f ca="1">_xlfn.FORMULATEXT(T31)</f>
        <v>=IF(O31="","",SUMIF($C$56:$C$155,$N31,$T$56:$T$155))</v>
      </c>
      <c r="AI31" s="221" t="s">
        <v>242</v>
      </c>
      <c r="AJ31" s="221" t="str">
        <f ca="1">_xlfn.FORMULATEXT(V31)</f>
        <v>=IF(O31="","",SUMIF($C$56:$C$155,$N31,$V$56:$V$155))</v>
      </c>
      <c r="AK31" s="221" t="s">
        <v>243</v>
      </c>
      <c r="AL31" s="221" t="str">
        <f ca="1">_xlfn.FORMULATEXT(X31)</f>
        <v>=IF(O31="","",SUMIF($C$56:$C$155,$N31,$X$56:$X$155))</v>
      </c>
      <c r="AM31" s="221" t="s">
        <v>244</v>
      </c>
      <c r="AN31" s="221" t="str">
        <f ca="1">_xlfn.FORMULATEXT(Z31)</f>
        <v>=IF(T31="","",SUMIF($C$56:$C$155,$N31,$Z$56:$Z$155))</v>
      </c>
      <c r="AO31" s="221" t="s">
        <v>245</v>
      </c>
      <c r="AP31" s="222" t="str">
        <f ca="1">IF(AND(AF31=AG31,AH31=AI31,AJ31=AK31,AL31=AM31,AN31=AO31),"","×")</f>
        <v/>
      </c>
    </row>
    <row r="32" spans="2:42" ht="24" customHeight="1" x14ac:dyDescent="0.4">
      <c r="B32" s="451"/>
      <c r="C32" s="452"/>
      <c r="D32" s="452"/>
      <c r="E32" s="452"/>
      <c r="F32" s="452"/>
      <c r="G32" s="452"/>
      <c r="H32" s="452"/>
      <c r="I32" s="453"/>
      <c r="N32" s="48">
        <v>2</v>
      </c>
      <c r="O32" s="305" t="str">
        <f t="shared" si="7"/>
        <v/>
      </c>
      <c r="P32" s="306"/>
      <c r="Q32" s="306"/>
      <c r="R32" s="306"/>
      <c r="S32" s="307"/>
      <c r="T32" s="49" t="str">
        <f>IF(O32="","",SUMIF($C$56:$C$155,$N32,$T$56:$T$155))</f>
        <v/>
      </c>
      <c r="U32" s="23" t="s">
        <v>81</v>
      </c>
      <c r="V32" s="32" t="str">
        <f>IF(O32="","",SUMIF($C$56:$C$155,$N32,$V$56:$V$155))</f>
        <v/>
      </c>
      <c r="W32" s="33" t="s">
        <v>81</v>
      </c>
      <c r="X32" s="34" t="str">
        <f>IF(O32="","",SUMIF($C$56:$C$155,$N32,$X$56:$X$155))</f>
        <v/>
      </c>
      <c r="Y32" s="23" t="s">
        <v>81</v>
      </c>
      <c r="Z32" s="32" t="str">
        <f>IF(T32="","",SUMIF($C$56:$C$155,$N32,$Z$56:$Z$155))</f>
        <v/>
      </c>
      <c r="AA32" s="33" t="s">
        <v>81</v>
      </c>
      <c r="AB32" s="121"/>
      <c r="AD32" s="111"/>
      <c r="AF32" s="221" t="str">
        <f t="shared" ref="AF32:AF50" ca="1" si="8">_xlfn.FORMULATEXT(O32)</f>
        <v>=IFERROR(VLOOKUP($N32,$C$56:$D$155,2,FALSE),"")</v>
      </c>
      <c r="AG32" s="221" t="s">
        <v>246</v>
      </c>
      <c r="AH32" s="221" t="str">
        <f t="shared" ref="AH32:AH51" ca="1" si="9">_xlfn.FORMULATEXT(T32)</f>
        <v>=IF(O32="","",SUMIF($C$56:$C$155,$N32,$T$56:$T$155))</v>
      </c>
      <c r="AI32" s="221" t="s">
        <v>247</v>
      </c>
      <c r="AJ32" s="221" t="str">
        <f t="shared" ref="AJ32:AJ51" ca="1" si="10">_xlfn.FORMULATEXT(V32)</f>
        <v>=IF(O32="","",SUMIF($C$56:$C$155,$N32,$V$56:$V$155))</v>
      </c>
      <c r="AK32" s="221" t="s">
        <v>248</v>
      </c>
      <c r="AL32" s="221" t="str">
        <f t="shared" ref="AL32:AL51" ca="1" si="11">_xlfn.FORMULATEXT(X32)</f>
        <v>=IF(O32="","",SUMIF($C$56:$C$155,$N32,$X$56:$X$155))</v>
      </c>
      <c r="AM32" s="221" t="s">
        <v>249</v>
      </c>
      <c r="AN32" s="221" t="str">
        <f t="shared" ref="AN32:AN51" ca="1" si="12">_xlfn.FORMULATEXT(Z32)</f>
        <v>=IF(T32="","",SUMIF($C$56:$C$155,$N32,$Z$56:$Z$155))</v>
      </c>
      <c r="AO32" s="221" t="s">
        <v>250</v>
      </c>
      <c r="AP32" s="222" t="str">
        <f t="shared" ref="AP32:AP50" ca="1" si="13">IF(AND(AF32=AG32,AH32=AI32,AJ32=AK32,AL32=AM32,AN32=AO32),"","×")</f>
        <v/>
      </c>
    </row>
    <row r="33" spans="2:42" ht="24" customHeight="1" x14ac:dyDescent="0.4">
      <c r="B33" s="451"/>
      <c r="C33" s="452"/>
      <c r="D33" s="452"/>
      <c r="E33" s="452"/>
      <c r="F33" s="452"/>
      <c r="G33" s="452"/>
      <c r="H33" s="452"/>
      <c r="I33" s="453"/>
      <c r="N33" s="50">
        <v>3</v>
      </c>
      <c r="O33" s="305" t="str">
        <f t="shared" si="7"/>
        <v/>
      </c>
      <c r="P33" s="306"/>
      <c r="Q33" s="306"/>
      <c r="R33" s="306"/>
      <c r="S33" s="307"/>
      <c r="T33" s="49" t="str">
        <f t="shared" ref="T33:T50" si="14">IF(O33="","",SUMIF($C$56:$C$155,$N33,$T$56:$T$155))</f>
        <v/>
      </c>
      <c r="U33" s="23" t="s">
        <v>81</v>
      </c>
      <c r="V33" s="29" t="str">
        <f>IF(O33="","",SUMIF($C$56:$C$155,$N33,$V$56:$V$155))</f>
        <v/>
      </c>
      <c r="W33" s="57" t="s">
        <v>81</v>
      </c>
      <c r="X33" s="55" t="str">
        <f>IF(O33="","",SUMIF($C$56:$C$155,$N33,$X$56:$X$155))</f>
        <v/>
      </c>
      <c r="Y33" s="58" t="s">
        <v>81</v>
      </c>
      <c r="Z33" s="54" t="str">
        <f>IF(T33="","",SUMIF($C$56:$C$155,$N33,$Z$56:$Z$155))</f>
        <v/>
      </c>
      <c r="AA33" s="57" t="s">
        <v>81</v>
      </c>
      <c r="AB33" s="121"/>
      <c r="AD33" s="111"/>
      <c r="AF33" s="221" t="str">
        <f t="shared" ca="1" si="8"/>
        <v>=IFERROR(VLOOKUP($N33,$C$56:$D$155,2,FALSE),"")</v>
      </c>
      <c r="AG33" s="221" t="s">
        <v>251</v>
      </c>
      <c r="AH33" s="221" t="str">
        <f t="shared" ca="1" si="9"/>
        <v>=IF(O33="","",SUMIF($C$56:$C$155,$N33,$T$56:$T$155))</v>
      </c>
      <c r="AI33" s="221" t="s">
        <v>252</v>
      </c>
      <c r="AJ33" s="221" t="str">
        <f t="shared" ca="1" si="10"/>
        <v>=IF(O33="","",SUMIF($C$56:$C$155,$N33,$V$56:$V$155))</v>
      </c>
      <c r="AK33" s="221" t="s">
        <v>253</v>
      </c>
      <c r="AL33" s="221" t="str">
        <f t="shared" ca="1" si="11"/>
        <v>=IF(O33="","",SUMIF($C$56:$C$155,$N33,$X$56:$X$155))</v>
      </c>
      <c r="AM33" s="221" t="s">
        <v>254</v>
      </c>
      <c r="AN33" s="221" t="str">
        <f t="shared" ca="1" si="12"/>
        <v>=IF(T33="","",SUMIF($C$56:$C$155,$N33,$Z$56:$Z$155))</v>
      </c>
      <c r="AO33" s="221" t="s">
        <v>255</v>
      </c>
      <c r="AP33" s="222" t="str">
        <f t="shared" ca="1" si="13"/>
        <v/>
      </c>
    </row>
    <row r="34" spans="2:42" ht="24" customHeight="1" x14ac:dyDescent="0.4">
      <c r="B34" s="451"/>
      <c r="C34" s="452"/>
      <c r="D34" s="452"/>
      <c r="E34" s="452"/>
      <c r="F34" s="452"/>
      <c r="G34" s="452"/>
      <c r="H34" s="452"/>
      <c r="I34" s="453"/>
      <c r="N34" s="50">
        <v>4</v>
      </c>
      <c r="O34" s="305" t="str">
        <f t="shared" si="7"/>
        <v/>
      </c>
      <c r="P34" s="306"/>
      <c r="Q34" s="306"/>
      <c r="R34" s="306"/>
      <c r="S34" s="307"/>
      <c r="T34" s="49" t="str">
        <f t="shared" si="14"/>
        <v/>
      </c>
      <c r="U34" s="23" t="s">
        <v>81</v>
      </c>
      <c r="V34" s="29" t="str">
        <f>IF(O34="","",SUMIF($C$56:$C$155,$N34,$V$56:$V$155))</f>
        <v/>
      </c>
      <c r="W34" s="33" t="s">
        <v>81</v>
      </c>
      <c r="X34" s="34" t="str">
        <f>IF(O34="","",SUMIF($C$56:$C$155,$N34,$X$56:$X$155))</f>
        <v/>
      </c>
      <c r="Y34" s="23" t="s">
        <v>81</v>
      </c>
      <c r="Z34" s="32" t="str">
        <f>IF(T34="","",SUMIF($C$56:$C$155,$N34,$Z$56:$Z$155))</f>
        <v/>
      </c>
      <c r="AA34" s="33" t="s">
        <v>81</v>
      </c>
      <c r="AB34" s="121"/>
      <c r="AD34" s="111"/>
      <c r="AF34" s="221" t="str">
        <f t="shared" ca="1" si="8"/>
        <v>=IFERROR(VLOOKUP($N34,$C$56:$D$155,2,FALSE),"")</v>
      </c>
      <c r="AG34" s="221" t="s">
        <v>256</v>
      </c>
      <c r="AH34" s="221" t="str">
        <f t="shared" ca="1" si="9"/>
        <v>=IF(O34="","",SUMIF($C$56:$C$155,$N34,$T$56:$T$155))</v>
      </c>
      <c r="AI34" s="221" t="s">
        <v>257</v>
      </c>
      <c r="AJ34" s="221" t="str">
        <f t="shared" ca="1" si="10"/>
        <v>=IF(O34="","",SUMIF($C$56:$C$155,$N34,$V$56:$V$155))</v>
      </c>
      <c r="AK34" s="221" t="s">
        <v>258</v>
      </c>
      <c r="AL34" s="221" t="str">
        <f t="shared" ca="1" si="11"/>
        <v>=IF(O34="","",SUMIF($C$56:$C$155,$N34,$X$56:$X$155))</v>
      </c>
      <c r="AM34" s="221" t="s">
        <v>259</v>
      </c>
      <c r="AN34" s="221" t="str">
        <f t="shared" ca="1" si="12"/>
        <v>=IF(T34="","",SUMIF($C$56:$C$155,$N34,$Z$56:$Z$155))</v>
      </c>
      <c r="AO34" s="221" t="s">
        <v>260</v>
      </c>
      <c r="AP34" s="222" t="str">
        <f t="shared" ca="1" si="13"/>
        <v/>
      </c>
    </row>
    <row r="35" spans="2:42" ht="24" customHeight="1" x14ac:dyDescent="0.4">
      <c r="B35" s="451"/>
      <c r="C35" s="452"/>
      <c r="D35" s="452"/>
      <c r="E35" s="452"/>
      <c r="F35" s="452"/>
      <c r="G35" s="452"/>
      <c r="H35" s="452"/>
      <c r="I35" s="453"/>
      <c r="K35" s="26"/>
      <c r="N35" s="50">
        <v>5</v>
      </c>
      <c r="O35" s="305" t="str">
        <f t="shared" si="7"/>
        <v/>
      </c>
      <c r="P35" s="306"/>
      <c r="Q35" s="306"/>
      <c r="R35" s="306"/>
      <c r="S35" s="307"/>
      <c r="T35" s="49" t="str">
        <f t="shared" si="14"/>
        <v/>
      </c>
      <c r="U35" s="23" t="s">
        <v>81</v>
      </c>
      <c r="V35" s="29" t="str">
        <f t="shared" ref="V35:V50" si="15">IF(O35="","",SUMIF($C$56:$C$155,$N35,$V$56:$V$155))</f>
        <v/>
      </c>
      <c r="W35" s="33" t="s">
        <v>81</v>
      </c>
      <c r="X35" s="34" t="str">
        <f t="shared" ref="X35:X50" si="16">IF(O35="","",SUMIF($C$56:$C$155,$N35,$X$56:$X$155))</f>
        <v/>
      </c>
      <c r="Y35" s="23" t="s">
        <v>81</v>
      </c>
      <c r="Z35" s="32" t="str">
        <f t="shared" ref="Z35:Z50" si="17">IF(T35="","",SUMIF($C$56:$C$155,$N35,$Z$56:$Z$155))</f>
        <v/>
      </c>
      <c r="AA35" s="33" t="s">
        <v>81</v>
      </c>
      <c r="AB35" s="121"/>
      <c r="AD35" s="111"/>
      <c r="AF35" s="221" t="str">
        <f t="shared" ca="1" si="8"/>
        <v>=IFERROR(VLOOKUP($N35,$C$56:$D$155,2,FALSE),"")</v>
      </c>
      <c r="AG35" s="221" t="s">
        <v>261</v>
      </c>
      <c r="AH35" s="221" t="str">
        <f t="shared" ca="1" si="9"/>
        <v>=IF(O35="","",SUMIF($C$56:$C$155,$N35,$T$56:$T$155))</v>
      </c>
      <c r="AI35" s="221" t="s">
        <v>262</v>
      </c>
      <c r="AJ35" s="221" t="str">
        <f t="shared" ca="1" si="10"/>
        <v>=IF(O35="","",SUMIF($C$56:$C$155,$N35,$V$56:$V$155))</v>
      </c>
      <c r="AK35" s="221" t="s">
        <v>263</v>
      </c>
      <c r="AL35" s="221" t="str">
        <f t="shared" ca="1" si="11"/>
        <v>=IF(O35="","",SUMIF($C$56:$C$155,$N35,$X$56:$X$155))</v>
      </c>
      <c r="AM35" s="221" t="s">
        <v>264</v>
      </c>
      <c r="AN35" s="221" t="str">
        <f t="shared" ca="1" si="12"/>
        <v>=IF(T35="","",SUMIF($C$56:$C$155,$N35,$Z$56:$Z$155))</v>
      </c>
      <c r="AO35" s="221" t="s">
        <v>265</v>
      </c>
      <c r="AP35" s="222" t="str">
        <f t="shared" ca="1" si="13"/>
        <v/>
      </c>
    </row>
    <row r="36" spans="2:42" ht="24" customHeight="1" x14ac:dyDescent="0.4">
      <c r="B36" s="451"/>
      <c r="C36" s="452"/>
      <c r="D36" s="452"/>
      <c r="E36" s="452"/>
      <c r="F36" s="452"/>
      <c r="G36" s="452"/>
      <c r="H36" s="452"/>
      <c r="I36" s="453"/>
      <c r="K36" s="26"/>
      <c r="N36" s="223">
        <v>6</v>
      </c>
      <c r="O36" s="305" t="str">
        <f t="shared" si="7"/>
        <v/>
      </c>
      <c r="P36" s="306"/>
      <c r="Q36" s="306"/>
      <c r="R36" s="306"/>
      <c r="S36" s="307"/>
      <c r="T36" s="49" t="str">
        <f t="shared" si="14"/>
        <v/>
      </c>
      <c r="U36" s="23" t="s">
        <v>81</v>
      </c>
      <c r="V36" s="29" t="str">
        <f t="shared" si="15"/>
        <v/>
      </c>
      <c r="W36" s="33" t="s">
        <v>81</v>
      </c>
      <c r="X36" s="34" t="str">
        <f t="shared" si="16"/>
        <v/>
      </c>
      <c r="Y36" s="23" t="s">
        <v>81</v>
      </c>
      <c r="Z36" s="32" t="str">
        <f t="shared" si="17"/>
        <v/>
      </c>
      <c r="AA36" s="33" t="s">
        <v>81</v>
      </c>
      <c r="AB36" s="121"/>
      <c r="AD36" s="111"/>
      <c r="AF36" s="221" t="str">
        <f t="shared" ca="1" si="8"/>
        <v>=IFERROR(VLOOKUP($N36,$C$56:$D$155,2,FALSE),"")</v>
      </c>
      <c r="AG36" s="221" t="s">
        <v>266</v>
      </c>
      <c r="AH36" s="221" t="str">
        <f t="shared" ca="1" si="9"/>
        <v>=IF(O36="","",SUMIF($C$56:$C$155,$N36,$T$56:$T$155))</v>
      </c>
      <c r="AI36" s="221" t="s">
        <v>267</v>
      </c>
      <c r="AJ36" s="221" t="str">
        <f t="shared" ca="1" si="10"/>
        <v>=IF(O36="","",SUMIF($C$56:$C$155,$N36,$V$56:$V$155))</v>
      </c>
      <c r="AK36" s="221" t="s">
        <v>268</v>
      </c>
      <c r="AL36" s="221" t="str">
        <f t="shared" ca="1" si="11"/>
        <v>=IF(O36="","",SUMIF($C$56:$C$155,$N36,$X$56:$X$155))</v>
      </c>
      <c r="AM36" s="221" t="s">
        <v>269</v>
      </c>
      <c r="AN36" s="221" t="str">
        <f t="shared" ca="1" si="12"/>
        <v>=IF(T36="","",SUMIF($C$56:$C$155,$N36,$Z$56:$Z$155))</v>
      </c>
      <c r="AO36" s="221" t="s">
        <v>270</v>
      </c>
      <c r="AP36" s="222" t="str">
        <f t="shared" ca="1" si="13"/>
        <v/>
      </c>
    </row>
    <row r="37" spans="2:42" ht="24" customHeight="1" x14ac:dyDescent="0.4">
      <c r="B37" s="451"/>
      <c r="C37" s="452"/>
      <c r="D37" s="452"/>
      <c r="E37" s="452"/>
      <c r="F37" s="452"/>
      <c r="G37" s="452"/>
      <c r="H37" s="452"/>
      <c r="I37" s="453"/>
      <c r="K37" s="26"/>
      <c r="N37" s="223">
        <v>7</v>
      </c>
      <c r="O37" s="305" t="str">
        <f t="shared" si="7"/>
        <v/>
      </c>
      <c r="P37" s="306"/>
      <c r="Q37" s="306"/>
      <c r="R37" s="306"/>
      <c r="S37" s="307"/>
      <c r="T37" s="49" t="str">
        <f t="shared" si="14"/>
        <v/>
      </c>
      <c r="U37" s="23" t="s">
        <v>81</v>
      </c>
      <c r="V37" s="29" t="str">
        <f t="shared" si="15"/>
        <v/>
      </c>
      <c r="W37" s="33" t="s">
        <v>81</v>
      </c>
      <c r="X37" s="34" t="str">
        <f t="shared" si="16"/>
        <v/>
      </c>
      <c r="Y37" s="23" t="s">
        <v>81</v>
      </c>
      <c r="Z37" s="32" t="str">
        <f t="shared" si="17"/>
        <v/>
      </c>
      <c r="AA37" s="33" t="s">
        <v>81</v>
      </c>
      <c r="AB37" s="121"/>
      <c r="AD37" s="111"/>
      <c r="AF37" s="221" t="str">
        <f t="shared" ca="1" si="8"/>
        <v>=IFERROR(VLOOKUP($N37,$C$56:$D$155,2,FALSE),"")</v>
      </c>
      <c r="AG37" s="221" t="s">
        <v>271</v>
      </c>
      <c r="AH37" s="221" t="str">
        <f t="shared" ca="1" si="9"/>
        <v>=IF(O37="","",SUMIF($C$56:$C$155,$N37,$T$56:$T$155))</v>
      </c>
      <c r="AI37" s="221" t="s">
        <v>272</v>
      </c>
      <c r="AJ37" s="221" t="str">
        <f t="shared" ca="1" si="10"/>
        <v>=IF(O37="","",SUMIF($C$56:$C$155,$N37,$V$56:$V$155))</v>
      </c>
      <c r="AK37" s="221" t="s">
        <v>273</v>
      </c>
      <c r="AL37" s="221" t="str">
        <f t="shared" ca="1" si="11"/>
        <v>=IF(O37="","",SUMIF($C$56:$C$155,$N37,$X$56:$X$155))</v>
      </c>
      <c r="AM37" s="221" t="s">
        <v>274</v>
      </c>
      <c r="AN37" s="221" t="str">
        <f t="shared" ca="1" si="12"/>
        <v>=IF(T37="","",SUMIF($C$56:$C$155,$N37,$Z$56:$Z$155))</v>
      </c>
      <c r="AO37" s="221" t="s">
        <v>275</v>
      </c>
      <c r="AP37" s="222" t="str">
        <f t="shared" ca="1" si="13"/>
        <v/>
      </c>
    </row>
    <row r="38" spans="2:42" ht="24" customHeight="1" x14ac:dyDescent="0.4">
      <c r="B38" s="451"/>
      <c r="C38" s="452"/>
      <c r="D38" s="452"/>
      <c r="E38" s="452"/>
      <c r="F38" s="452"/>
      <c r="G38" s="452"/>
      <c r="H38" s="452"/>
      <c r="I38" s="453"/>
      <c r="K38" s="26"/>
      <c r="N38" s="223">
        <v>8</v>
      </c>
      <c r="O38" s="305" t="str">
        <f t="shared" si="7"/>
        <v/>
      </c>
      <c r="P38" s="306"/>
      <c r="Q38" s="306"/>
      <c r="R38" s="306"/>
      <c r="S38" s="307"/>
      <c r="T38" s="49" t="str">
        <f t="shared" si="14"/>
        <v/>
      </c>
      <c r="U38" s="23" t="s">
        <v>81</v>
      </c>
      <c r="V38" s="29" t="str">
        <f t="shared" si="15"/>
        <v/>
      </c>
      <c r="W38" s="33" t="s">
        <v>81</v>
      </c>
      <c r="X38" s="34" t="str">
        <f t="shared" si="16"/>
        <v/>
      </c>
      <c r="Y38" s="23" t="s">
        <v>81</v>
      </c>
      <c r="Z38" s="32" t="str">
        <f t="shared" si="17"/>
        <v/>
      </c>
      <c r="AA38" s="33" t="s">
        <v>81</v>
      </c>
      <c r="AB38" s="121"/>
      <c r="AD38" s="111"/>
      <c r="AF38" s="221" t="str">
        <f t="shared" ca="1" si="8"/>
        <v>=IFERROR(VLOOKUP($N38,$C$56:$D$155,2,FALSE),"")</v>
      </c>
      <c r="AG38" s="221" t="s">
        <v>276</v>
      </c>
      <c r="AH38" s="221" t="str">
        <f t="shared" ca="1" si="9"/>
        <v>=IF(O38="","",SUMIF($C$56:$C$155,$N38,$T$56:$T$155))</v>
      </c>
      <c r="AI38" s="221" t="s">
        <v>277</v>
      </c>
      <c r="AJ38" s="221" t="str">
        <f t="shared" ca="1" si="10"/>
        <v>=IF(O38="","",SUMIF($C$56:$C$155,$N38,$V$56:$V$155))</v>
      </c>
      <c r="AK38" s="221" t="s">
        <v>278</v>
      </c>
      <c r="AL38" s="221" t="str">
        <f t="shared" ca="1" si="11"/>
        <v>=IF(O38="","",SUMIF($C$56:$C$155,$N38,$X$56:$X$155))</v>
      </c>
      <c r="AM38" s="221" t="s">
        <v>279</v>
      </c>
      <c r="AN38" s="221" t="str">
        <f t="shared" ca="1" si="12"/>
        <v>=IF(T38="","",SUMIF($C$56:$C$155,$N38,$Z$56:$Z$155))</v>
      </c>
      <c r="AO38" s="221" t="s">
        <v>280</v>
      </c>
      <c r="AP38" s="222" t="str">
        <f t="shared" ca="1" si="13"/>
        <v/>
      </c>
    </row>
    <row r="39" spans="2:42" ht="24" customHeight="1" x14ac:dyDescent="0.4">
      <c r="B39" s="451"/>
      <c r="C39" s="452"/>
      <c r="D39" s="452"/>
      <c r="E39" s="452"/>
      <c r="F39" s="452"/>
      <c r="G39" s="452"/>
      <c r="H39" s="452"/>
      <c r="I39" s="453"/>
      <c r="K39" s="26"/>
      <c r="N39" s="223">
        <v>9</v>
      </c>
      <c r="O39" s="305" t="str">
        <f t="shared" si="7"/>
        <v/>
      </c>
      <c r="P39" s="306"/>
      <c r="Q39" s="306"/>
      <c r="R39" s="306"/>
      <c r="S39" s="307"/>
      <c r="T39" s="49" t="str">
        <f t="shared" si="14"/>
        <v/>
      </c>
      <c r="U39" s="23" t="s">
        <v>81</v>
      </c>
      <c r="V39" s="29" t="str">
        <f t="shared" si="15"/>
        <v/>
      </c>
      <c r="W39" s="33" t="s">
        <v>81</v>
      </c>
      <c r="X39" s="34" t="str">
        <f t="shared" si="16"/>
        <v/>
      </c>
      <c r="Y39" s="23" t="s">
        <v>81</v>
      </c>
      <c r="Z39" s="32" t="str">
        <f t="shared" si="17"/>
        <v/>
      </c>
      <c r="AA39" s="33" t="s">
        <v>81</v>
      </c>
      <c r="AB39" s="121"/>
      <c r="AD39" s="111"/>
      <c r="AF39" s="221" t="str">
        <f t="shared" ca="1" si="8"/>
        <v>=IFERROR(VLOOKUP($N39,$C$56:$D$155,2,FALSE),"")</v>
      </c>
      <c r="AG39" s="221" t="s">
        <v>281</v>
      </c>
      <c r="AH39" s="221" t="str">
        <f t="shared" ca="1" si="9"/>
        <v>=IF(O39="","",SUMIF($C$56:$C$155,$N39,$T$56:$T$155))</v>
      </c>
      <c r="AI39" s="221" t="s">
        <v>282</v>
      </c>
      <c r="AJ39" s="221" t="str">
        <f t="shared" ca="1" si="10"/>
        <v>=IF(O39="","",SUMIF($C$56:$C$155,$N39,$V$56:$V$155))</v>
      </c>
      <c r="AK39" s="221" t="s">
        <v>283</v>
      </c>
      <c r="AL39" s="221" t="str">
        <f t="shared" ca="1" si="11"/>
        <v>=IF(O39="","",SUMIF($C$56:$C$155,$N39,$X$56:$X$155))</v>
      </c>
      <c r="AM39" s="221" t="s">
        <v>284</v>
      </c>
      <c r="AN39" s="221" t="str">
        <f t="shared" ca="1" si="12"/>
        <v>=IF(T39="","",SUMIF($C$56:$C$155,$N39,$Z$56:$Z$155))</v>
      </c>
      <c r="AO39" s="221" t="s">
        <v>285</v>
      </c>
      <c r="AP39" s="222" t="str">
        <f t="shared" ca="1" si="13"/>
        <v/>
      </c>
    </row>
    <row r="40" spans="2:42" ht="24" customHeight="1" thickBot="1" x14ac:dyDescent="0.45">
      <c r="B40" s="451"/>
      <c r="C40" s="452"/>
      <c r="D40" s="452"/>
      <c r="E40" s="452"/>
      <c r="F40" s="452"/>
      <c r="G40" s="452"/>
      <c r="H40" s="452"/>
      <c r="I40" s="453"/>
      <c r="K40" s="26"/>
      <c r="N40" s="223">
        <v>10</v>
      </c>
      <c r="O40" s="305" t="str">
        <f t="shared" si="7"/>
        <v/>
      </c>
      <c r="P40" s="306"/>
      <c r="Q40" s="306"/>
      <c r="R40" s="306"/>
      <c r="S40" s="307"/>
      <c r="T40" s="49" t="str">
        <f t="shared" si="14"/>
        <v/>
      </c>
      <c r="U40" s="23" t="s">
        <v>81</v>
      </c>
      <c r="V40" s="29" t="str">
        <f t="shared" si="15"/>
        <v/>
      </c>
      <c r="W40" s="33" t="s">
        <v>81</v>
      </c>
      <c r="X40" s="34" t="str">
        <f t="shared" si="16"/>
        <v/>
      </c>
      <c r="Y40" s="23" t="s">
        <v>81</v>
      </c>
      <c r="Z40" s="32" t="str">
        <f t="shared" si="17"/>
        <v/>
      </c>
      <c r="AA40" s="33" t="s">
        <v>81</v>
      </c>
      <c r="AB40" s="121"/>
      <c r="AD40" s="111"/>
      <c r="AF40" s="221" t="str">
        <f t="shared" ca="1" si="8"/>
        <v>=IFERROR(VLOOKUP($N40,$C$56:$D$155,2,FALSE),"")</v>
      </c>
      <c r="AG40" s="221" t="s">
        <v>286</v>
      </c>
      <c r="AH40" s="221" t="str">
        <f t="shared" ca="1" si="9"/>
        <v>=IF(O40="","",SUMIF($C$56:$C$155,$N40,$T$56:$T$155))</v>
      </c>
      <c r="AI40" s="221" t="s">
        <v>287</v>
      </c>
      <c r="AJ40" s="221" t="str">
        <f t="shared" ca="1" si="10"/>
        <v>=IF(O40="","",SUMIF($C$56:$C$155,$N40,$V$56:$V$155))</v>
      </c>
      <c r="AK40" s="221" t="s">
        <v>288</v>
      </c>
      <c r="AL40" s="221" t="str">
        <f t="shared" ca="1" si="11"/>
        <v>=IF(O40="","",SUMIF($C$56:$C$155,$N40,$X$56:$X$155))</v>
      </c>
      <c r="AM40" s="221" t="s">
        <v>289</v>
      </c>
      <c r="AN40" s="221" t="str">
        <f t="shared" ca="1" si="12"/>
        <v>=IF(T40="","",SUMIF($C$56:$C$155,$N40,$Z$56:$Z$155))</v>
      </c>
      <c r="AO40" s="221" t="s">
        <v>290</v>
      </c>
      <c r="AP40" s="222" t="str">
        <f t="shared" ca="1" si="13"/>
        <v/>
      </c>
    </row>
    <row r="41" spans="2:42" ht="24" hidden="1" customHeight="1" outlineLevel="1" x14ac:dyDescent="0.4">
      <c r="B41" s="451"/>
      <c r="C41" s="452"/>
      <c r="D41" s="452"/>
      <c r="E41" s="452"/>
      <c r="F41" s="452"/>
      <c r="G41" s="452"/>
      <c r="H41" s="452"/>
      <c r="I41" s="453"/>
      <c r="K41" s="26"/>
      <c r="N41" s="223">
        <v>11</v>
      </c>
      <c r="O41" s="305" t="str">
        <f t="shared" si="7"/>
        <v/>
      </c>
      <c r="P41" s="306"/>
      <c r="Q41" s="306"/>
      <c r="R41" s="306"/>
      <c r="S41" s="307"/>
      <c r="T41" s="49" t="str">
        <f t="shared" si="14"/>
        <v/>
      </c>
      <c r="U41" s="23" t="s">
        <v>81</v>
      </c>
      <c r="V41" s="29" t="str">
        <f t="shared" si="15"/>
        <v/>
      </c>
      <c r="W41" s="33" t="s">
        <v>81</v>
      </c>
      <c r="X41" s="34" t="str">
        <f t="shared" si="16"/>
        <v/>
      </c>
      <c r="Y41" s="23" t="s">
        <v>81</v>
      </c>
      <c r="Z41" s="32" t="str">
        <f t="shared" si="17"/>
        <v/>
      </c>
      <c r="AA41" s="33" t="s">
        <v>81</v>
      </c>
      <c r="AB41" s="121"/>
      <c r="AD41" s="111"/>
      <c r="AF41" s="221" t="str">
        <f t="shared" ca="1" si="8"/>
        <v>=IFERROR(VLOOKUP($N41,$C$56:$D$155,2,FALSE),"")</v>
      </c>
      <c r="AG41" s="221" t="s">
        <v>291</v>
      </c>
      <c r="AH41" s="221" t="str">
        <f t="shared" ca="1" si="9"/>
        <v>=IF(O41="","",SUMIF($C$56:$C$155,$N41,$T$56:$T$155))</v>
      </c>
      <c r="AI41" s="221" t="s">
        <v>292</v>
      </c>
      <c r="AJ41" s="221" t="str">
        <f t="shared" ca="1" si="10"/>
        <v>=IF(O41="","",SUMIF($C$56:$C$155,$N41,$V$56:$V$155))</v>
      </c>
      <c r="AK41" s="221" t="s">
        <v>293</v>
      </c>
      <c r="AL41" s="221" t="str">
        <f t="shared" ca="1" si="11"/>
        <v>=IF(O41="","",SUMIF($C$56:$C$155,$N41,$X$56:$X$155))</v>
      </c>
      <c r="AM41" s="221" t="s">
        <v>294</v>
      </c>
      <c r="AN41" s="221" t="str">
        <f t="shared" ca="1" si="12"/>
        <v>=IF(T41="","",SUMIF($C$56:$C$155,$N41,$Z$56:$Z$155))</v>
      </c>
      <c r="AO41" s="221" t="s">
        <v>295</v>
      </c>
      <c r="AP41" s="222" t="str">
        <f t="shared" ca="1" si="13"/>
        <v/>
      </c>
    </row>
    <row r="42" spans="2:42" ht="24" hidden="1" customHeight="1" outlineLevel="1" x14ac:dyDescent="0.4">
      <c r="B42" s="451"/>
      <c r="C42" s="452"/>
      <c r="D42" s="452"/>
      <c r="E42" s="452"/>
      <c r="F42" s="452"/>
      <c r="G42" s="452"/>
      <c r="H42" s="452"/>
      <c r="I42" s="453"/>
      <c r="K42" s="26"/>
      <c r="N42" s="223">
        <v>12</v>
      </c>
      <c r="O42" s="305" t="str">
        <f t="shared" si="7"/>
        <v/>
      </c>
      <c r="P42" s="306"/>
      <c r="Q42" s="306"/>
      <c r="R42" s="306"/>
      <c r="S42" s="307"/>
      <c r="T42" s="49" t="str">
        <f t="shared" si="14"/>
        <v/>
      </c>
      <c r="U42" s="23" t="s">
        <v>81</v>
      </c>
      <c r="V42" s="29" t="str">
        <f t="shared" si="15"/>
        <v/>
      </c>
      <c r="W42" s="33" t="s">
        <v>81</v>
      </c>
      <c r="X42" s="34" t="str">
        <f t="shared" si="16"/>
        <v/>
      </c>
      <c r="Y42" s="23" t="s">
        <v>81</v>
      </c>
      <c r="Z42" s="32" t="str">
        <f t="shared" si="17"/>
        <v/>
      </c>
      <c r="AA42" s="33" t="s">
        <v>81</v>
      </c>
      <c r="AB42" s="121"/>
      <c r="AD42" s="111"/>
      <c r="AF42" s="221" t="str">
        <f t="shared" ca="1" si="8"/>
        <v>=IFERROR(VLOOKUP($N42,$C$56:$D$155,2,FALSE),"")</v>
      </c>
      <c r="AG42" s="221" t="s">
        <v>296</v>
      </c>
      <c r="AH42" s="221" t="str">
        <f t="shared" ca="1" si="9"/>
        <v>=IF(O42="","",SUMIF($C$56:$C$155,$N42,$T$56:$T$155))</v>
      </c>
      <c r="AI42" s="221" t="s">
        <v>297</v>
      </c>
      <c r="AJ42" s="221" t="str">
        <f t="shared" ca="1" si="10"/>
        <v>=IF(O42="","",SUMIF($C$56:$C$155,$N42,$V$56:$V$155))</v>
      </c>
      <c r="AK42" s="221" t="s">
        <v>298</v>
      </c>
      <c r="AL42" s="221" t="str">
        <f t="shared" ca="1" si="11"/>
        <v>=IF(O42="","",SUMIF($C$56:$C$155,$N42,$X$56:$X$155))</v>
      </c>
      <c r="AM42" s="221" t="s">
        <v>299</v>
      </c>
      <c r="AN42" s="221" t="str">
        <f t="shared" ca="1" si="12"/>
        <v>=IF(T42="","",SUMIF($C$56:$C$155,$N42,$Z$56:$Z$155))</v>
      </c>
      <c r="AO42" s="221" t="s">
        <v>300</v>
      </c>
      <c r="AP42" s="222" t="str">
        <f t="shared" ca="1" si="13"/>
        <v/>
      </c>
    </row>
    <row r="43" spans="2:42" ht="24" hidden="1" customHeight="1" outlineLevel="1" x14ac:dyDescent="0.4">
      <c r="B43" s="451"/>
      <c r="C43" s="452"/>
      <c r="D43" s="452"/>
      <c r="E43" s="452"/>
      <c r="F43" s="452"/>
      <c r="G43" s="452"/>
      <c r="H43" s="452"/>
      <c r="I43" s="453"/>
      <c r="K43" s="26"/>
      <c r="N43" s="223">
        <v>13</v>
      </c>
      <c r="O43" s="305" t="str">
        <f t="shared" si="7"/>
        <v/>
      </c>
      <c r="P43" s="306"/>
      <c r="Q43" s="306"/>
      <c r="R43" s="306"/>
      <c r="S43" s="307"/>
      <c r="T43" s="49" t="str">
        <f t="shared" si="14"/>
        <v/>
      </c>
      <c r="U43" s="23" t="s">
        <v>81</v>
      </c>
      <c r="V43" s="29" t="str">
        <f t="shared" si="15"/>
        <v/>
      </c>
      <c r="W43" s="33" t="s">
        <v>81</v>
      </c>
      <c r="X43" s="34" t="str">
        <f t="shared" si="16"/>
        <v/>
      </c>
      <c r="Y43" s="23" t="s">
        <v>81</v>
      </c>
      <c r="Z43" s="32" t="str">
        <f t="shared" si="17"/>
        <v/>
      </c>
      <c r="AA43" s="33" t="s">
        <v>81</v>
      </c>
      <c r="AB43" s="121"/>
      <c r="AD43" s="111"/>
      <c r="AF43" s="221" t="str">
        <f t="shared" ca="1" si="8"/>
        <v>=IFERROR(VLOOKUP($N43,$C$56:$D$155,2,FALSE),"")</v>
      </c>
      <c r="AG43" s="221" t="s">
        <v>301</v>
      </c>
      <c r="AH43" s="221" t="str">
        <f t="shared" ca="1" si="9"/>
        <v>=IF(O43="","",SUMIF($C$56:$C$155,$N43,$T$56:$T$155))</v>
      </c>
      <c r="AI43" s="221" t="s">
        <v>302</v>
      </c>
      <c r="AJ43" s="221" t="str">
        <f t="shared" ca="1" si="10"/>
        <v>=IF(O43="","",SUMIF($C$56:$C$155,$N43,$V$56:$V$155))</v>
      </c>
      <c r="AK43" s="221" t="s">
        <v>303</v>
      </c>
      <c r="AL43" s="221" t="str">
        <f t="shared" ca="1" si="11"/>
        <v>=IF(O43="","",SUMIF($C$56:$C$155,$N43,$X$56:$X$155))</v>
      </c>
      <c r="AM43" s="221" t="s">
        <v>304</v>
      </c>
      <c r="AN43" s="221" t="str">
        <f t="shared" ca="1" si="12"/>
        <v>=IF(T43="","",SUMIF($C$56:$C$155,$N43,$Z$56:$Z$155))</v>
      </c>
      <c r="AO43" s="221" t="s">
        <v>305</v>
      </c>
      <c r="AP43" s="222" t="str">
        <f t="shared" ca="1" si="13"/>
        <v/>
      </c>
    </row>
    <row r="44" spans="2:42" ht="24" hidden="1" customHeight="1" outlineLevel="1" x14ac:dyDescent="0.4">
      <c r="B44" s="451"/>
      <c r="C44" s="452"/>
      <c r="D44" s="452"/>
      <c r="E44" s="452"/>
      <c r="F44" s="452"/>
      <c r="G44" s="452"/>
      <c r="H44" s="452"/>
      <c r="I44" s="453"/>
      <c r="K44" s="26"/>
      <c r="N44" s="223">
        <v>14</v>
      </c>
      <c r="O44" s="305" t="str">
        <f t="shared" si="7"/>
        <v/>
      </c>
      <c r="P44" s="306"/>
      <c r="Q44" s="306"/>
      <c r="R44" s="306"/>
      <c r="S44" s="307"/>
      <c r="T44" s="49" t="str">
        <f t="shared" si="14"/>
        <v/>
      </c>
      <c r="U44" s="23" t="s">
        <v>81</v>
      </c>
      <c r="V44" s="29" t="str">
        <f t="shared" si="15"/>
        <v/>
      </c>
      <c r="W44" s="33" t="s">
        <v>81</v>
      </c>
      <c r="X44" s="34" t="str">
        <f t="shared" si="16"/>
        <v/>
      </c>
      <c r="Y44" s="23" t="s">
        <v>81</v>
      </c>
      <c r="Z44" s="32" t="str">
        <f t="shared" si="17"/>
        <v/>
      </c>
      <c r="AA44" s="33" t="s">
        <v>81</v>
      </c>
      <c r="AB44" s="121"/>
      <c r="AD44" s="111"/>
      <c r="AF44" s="221" t="str">
        <f t="shared" ca="1" si="8"/>
        <v>=IFERROR(VLOOKUP($N44,$C$56:$D$155,2,FALSE),"")</v>
      </c>
      <c r="AG44" s="221" t="s">
        <v>306</v>
      </c>
      <c r="AH44" s="221" t="str">
        <f t="shared" ca="1" si="9"/>
        <v>=IF(O44="","",SUMIF($C$56:$C$155,$N44,$T$56:$T$155))</v>
      </c>
      <c r="AI44" s="221" t="s">
        <v>307</v>
      </c>
      <c r="AJ44" s="221" t="str">
        <f t="shared" ca="1" si="10"/>
        <v>=IF(O44="","",SUMIF($C$56:$C$155,$N44,$V$56:$V$155))</v>
      </c>
      <c r="AK44" s="221" t="s">
        <v>308</v>
      </c>
      <c r="AL44" s="221" t="str">
        <f t="shared" ca="1" si="11"/>
        <v>=IF(O44="","",SUMIF($C$56:$C$155,$N44,$X$56:$X$155))</v>
      </c>
      <c r="AM44" s="221" t="s">
        <v>309</v>
      </c>
      <c r="AN44" s="221" t="str">
        <f t="shared" ca="1" si="12"/>
        <v>=IF(T44="","",SUMIF($C$56:$C$155,$N44,$Z$56:$Z$155))</v>
      </c>
      <c r="AO44" s="221" t="s">
        <v>310</v>
      </c>
      <c r="AP44" s="222" t="str">
        <f t="shared" ca="1" si="13"/>
        <v/>
      </c>
    </row>
    <row r="45" spans="2:42" ht="24" hidden="1" customHeight="1" outlineLevel="1" x14ac:dyDescent="0.4">
      <c r="B45" s="451"/>
      <c r="C45" s="452"/>
      <c r="D45" s="452"/>
      <c r="E45" s="452"/>
      <c r="F45" s="452"/>
      <c r="G45" s="452"/>
      <c r="H45" s="452"/>
      <c r="I45" s="453"/>
      <c r="K45" s="26"/>
      <c r="N45" s="223">
        <v>15</v>
      </c>
      <c r="O45" s="305" t="str">
        <f t="shared" si="7"/>
        <v/>
      </c>
      <c r="P45" s="306"/>
      <c r="Q45" s="306"/>
      <c r="R45" s="306"/>
      <c r="S45" s="307"/>
      <c r="T45" s="49" t="str">
        <f t="shared" si="14"/>
        <v/>
      </c>
      <c r="U45" s="23" t="s">
        <v>81</v>
      </c>
      <c r="V45" s="29" t="str">
        <f t="shared" si="15"/>
        <v/>
      </c>
      <c r="W45" s="33" t="s">
        <v>81</v>
      </c>
      <c r="X45" s="34" t="str">
        <f t="shared" si="16"/>
        <v/>
      </c>
      <c r="Y45" s="23" t="s">
        <v>81</v>
      </c>
      <c r="Z45" s="32" t="str">
        <f t="shared" si="17"/>
        <v/>
      </c>
      <c r="AA45" s="33" t="s">
        <v>81</v>
      </c>
      <c r="AB45" s="121"/>
      <c r="AD45" s="111"/>
      <c r="AF45" s="221" t="str">
        <f ca="1">_xlfn.FORMULATEXT(O45)</f>
        <v>=IFERROR(VLOOKUP($N45,$C$56:$D$155,2,FALSE),"")</v>
      </c>
      <c r="AG45" s="221" t="s">
        <v>311</v>
      </c>
      <c r="AH45" s="221" t="str">
        <f t="shared" ca="1" si="9"/>
        <v>=IF(O45="","",SUMIF($C$56:$C$155,$N45,$T$56:$T$155))</v>
      </c>
      <c r="AI45" s="221" t="s">
        <v>312</v>
      </c>
      <c r="AJ45" s="221" t="str">
        <f t="shared" ca="1" si="10"/>
        <v>=IF(O45="","",SUMIF($C$56:$C$155,$N45,$V$56:$V$155))</v>
      </c>
      <c r="AK45" s="221" t="s">
        <v>313</v>
      </c>
      <c r="AL45" s="221" t="str">
        <f t="shared" ca="1" si="11"/>
        <v>=IF(O45="","",SUMIF($C$56:$C$155,$N45,$X$56:$X$155))</v>
      </c>
      <c r="AM45" s="221" t="s">
        <v>314</v>
      </c>
      <c r="AN45" s="221" t="str">
        <f ca="1">_xlfn.FORMULATEXT(Z45)</f>
        <v>=IF(T45="","",SUMIF($C$56:$C$155,$N45,$Z$56:$Z$155))</v>
      </c>
      <c r="AO45" s="221" t="s">
        <v>315</v>
      </c>
      <c r="AP45" s="222" t="str">
        <f t="shared" ca="1" si="13"/>
        <v/>
      </c>
    </row>
    <row r="46" spans="2:42" ht="24" hidden="1" customHeight="1" outlineLevel="1" x14ac:dyDescent="0.4">
      <c r="B46" s="451"/>
      <c r="C46" s="452"/>
      <c r="D46" s="452"/>
      <c r="E46" s="452"/>
      <c r="F46" s="452"/>
      <c r="G46" s="452"/>
      <c r="H46" s="452"/>
      <c r="I46" s="453"/>
      <c r="K46" s="26"/>
      <c r="N46" s="223">
        <v>16</v>
      </c>
      <c r="O46" s="305" t="str">
        <f t="shared" si="7"/>
        <v/>
      </c>
      <c r="P46" s="306"/>
      <c r="Q46" s="306"/>
      <c r="R46" s="306"/>
      <c r="S46" s="307"/>
      <c r="T46" s="49" t="str">
        <f t="shared" si="14"/>
        <v/>
      </c>
      <c r="U46" s="23" t="s">
        <v>81</v>
      </c>
      <c r="V46" s="29" t="str">
        <f t="shared" si="15"/>
        <v/>
      </c>
      <c r="W46" s="33" t="s">
        <v>81</v>
      </c>
      <c r="X46" s="34" t="str">
        <f t="shared" si="16"/>
        <v/>
      </c>
      <c r="Y46" s="23" t="s">
        <v>81</v>
      </c>
      <c r="Z46" s="32" t="str">
        <f t="shared" si="17"/>
        <v/>
      </c>
      <c r="AA46" s="33" t="s">
        <v>81</v>
      </c>
      <c r="AB46" s="121"/>
      <c r="AD46" s="111"/>
      <c r="AF46" s="221" t="str">
        <f t="shared" ca="1" si="8"/>
        <v>=IFERROR(VLOOKUP($N46,$C$56:$D$155,2,FALSE),"")</v>
      </c>
      <c r="AG46" s="221" t="s">
        <v>316</v>
      </c>
      <c r="AH46" s="221" t="str">
        <f t="shared" ca="1" si="9"/>
        <v>=IF(O46="","",SUMIF($C$56:$C$155,$N46,$T$56:$T$155))</v>
      </c>
      <c r="AI46" s="221" t="s">
        <v>317</v>
      </c>
      <c r="AJ46" s="221" t="str">
        <f t="shared" ca="1" si="10"/>
        <v>=IF(O46="","",SUMIF($C$56:$C$155,$N46,$V$56:$V$155))</v>
      </c>
      <c r="AK46" s="221" t="s">
        <v>318</v>
      </c>
      <c r="AL46" s="221" t="str">
        <f t="shared" ca="1" si="11"/>
        <v>=IF(O46="","",SUMIF($C$56:$C$155,$N46,$X$56:$X$155))</v>
      </c>
      <c r="AM46" s="221" t="s">
        <v>319</v>
      </c>
      <c r="AN46" s="221" t="str">
        <f t="shared" ca="1" si="12"/>
        <v>=IF(T46="","",SUMIF($C$56:$C$155,$N46,$Z$56:$Z$155))</v>
      </c>
      <c r="AO46" s="221" t="s">
        <v>320</v>
      </c>
      <c r="AP46" s="222" t="str">
        <f t="shared" ca="1" si="13"/>
        <v/>
      </c>
    </row>
    <row r="47" spans="2:42" ht="24" hidden="1" customHeight="1" outlineLevel="1" x14ac:dyDescent="0.4">
      <c r="B47" s="451"/>
      <c r="C47" s="452"/>
      <c r="D47" s="452"/>
      <c r="E47" s="452"/>
      <c r="F47" s="452"/>
      <c r="G47" s="452"/>
      <c r="H47" s="452"/>
      <c r="I47" s="453"/>
      <c r="K47" s="26"/>
      <c r="N47" s="223">
        <v>17</v>
      </c>
      <c r="O47" s="305" t="str">
        <f t="shared" si="7"/>
        <v/>
      </c>
      <c r="P47" s="306"/>
      <c r="Q47" s="306"/>
      <c r="R47" s="306"/>
      <c r="S47" s="307"/>
      <c r="T47" s="49" t="str">
        <f t="shared" si="14"/>
        <v/>
      </c>
      <c r="U47" s="23" t="s">
        <v>81</v>
      </c>
      <c r="V47" s="29" t="str">
        <f t="shared" si="15"/>
        <v/>
      </c>
      <c r="W47" s="33" t="s">
        <v>81</v>
      </c>
      <c r="X47" s="34" t="str">
        <f t="shared" si="16"/>
        <v/>
      </c>
      <c r="Y47" s="23" t="s">
        <v>81</v>
      </c>
      <c r="Z47" s="32" t="str">
        <f t="shared" si="17"/>
        <v/>
      </c>
      <c r="AA47" s="33" t="s">
        <v>81</v>
      </c>
      <c r="AB47" s="121"/>
      <c r="AD47" s="111"/>
      <c r="AF47" s="221" t="str">
        <f t="shared" ca="1" si="8"/>
        <v>=IFERROR(VLOOKUP($N47,$C$56:$D$155,2,FALSE),"")</v>
      </c>
      <c r="AG47" s="221" t="s">
        <v>321</v>
      </c>
      <c r="AH47" s="221" t="str">
        <f t="shared" ca="1" si="9"/>
        <v>=IF(O47="","",SUMIF($C$56:$C$155,$N47,$T$56:$T$155))</v>
      </c>
      <c r="AI47" s="221" t="s">
        <v>322</v>
      </c>
      <c r="AJ47" s="221" t="str">
        <f t="shared" ca="1" si="10"/>
        <v>=IF(O47="","",SUMIF($C$56:$C$155,$N47,$V$56:$V$155))</v>
      </c>
      <c r="AK47" s="221" t="s">
        <v>323</v>
      </c>
      <c r="AL47" s="221" t="str">
        <f t="shared" ca="1" si="11"/>
        <v>=IF(O47="","",SUMIF($C$56:$C$155,$N47,$X$56:$X$155))</v>
      </c>
      <c r="AM47" s="221" t="s">
        <v>324</v>
      </c>
      <c r="AN47" s="221" t="str">
        <f t="shared" ca="1" si="12"/>
        <v>=IF(T47="","",SUMIF($C$56:$C$155,$N47,$Z$56:$Z$155))</v>
      </c>
      <c r="AO47" s="221" t="s">
        <v>325</v>
      </c>
      <c r="AP47" s="222" t="str">
        <f t="shared" ca="1" si="13"/>
        <v/>
      </c>
    </row>
    <row r="48" spans="2:42" ht="24" hidden="1" customHeight="1" outlineLevel="1" x14ac:dyDescent="0.4">
      <c r="B48" s="451"/>
      <c r="C48" s="452"/>
      <c r="D48" s="452"/>
      <c r="E48" s="452"/>
      <c r="F48" s="452"/>
      <c r="G48" s="452"/>
      <c r="H48" s="452"/>
      <c r="I48" s="453"/>
      <c r="K48" s="26"/>
      <c r="N48" s="223">
        <v>18</v>
      </c>
      <c r="O48" s="305" t="str">
        <f t="shared" si="7"/>
        <v/>
      </c>
      <c r="P48" s="306"/>
      <c r="Q48" s="306"/>
      <c r="R48" s="306"/>
      <c r="S48" s="307"/>
      <c r="T48" s="49" t="str">
        <f t="shared" si="14"/>
        <v/>
      </c>
      <c r="U48" s="23" t="s">
        <v>81</v>
      </c>
      <c r="V48" s="29" t="str">
        <f t="shared" si="15"/>
        <v/>
      </c>
      <c r="W48" s="33" t="s">
        <v>81</v>
      </c>
      <c r="X48" s="34" t="str">
        <f t="shared" si="16"/>
        <v/>
      </c>
      <c r="Y48" s="23" t="s">
        <v>81</v>
      </c>
      <c r="Z48" s="32" t="str">
        <f t="shared" si="17"/>
        <v/>
      </c>
      <c r="AA48" s="33" t="s">
        <v>81</v>
      </c>
      <c r="AB48" s="121"/>
      <c r="AD48" s="111"/>
      <c r="AF48" s="221" t="str">
        <f t="shared" ca="1" si="8"/>
        <v>=IFERROR(VLOOKUP($N48,$C$56:$D$155,2,FALSE),"")</v>
      </c>
      <c r="AG48" s="221" t="s">
        <v>326</v>
      </c>
      <c r="AH48" s="221" t="str">
        <f t="shared" ca="1" si="9"/>
        <v>=IF(O48="","",SUMIF($C$56:$C$155,$N48,$T$56:$T$155))</v>
      </c>
      <c r="AI48" s="221" t="s">
        <v>327</v>
      </c>
      <c r="AJ48" s="221" t="str">
        <f t="shared" ca="1" si="10"/>
        <v>=IF(O48="","",SUMIF($C$56:$C$155,$N48,$V$56:$V$155))</v>
      </c>
      <c r="AK48" s="221" t="s">
        <v>328</v>
      </c>
      <c r="AL48" s="221" t="str">
        <f t="shared" ca="1" si="11"/>
        <v>=IF(O48="","",SUMIF($C$56:$C$155,$N48,$X$56:$X$155))</v>
      </c>
      <c r="AM48" s="221" t="s">
        <v>329</v>
      </c>
      <c r="AN48" s="221" t="str">
        <f t="shared" ca="1" si="12"/>
        <v>=IF(T48="","",SUMIF($C$56:$C$155,$N48,$Z$56:$Z$155))</v>
      </c>
      <c r="AO48" s="221" t="s">
        <v>330</v>
      </c>
      <c r="AP48" s="222" t="str">
        <f t="shared" ca="1" si="13"/>
        <v/>
      </c>
    </row>
    <row r="49" spans="2:60" ht="24" hidden="1" customHeight="1" outlineLevel="1" x14ac:dyDescent="0.4">
      <c r="B49" s="451"/>
      <c r="C49" s="452"/>
      <c r="D49" s="452"/>
      <c r="E49" s="452"/>
      <c r="F49" s="452"/>
      <c r="G49" s="452"/>
      <c r="H49" s="452"/>
      <c r="I49" s="453"/>
      <c r="K49" s="26"/>
      <c r="N49" s="223">
        <v>19</v>
      </c>
      <c r="O49" s="305" t="str">
        <f t="shared" si="7"/>
        <v/>
      </c>
      <c r="P49" s="306"/>
      <c r="Q49" s="306"/>
      <c r="R49" s="306"/>
      <c r="S49" s="307"/>
      <c r="T49" s="49" t="str">
        <f t="shared" si="14"/>
        <v/>
      </c>
      <c r="U49" s="23" t="s">
        <v>81</v>
      </c>
      <c r="V49" s="29" t="str">
        <f t="shared" si="15"/>
        <v/>
      </c>
      <c r="W49" s="33" t="s">
        <v>81</v>
      </c>
      <c r="X49" s="34" t="str">
        <f>IF(O49="","",SUMIF($C$56:$C$155,$N49,$X$56:$X$155))</f>
        <v/>
      </c>
      <c r="Y49" s="23" t="s">
        <v>81</v>
      </c>
      <c r="Z49" s="32" t="str">
        <f t="shared" si="17"/>
        <v/>
      </c>
      <c r="AA49" s="33" t="s">
        <v>81</v>
      </c>
      <c r="AB49" s="121"/>
      <c r="AD49" s="111"/>
      <c r="AF49" s="221" t="str">
        <f t="shared" ca="1" si="8"/>
        <v>=IFERROR(VLOOKUP($N49,$C$56:$D$155,2,FALSE),"")</v>
      </c>
      <c r="AG49" s="221" t="s">
        <v>331</v>
      </c>
      <c r="AH49" s="221" t="str">
        <f t="shared" ca="1" si="9"/>
        <v>=IF(O49="","",SUMIF($C$56:$C$155,$N49,$T$56:$T$155))</v>
      </c>
      <c r="AI49" s="221" t="s">
        <v>332</v>
      </c>
      <c r="AJ49" s="221" t="str">
        <f t="shared" ca="1" si="10"/>
        <v>=IF(O49="","",SUMIF($C$56:$C$155,$N49,$V$56:$V$155))</v>
      </c>
      <c r="AK49" s="221" t="s">
        <v>333</v>
      </c>
      <c r="AL49" s="221" t="str">
        <f t="shared" ca="1" si="11"/>
        <v>=IF(O49="","",SUMIF($C$56:$C$155,$N49,$X$56:$X$155))</v>
      </c>
      <c r="AM49" s="221" t="s">
        <v>334</v>
      </c>
      <c r="AN49" s="221" t="str">
        <f t="shared" ca="1" si="12"/>
        <v>=IF(T49="","",SUMIF($C$56:$C$155,$N49,$Z$56:$Z$155))</v>
      </c>
      <c r="AO49" s="221" t="s">
        <v>335</v>
      </c>
      <c r="AP49" s="222" t="str">
        <f t="shared" ca="1" si="13"/>
        <v/>
      </c>
    </row>
    <row r="50" spans="2:60" ht="24" hidden="1" customHeight="1" outlineLevel="1" thickBot="1" x14ac:dyDescent="0.45">
      <c r="B50" s="451"/>
      <c r="C50" s="452"/>
      <c r="D50" s="452"/>
      <c r="E50" s="452"/>
      <c r="F50" s="452"/>
      <c r="G50" s="452"/>
      <c r="H50" s="452"/>
      <c r="I50" s="453"/>
      <c r="K50" s="26"/>
      <c r="N50" s="223">
        <v>20</v>
      </c>
      <c r="O50" s="305" t="str">
        <f t="shared" si="7"/>
        <v/>
      </c>
      <c r="P50" s="306"/>
      <c r="Q50" s="306"/>
      <c r="R50" s="306"/>
      <c r="S50" s="307"/>
      <c r="T50" s="49" t="str">
        <f t="shared" si="14"/>
        <v/>
      </c>
      <c r="U50" s="23" t="s">
        <v>81</v>
      </c>
      <c r="V50" s="29" t="str">
        <f t="shared" si="15"/>
        <v/>
      </c>
      <c r="W50" s="33" t="s">
        <v>81</v>
      </c>
      <c r="X50" s="34" t="str">
        <f t="shared" si="16"/>
        <v/>
      </c>
      <c r="Y50" s="23" t="s">
        <v>81</v>
      </c>
      <c r="Z50" s="32" t="str">
        <f t="shared" si="17"/>
        <v/>
      </c>
      <c r="AA50" s="33" t="s">
        <v>81</v>
      </c>
      <c r="AB50" s="121"/>
      <c r="AD50" s="111"/>
      <c r="AF50" s="221" t="str">
        <f t="shared" ca="1" si="8"/>
        <v>=IFERROR(VLOOKUP($N50,$C$56:$D$155,2,FALSE),"")</v>
      </c>
      <c r="AG50" s="221" t="s">
        <v>336</v>
      </c>
      <c r="AH50" s="221" t="str">
        <f t="shared" ca="1" si="9"/>
        <v>=IF(O50="","",SUMIF($C$56:$C$155,$N50,$T$56:$T$155))</v>
      </c>
      <c r="AI50" s="221" t="s">
        <v>337</v>
      </c>
      <c r="AJ50" s="221" t="str">
        <f t="shared" ca="1" si="10"/>
        <v>=IF(O50="","",SUMIF($C$56:$C$155,$N50,$V$56:$V$155))</v>
      </c>
      <c r="AK50" s="221" t="s">
        <v>338</v>
      </c>
      <c r="AL50" s="221" t="str">
        <f t="shared" ca="1" si="11"/>
        <v>=IF(O50="","",SUMIF($C$56:$C$155,$N50,$X$56:$X$155))</v>
      </c>
      <c r="AM50" s="221" t="s">
        <v>339</v>
      </c>
      <c r="AN50" s="221" t="str">
        <f t="shared" ca="1" si="12"/>
        <v>=IF(T50="","",SUMIF($C$56:$C$155,$N50,$Z$56:$Z$155))</v>
      </c>
      <c r="AO50" s="221" t="s">
        <v>340</v>
      </c>
      <c r="AP50" s="222" t="str">
        <f t="shared" ca="1" si="13"/>
        <v/>
      </c>
    </row>
    <row r="51" spans="2:60" ht="22.5" customHeight="1" collapsed="1" thickBot="1" x14ac:dyDescent="0.45">
      <c r="B51" s="454"/>
      <c r="C51" s="455"/>
      <c r="D51" s="455"/>
      <c r="E51" s="455"/>
      <c r="F51" s="455"/>
      <c r="G51" s="455"/>
      <c r="H51" s="455"/>
      <c r="I51" s="456"/>
      <c r="N51" s="311" t="s">
        <v>87</v>
      </c>
      <c r="O51" s="312"/>
      <c r="P51" s="312"/>
      <c r="Q51" s="312"/>
      <c r="R51" s="312"/>
      <c r="S51" s="313"/>
      <c r="T51" s="53">
        <f>SUM(T31:T50)</f>
        <v>0</v>
      </c>
      <c r="U51" s="38" t="s">
        <v>81</v>
      </c>
      <c r="V51" s="53">
        <f>SUM(V31:V50)</f>
        <v>0</v>
      </c>
      <c r="W51" s="39" t="s">
        <v>81</v>
      </c>
      <c r="X51" s="53">
        <f>SUM(X31:X50)</f>
        <v>0</v>
      </c>
      <c r="Y51" s="38" t="s">
        <v>81</v>
      </c>
      <c r="Z51" s="53">
        <f>SUM(Z31:Z50)</f>
        <v>0</v>
      </c>
      <c r="AA51" s="39" t="s">
        <v>81</v>
      </c>
      <c r="AB51" s="123"/>
      <c r="AD51" s="111"/>
      <c r="AF51" s="221"/>
      <c r="AG51" s="221"/>
      <c r="AH51" s="221" t="str">
        <f t="shared" ca="1" si="9"/>
        <v>=SUM(T31:T50)</v>
      </c>
      <c r="AI51" s="221" t="s">
        <v>341</v>
      </c>
      <c r="AJ51" s="221" t="str">
        <f t="shared" ca="1" si="10"/>
        <v>=SUM(V31:V50)</v>
      </c>
      <c r="AK51" s="221" t="s">
        <v>342</v>
      </c>
      <c r="AL51" s="221" t="str">
        <f t="shared" ca="1" si="11"/>
        <v>=SUM(X31:X50)</v>
      </c>
      <c r="AM51" s="221" t="s">
        <v>343</v>
      </c>
      <c r="AN51" s="221" t="str">
        <f t="shared" ca="1" si="12"/>
        <v>=SUM(Z31:Z50)</v>
      </c>
      <c r="AO51" s="221" t="s">
        <v>344</v>
      </c>
      <c r="AP51" s="222" t="str">
        <f ca="1">IF(AND(AF51=AG51,AH51=AI51,AJ51=AK51,AL51=AM51,AN51=AO51),"","×")</f>
        <v/>
      </c>
    </row>
    <row r="52" spans="2:60" ht="16.5" customHeight="1" thickBot="1" x14ac:dyDescent="0.45">
      <c r="D52" s="124"/>
      <c r="E52" s="124"/>
      <c r="F52" s="124"/>
      <c r="G52" s="124"/>
      <c r="H52" s="124"/>
      <c r="J52" s="116"/>
      <c r="K52" s="116"/>
      <c r="L52" s="125"/>
      <c r="M52" s="125"/>
      <c r="N52" s="125"/>
      <c r="O52" s="26"/>
      <c r="Q52" s="116"/>
      <c r="R52" s="116"/>
      <c r="S52" s="116"/>
      <c r="T52" s="116"/>
      <c r="U52" s="126"/>
      <c r="V52" s="111"/>
      <c r="W52" s="126"/>
      <c r="X52" s="111"/>
      <c r="Y52" s="126"/>
      <c r="Z52" s="111"/>
      <c r="AA52" s="126"/>
      <c r="AB52" s="111"/>
      <c r="AC52" s="126"/>
      <c r="AD52" s="111"/>
      <c r="AE52" s="111"/>
      <c r="AF52" s="111"/>
      <c r="AG52" s="111"/>
      <c r="AH52" s="111"/>
    </row>
    <row r="53" spans="2:60" ht="32.25" customHeight="1" thickBot="1" x14ac:dyDescent="0.45">
      <c r="B53" s="314" t="s">
        <v>174</v>
      </c>
      <c r="C53" s="315"/>
      <c r="D53" s="315"/>
      <c r="E53" s="315"/>
      <c r="F53" s="315"/>
      <c r="G53" s="315"/>
      <c r="H53" s="315"/>
      <c r="I53" s="315"/>
      <c r="J53" s="315"/>
      <c r="K53" s="315"/>
      <c r="L53" s="315"/>
      <c r="M53" s="315"/>
      <c r="N53" s="315"/>
      <c r="O53" s="315"/>
      <c r="P53" s="315"/>
      <c r="Q53" s="315"/>
      <c r="R53" s="315"/>
      <c r="S53" s="315"/>
      <c r="T53" s="315"/>
      <c r="U53" s="315"/>
      <c r="V53" s="315"/>
      <c r="W53" s="315"/>
      <c r="X53" s="315"/>
      <c r="Y53" s="315"/>
      <c r="Z53" s="315"/>
      <c r="AA53" s="315"/>
      <c r="AB53" s="315"/>
      <c r="AC53" s="315"/>
      <c r="AD53" s="316"/>
      <c r="AE53" s="111"/>
      <c r="AF53" s="224" t="s">
        <v>345</v>
      </c>
      <c r="AG53" s="224" t="s">
        <v>346</v>
      </c>
      <c r="AH53" s="224" t="s">
        <v>347</v>
      </c>
      <c r="AI53" s="224" t="s">
        <v>348</v>
      </c>
      <c r="AJ53" s="224" t="s">
        <v>349</v>
      </c>
      <c r="AK53" s="224" t="s">
        <v>350</v>
      </c>
      <c r="AL53" s="224" t="s">
        <v>351</v>
      </c>
      <c r="AM53" s="224" t="s">
        <v>352</v>
      </c>
      <c r="AN53" s="421" t="s">
        <v>353</v>
      </c>
      <c r="AO53" s="421"/>
      <c r="AP53" s="421"/>
      <c r="AQ53" s="421"/>
      <c r="AR53" s="421"/>
      <c r="AS53" s="421"/>
      <c r="AT53" s="421"/>
      <c r="AU53" s="421"/>
      <c r="AV53" s="421"/>
      <c r="AW53" s="421"/>
      <c r="AX53" s="421"/>
      <c r="AY53" s="421"/>
    </row>
    <row r="54" spans="2:60" ht="27.75" customHeight="1" x14ac:dyDescent="0.4">
      <c r="B54" s="422" t="s">
        <v>89</v>
      </c>
      <c r="C54" s="423" t="s">
        <v>90</v>
      </c>
      <c r="D54" s="424"/>
      <c r="E54" s="425"/>
      <c r="F54" s="426" t="s">
        <v>91</v>
      </c>
      <c r="G54" s="427" t="s">
        <v>92</v>
      </c>
      <c r="H54" s="428" t="s">
        <v>77</v>
      </c>
      <c r="I54" s="426" t="s">
        <v>354</v>
      </c>
      <c r="J54" s="428" t="s">
        <v>355</v>
      </c>
      <c r="K54" s="428"/>
      <c r="L54" s="428"/>
      <c r="M54" s="428" t="s">
        <v>95</v>
      </c>
      <c r="N54" s="428"/>
      <c r="O54" s="428"/>
      <c r="P54" s="428" t="s">
        <v>95</v>
      </c>
      <c r="Q54" s="428"/>
      <c r="R54" s="428"/>
      <c r="S54" s="428"/>
      <c r="T54" s="423" t="s">
        <v>96</v>
      </c>
      <c r="U54" s="424"/>
      <c r="V54" s="424"/>
      <c r="W54" s="424"/>
      <c r="X54" s="424"/>
      <c r="Y54" s="425"/>
      <c r="Z54" s="428" t="s">
        <v>97</v>
      </c>
      <c r="AA54" s="428"/>
      <c r="AB54" s="428"/>
      <c r="AC54" s="423"/>
      <c r="AD54" s="429" t="s">
        <v>356</v>
      </c>
      <c r="AE54" s="111"/>
      <c r="AF54" s="225" t="s">
        <v>357</v>
      </c>
      <c r="AG54" s="417" t="s">
        <v>358</v>
      </c>
      <c r="AI54" s="417" t="s">
        <v>101</v>
      </c>
      <c r="AJ54" s="417" t="s">
        <v>359</v>
      </c>
      <c r="AK54" s="417" t="s">
        <v>78</v>
      </c>
      <c r="AL54" s="417" t="s">
        <v>360</v>
      </c>
      <c r="AM54" s="417" t="s">
        <v>361</v>
      </c>
      <c r="AN54" s="419" t="s">
        <v>76</v>
      </c>
      <c r="AO54" s="111"/>
      <c r="AP54" s="111"/>
      <c r="AQ54" s="226"/>
      <c r="AR54" s="419" t="s">
        <v>79</v>
      </c>
      <c r="AS54" s="111"/>
      <c r="AT54" s="111"/>
      <c r="AU54" s="226"/>
      <c r="AV54" s="419" t="s">
        <v>80</v>
      </c>
      <c r="AW54" s="111"/>
      <c r="AX54" s="111"/>
      <c r="AY54" s="226"/>
      <c r="AZ54" s="111"/>
      <c r="BA54" s="111"/>
      <c r="BB54" s="111"/>
      <c r="BC54" s="111"/>
      <c r="BD54" s="111"/>
      <c r="BE54" s="111"/>
      <c r="BF54" s="111"/>
      <c r="BG54" s="111"/>
      <c r="BH54" s="111"/>
    </row>
    <row r="55" spans="2:60" s="26" customFormat="1" ht="42" customHeight="1" thickBot="1" x14ac:dyDescent="0.45">
      <c r="B55" s="302"/>
      <c r="C55" s="127" t="s">
        <v>98</v>
      </c>
      <c r="D55" s="128" t="s">
        <v>86</v>
      </c>
      <c r="E55" s="128" t="s">
        <v>75</v>
      </c>
      <c r="F55" s="304"/>
      <c r="G55" s="318"/>
      <c r="H55" s="291"/>
      <c r="I55" s="291"/>
      <c r="J55" s="291"/>
      <c r="K55" s="291"/>
      <c r="L55" s="291"/>
      <c r="M55" s="129" t="s">
        <v>99</v>
      </c>
      <c r="N55" s="127" t="s">
        <v>100</v>
      </c>
      <c r="O55" s="291"/>
      <c r="P55" s="129" t="s">
        <v>99</v>
      </c>
      <c r="Q55" s="127" t="s">
        <v>100</v>
      </c>
      <c r="R55" s="291"/>
      <c r="S55" s="291"/>
      <c r="T55" s="291" t="s">
        <v>101</v>
      </c>
      <c r="U55" s="291"/>
      <c r="V55" s="292" t="s">
        <v>102</v>
      </c>
      <c r="W55" s="293"/>
      <c r="X55" s="292" t="s">
        <v>103</v>
      </c>
      <c r="Y55" s="293"/>
      <c r="Z55" s="294" t="s">
        <v>78</v>
      </c>
      <c r="AA55" s="294"/>
      <c r="AB55" s="294" t="s">
        <v>104</v>
      </c>
      <c r="AC55" s="292"/>
      <c r="AD55" s="430"/>
      <c r="AE55" s="111"/>
      <c r="AF55" s="227"/>
      <c r="AG55" s="418"/>
      <c r="AI55" s="418"/>
      <c r="AJ55" s="418"/>
      <c r="AK55" s="418"/>
      <c r="AL55" s="418"/>
      <c r="AM55" s="418"/>
      <c r="AN55" s="420"/>
      <c r="AO55" s="228" t="s">
        <v>362</v>
      </c>
      <c r="AP55" s="229" t="s">
        <v>363</v>
      </c>
      <c r="AQ55" s="229" t="s">
        <v>364</v>
      </c>
      <c r="AR55" s="420"/>
      <c r="AS55" s="228" t="s">
        <v>362</v>
      </c>
      <c r="AT55" s="229" t="s">
        <v>363</v>
      </c>
      <c r="AU55" s="229" t="s">
        <v>364</v>
      </c>
      <c r="AV55" s="420"/>
      <c r="AW55" s="228" t="s">
        <v>362</v>
      </c>
      <c r="AX55" s="229" t="s">
        <v>363</v>
      </c>
      <c r="AY55" s="229" t="s">
        <v>364</v>
      </c>
      <c r="AZ55" s="111"/>
      <c r="BA55" s="111"/>
      <c r="BB55" s="111"/>
      <c r="BC55" s="111"/>
      <c r="BD55" s="111"/>
      <c r="BE55" s="111"/>
      <c r="BF55" s="111"/>
      <c r="BG55" s="111"/>
      <c r="BH55" s="111"/>
    </row>
    <row r="56" spans="2:60" s="239" customFormat="1" x14ac:dyDescent="0.4">
      <c r="B56" s="230">
        <f>ROW(B56)-55</f>
        <v>1</v>
      </c>
      <c r="C56" s="13"/>
      <c r="D56" s="82"/>
      <c r="E56" s="68"/>
      <c r="F56" s="14"/>
      <c r="G56" s="80"/>
      <c r="H56" s="64"/>
      <c r="I56" s="64"/>
      <c r="J56" s="16"/>
      <c r="K56" s="231" t="s">
        <v>167</v>
      </c>
      <c r="L56" s="231" t="s">
        <v>111</v>
      </c>
      <c r="M56" s="17"/>
      <c r="N56" s="15"/>
      <c r="O56" s="231" t="s">
        <v>111</v>
      </c>
      <c r="P56" s="17"/>
      <c r="Q56" s="15"/>
      <c r="R56" s="232" t="s">
        <v>113</v>
      </c>
      <c r="S56" s="231" t="s">
        <v>114</v>
      </c>
      <c r="T56" s="233">
        <f>PRODUCT(J56,M56,P56)</f>
        <v>0</v>
      </c>
      <c r="U56" s="234" t="s">
        <v>81</v>
      </c>
      <c r="V56" s="18" t="str">
        <f>IF(E56="","",T56-X56)</f>
        <v/>
      </c>
      <c r="W56" s="234" t="s">
        <v>81</v>
      </c>
      <c r="X56" s="66"/>
      <c r="Y56" s="234" t="s">
        <v>81</v>
      </c>
      <c r="Z56" s="18" t="str" cm="1">
        <f t="array" ref="Z56">IF($T56=0,"",ROUNDDOWN(_xlfn.IFS($I56="課税",$T56*0.1/1.1,$I56="軽減",$T56*0.08/1.08,$I56="一部非課税",$AB56,I56="非課税",0),0))</f>
        <v/>
      </c>
      <c r="AA56" s="234" t="s">
        <v>81</v>
      </c>
      <c r="AB56" s="66"/>
      <c r="AC56" s="235" t="s">
        <v>81</v>
      </c>
      <c r="AD56" s="236"/>
      <c r="AE56" s="237"/>
      <c r="AF56" s="238" t="str">
        <f>IF(AND($H56="一部自己負担金",$X56=""),"×","")</f>
        <v/>
      </c>
      <c r="AG56" s="238" t="str">
        <f>IF(AND($I56="一部非課税",$AB56=""),"×","")</f>
        <v/>
      </c>
      <c r="AI56" s="238" t="str">
        <f>IF(PRODUCT($J56,$M56,$P56)=T56,"","×")</f>
        <v/>
      </c>
      <c r="AJ56" s="238" t="str">
        <f>IF(IF($E56="","",$T56-$X56)=$V56,"","×")</f>
        <v/>
      </c>
      <c r="AK56" s="238" t="str" cm="1">
        <f t="array" ref="AK56">IF(IF($T56=0,"",ROUNDDOWN(_xlfn.IFS($I56="課税",$T56*0.1/1.1,$I56="軽減",$T56*0.08/1.08,$I56="一部非課税",$AB56,I56="非課税",0),0))=$Z56,"","×")</f>
        <v/>
      </c>
      <c r="AL56" s="238" t="str">
        <f ca="1">IF(COUNTIF($AN$12:$AN$26,"×")&gt;0,"×","")</f>
        <v/>
      </c>
      <c r="AM56" s="238" t="str">
        <f ca="1">IF(COUNTIF($AP$31:$AP$51,"×")&gt;0,"×","")</f>
        <v/>
      </c>
      <c r="AN56" s="238" t="str">
        <f>IF(AND(AO56=AP56,AP56=AQ56),"","×")</f>
        <v/>
      </c>
      <c r="AO56" s="240"/>
      <c r="AP56" s="241">
        <f>$T$26</f>
        <v>0</v>
      </c>
      <c r="AQ56" s="241">
        <f>$T$51</f>
        <v>0</v>
      </c>
      <c r="AR56" s="238" t="str">
        <f>IF(AND(AS56=AT56,AT56=AU56),"","×")</f>
        <v/>
      </c>
      <c r="AS56" s="242">
        <v>0</v>
      </c>
      <c r="AT56" s="241">
        <f>$V$25</f>
        <v>0</v>
      </c>
      <c r="AU56" s="241">
        <f>$V$51</f>
        <v>0</v>
      </c>
      <c r="AV56" s="238" t="str">
        <f>IF(AND(AW56=AX56,AX56=AY56),"","×")</f>
        <v/>
      </c>
      <c r="AW56" s="242">
        <v>0</v>
      </c>
      <c r="AX56" s="241">
        <f>$X$26</f>
        <v>0</v>
      </c>
      <c r="AY56" s="241">
        <f>$X$51</f>
        <v>0</v>
      </c>
    </row>
    <row r="57" spans="2:60" s="239" customFormat="1" x14ac:dyDescent="0.4">
      <c r="B57" s="243">
        <f t="shared" ref="B57:B120" si="18">ROW(B57)-55</f>
        <v>2</v>
      </c>
      <c r="C57" s="1"/>
      <c r="D57" s="83"/>
      <c r="E57" s="59"/>
      <c r="F57" s="1"/>
      <c r="G57" s="79"/>
      <c r="H57" s="61"/>
      <c r="I57" s="61"/>
      <c r="J57" s="4"/>
      <c r="K57" s="244" t="s">
        <v>81</v>
      </c>
      <c r="L57" s="244" t="s">
        <v>111</v>
      </c>
      <c r="M57" s="5"/>
      <c r="N57" s="3"/>
      <c r="O57" s="244" t="s">
        <v>111</v>
      </c>
      <c r="P57" s="5"/>
      <c r="Q57" s="3"/>
      <c r="R57" s="245" t="s">
        <v>113</v>
      </c>
      <c r="S57" s="244" t="s">
        <v>114</v>
      </c>
      <c r="T57" s="246">
        <f>PRODUCT(J57,M57,P57)</f>
        <v>0</v>
      </c>
      <c r="U57" s="247" t="s">
        <v>81</v>
      </c>
      <c r="V57" s="6" t="str">
        <f t="shared" ref="V57:V120" si="19">IF(E57="","",T57-X57)</f>
        <v/>
      </c>
      <c r="W57" s="247" t="s">
        <v>81</v>
      </c>
      <c r="X57" s="67"/>
      <c r="Y57" s="247" t="s">
        <v>81</v>
      </c>
      <c r="Z57" s="6" t="str" cm="1">
        <f t="array" ref="Z57">IF($T57=0,"",ROUNDDOWN(_xlfn.IFS($I57="課税",$T57*0.1/1.1,$I57="軽減",$T57*0.08/1.08,$I57="一部非課税",$AB57,I57="非課税",0),0))</f>
        <v/>
      </c>
      <c r="AA57" s="247" t="s">
        <v>81</v>
      </c>
      <c r="AB57" s="67"/>
      <c r="AC57" s="248" t="s">
        <v>81</v>
      </c>
      <c r="AD57" s="249"/>
      <c r="AE57" s="237"/>
      <c r="AF57" s="238" t="str">
        <f t="shared" ref="AF57:AF120" si="20">IF(AND($H57="一部自己負担金",$X57=""),"×","")</f>
        <v/>
      </c>
      <c r="AG57" s="238" t="str">
        <f t="shared" ref="AG57:AG120" si="21">IF(AND($I57="一部非課税",$AB57=""),"×","")</f>
        <v/>
      </c>
      <c r="AI57" s="238" t="str">
        <f t="shared" ref="AI57:AI120" si="22">IF(PRODUCT($J57,$M57,$P57)=T57,"","×")</f>
        <v/>
      </c>
      <c r="AJ57" s="238" t="str">
        <f t="shared" ref="AJ57:AJ120" si="23">IF(IF($E57="","",$T57-$X57)=$V57,"","×")</f>
        <v/>
      </c>
      <c r="AK57" s="238" t="str" cm="1">
        <f t="array" ref="AK57">IF(IF($T57=0,"",ROUNDDOWN(_xlfn.IFS($I57="課税",$T57*0.1/1.1,$I57="軽減",$T57*0.08/1.08,$I57="一部非課税",$AB57,I57="非課税",0),0))=$Z57,"","×")</f>
        <v/>
      </c>
      <c r="AL57" s="238" t="str">
        <f t="shared" ref="AL57:AL120" ca="1" si="24">IF(COUNTIF($AN$12:$AN$26,"×")&gt;0,"×","")</f>
        <v/>
      </c>
      <c r="AM57" s="238" t="str">
        <f t="shared" ref="AM57:AM120" ca="1" si="25">IF(COUNTIF($AP$31:$AP$51,"×")&gt;0,"×","")</f>
        <v/>
      </c>
      <c r="AN57" s="238" t="str">
        <f>IF(AND(AO57=AP57,AP57=AQ57),"","×")</f>
        <v/>
      </c>
      <c r="AO57" s="250"/>
      <c r="AP57" s="251"/>
      <c r="AQ57" s="251"/>
      <c r="AR57" s="250"/>
      <c r="AS57" s="250"/>
      <c r="AT57" s="251"/>
      <c r="AU57" s="251"/>
      <c r="AV57" s="250"/>
      <c r="AW57" s="250"/>
      <c r="AX57" s="251"/>
      <c r="AY57" s="251"/>
    </row>
    <row r="58" spans="2:60" s="239" customFormat="1" x14ac:dyDescent="0.4">
      <c r="B58" s="243">
        <f t="shared" si="18"/>
        <v>3</v>
      </c>
      <c r="C58" s="1"/>
      <c r="D58" s="83"/>
      <c r="E58" s="59"/>
      <c r="F58" s="1"/>
      <c r="G58" s="79"/>
      <c r="H58" s="61"/>
      <c r="I58" s="61"/>
      <c r="J58" s="4"/>
      <c r="K58" s="244" t="s">
        <v>81</v>
      </c>
      <c r="L58" s="244" t="s">
        <v>111</v>
      </c>
      <c r="M58" s="5"/>
      <c r="N58" s="3"/>
      <c r="O58" s="244" t="s">
        <v>111</v>
      </c>
      <c r="P58" s="5"/>
      <c r="Q58" s="3"/>
      <c r="R58" s="245" t="s">
        <v>113</v>
      </c>
      <c r="S58" s="244" t="s">
        <v>114</v>
      </c>
      <c r="T58" s="246">
        <f>PRODUCT(J58,M58,P58)</f>
        <v>0</v>
      </c>
      <c r="U58" s="247" t="s">
        <v>81</v>
      </c>
      <c r="V58" s="6" t="str">
        <f t="shared" si="19"/>
        <v/>
      </c>
      <c r="W58" s="247" t="s">
        <v>81</v>
      </c>
      <c r="X58" s="67"/>
      <c r="Y58" s="247" t="s">
        <v>81</v>
      </c>
      <c r="Z58" s="6" t="str" cm="1">
        <f t="array" ref="Z58">IF($T58=0,"",ROUNDDOWN(_xlfn.IFS($I58="課税",$T58*0.1/1.1,$I58="軽減",$T58*0.08/1.08,$I58="一部非課税",$AB58,I58="非課税",0),0))</f>
        <v/>
      </c>
      <c r="AA58" s="247" t="s">
        <v>81</v>
      </c>
      <c r="AB58" s="67"/>
      <c r="AC58" s="248" t="s">
        <v>81</v>
      </c>
      <c r="AD58" s="249"/>
      <c r="AE58" s="237"/>
      <c r="AF58" s="238" t="str">
        <f t="shared" si="20"/>
        <v/>
      </c>
      <c r="AG58" s="238" t="str">
        <f t="shared" si="21"/>
        <v/>
      </c>
      <c r="AI58" s="238" t="str">
        <f t="shared" si="22"/>
        <v/>
      </c>
      <c r="AJ58" s="238" t="str">
        <f t="shared" si="23"/>
        <v/>
      </c>
      <c r="AK58" s="238" t="str" cm="1">
        <f t="array" ref="AK58">IF(IF($T58=0,"",ROUNDDOWN(_xlfn.IFS($I58="課税",$T58*0.1/1.1,$I58="軽減",$T58*0.08/1.08,$I58="一部非課税",$AB58,I58="非課税",0),0))=$Z58,"","×")</f>
        <v/>
      </c>
      <c r="AL58" s="238" t="str">
        <f t="shared" ca="1" si="24"/>
        <v/>
      </c>
      <c r="AM58" s="238" t="str">
        <f t="shared" ca="1" si="25"/>
        <v/>
      </c>
      <c r="AN58" s="238" t="str">
        <f t="shared" ref="AN58:AN121" si="26">IF(AND(AO58=AP58,AP58=AQ58),"","×")</f>
        <v/>
      </c>
      <c r="AO58" s="250"/>
      <c r="AP58" s="251"/>
      <c r="AQ58" s="251"/>
      <c r="AR58" s="250"/>
      <c r="AS58" s="250"/>
      <c r="AT58" s="251"/>
      <c r="AU58" s="251"/>
      <c r="AV58" s="250"/>
      <c r="AW58" s="250"/>
      <c r="AX58" s="251"/>
      <c r="AY58" s="251"/>
    </row>
    <row r="59" spans="2:60" s="239" customFormat="1" x14ac:dyDescent="0.4">
      <c r="B59" s="243">
        <f t="shared" si="18"/>
        <v>4</v>
      </c>
      <c r="C59" s="1"/>
      <c r="D59" s="83"/>
      <c r="E59" s="59"/>
      <c r="F59" s="1"/>
      <c r="G59" s="79"/>
      <c r="H59" s="61"/>
      <c r="I59" s="61"/>
      <c r="J59" s="4"/>
      <c r="K59" s="244" t="s">
        <v>81</v>
      </c>
      <c r="L59" s="244" t="s">
        <v>111</v>
      </c>
      <c r="M59" s="5"/>
      <c r="N59" s="3"/>
      <c r="O59" s="244" t="s">
        <v>111</v>
      </c>
      <c r="P59" s="5"/>
      <c r="Q59" s="3"/>
      <c r="R59" s="245" t="s">
        <v>113</v>
      </c>
      <c r="S59" s="244" t="s">
        <v>114</v>
      </c>
      <c r="T59" s="246">
        <f>PRODUCT(J59,M59,P59)</f>
        <v>0</v>
      </c>
      <c r="U59" s="247" t="s">
        <v>81</v>
      </c>
      <c r="V59" s="6" t="str">
        <f t="shared" si="19"/>
        <v/>
      </c>
      <c r="W59" s="247" t="s">
        <v>81</v>
      </c>
      <c r="X59" s="67"/>
      <c r="Y59" s="247" t="s">
        <v>81</v>
      </c>
      <c r="Z59" s="6" t="str" cm="1">
        <f t="array" ref="Z59">IF($T59=0,"",ROUNDDOWN(_xlfn.IFS($I59="課税",$T59*0.1/1.1,$I59="軽減",$T59*0.08/1.08,$I59="一部非課税",$AB59,I59="非課税",0),0))</f>
        <v/>
      </c>
      <c r="AA59" s="247" t="s">
        <v>81</v>
      </c>
      <c r="AB59" s="67"/>
      <c r="AC59" s="248" t="s">
        <v>81</v>
      </c>
      <c r="AD59" s="249"/>
      <c r="AE59" s="237"/>
      <c r="AF59" s="238" t="str">
        <f t="shared" si="20"/>
        <v/>
      </c>
      <c r="AG59" s="238" t="str">
        <f t="shared" si="21"/>
        <v/>
      </c>
      <c r="AI59" s="238" t="str">
        <f t="shared" si="22"/>
        <v/>
      </c>
      <c r="AJ59" s="238" t="str">
        <f t="shared" si="23"/>
        <v/>
      </c>
      <c r="AK59" s="238" t="str" cm="1">
        <f t="array" ref="AK59">IF(IF($T59=0,"",ROUNDDOWN(_xlfn.IFS($I59="課税",$T59*0.1/1.1,$I59="軽減",$T59*0.08/1.08,$I59="一部非課税",$AB59,I59="非課税",0),0))=$Z59,"","×")</f>
        <v/>
      </c>
      <c r="AL59" s="238" t="str">
        <f t="shared" ca="1" si="24"/>
        <v/>
      </c>
      <c r="AM59" s="238" t="str">
        <f t="shared" ca="1" si="25"/>
        <v/>
      </c>
      <c r="AN59" s="238" t="str">
        <f t="shared" si="26"/>
        <v/>
      </c>
      <c r="AO59" s="250"/>
      <c r="AP59" s="251"/>
      <c r="AQ59" s="251"/>
      <c r="AR59" s="250"/>
      <c r="AS59" s="250"/>
      <c r="AT59" s="251"/>
      <c r="AU59" s="251"/>
      <c r="AV59" s="250"/>
      <c r="AW59" s="250"/>
      <c r="AX59" s="251"/>
      <c r="AY59" s="251"/>
    </row>
    <row r="60" spans="2:60" s="239" customFormat="1" x14ac:dyDescent="0.4">
      <c r="B60" s="243">
        <f t="shared" si="18"/>
        <v>5</v>
      </c>
      <c r="C60" s="1"/>
      <c r="D60" s="83"/>
      <c r="E60" s="59"/>
      <c r="F60" s="1"/>
      <c r="G60" s="79"/>
      <c r="H60" s="61"/>
      <c r="I60" s="61"/>
      <c r="J60" s="4"/>
      <c r="K60" s="244" t="s">
        <v>81</v>
      </c>
      <c r="L60" s="244" t="s">
        <v>111</v>
      </c>
      <c r="M60" s="5"/>
      <c r="N60" s="3"/>
      <c r="O60" s="244" t="s">
        <v>111</v>
      </c>
      <c r="P60" s="5"/>
      <c r="Q60" s="3"/>
      <c r="R60" s="245" t="s">
        <v>113</v>
      </c>
      <c r="S60" s="244" t="s">
        <v>114</v>
      </c>
      <c r="T60" s="246">
        <f>PRODUCT(J60,M60,P60)</f>
        <v>0</v>
      </c>
      <c r="U60" s="247" t="s">
        <v>81</v>
      </c>
      <c r="V60" s="6" t="str">
        <f t="shared" si="19"/>
        <v/>
      </c>
      <c r="W60" s="247" t="s">
        <v>81</v>
      </c>
      <c r="X60" s="67"/>
      <c r="Y60" s="247" t="s">
        <v>81</v>
      </c>
      <c r="Z60" s="6" t="str" cm="1">
        <f t="array" ref="Z60">IF($T60=0,"",ROUNDDOWN(_xlfn.IFS($I60="課税",$T60*0.1/1.1,$I60="軽減",$T60*0.08/1.08,$I60="一部非課税",$AB60,I60="非課税",0),0))</f>
        <v/>
      </c>
      <c r="AA60" s="247" t="s">
        <v>81</v>
      </c>
      <c r="AB60" s="67"/>
      <c r="AC60" s="248" t="s">
        <v>81</v>
      </c>
      <c r="AD60" s="249"/>
      <c r="AE60" s="237"/>
      <c r="AF60" s="238" t="str">
        <f t="shared" si="20"/>
        <v/>
      </c>
      <c r="AG60" s="238" t="str">
        <f t="shared" si="21"/>
        <v/>
      </c>
      <c r="AI60" s="238" t="str">
        <f t="shared" si="22"/>
        <v/>
      </c>
      <c r="AJ60" s="238" t="str">
        <f t="shared" si="23"/>
        <v/>
      </c>
      <c r="AK60" s="238" t="str" cm="1">
        <f t="array" ref="AK60">IF(IF($T60=0,"",ROUNDDOWN(_xlfn.IFS($I60="課税",$T60*0.1/1.1,$I60="軽減",$T60*0.08/1.08,$I60="一部非課税",$AB60,I60="非課税",0),0))=$Z60,"","×")</f>
        <v/>
      </c>
      <c r="AL60" s="238" t="str">
        <f t="shared" ca="1" si="24"/>
        <v/>
      </c>
      <c r="AM60" s="238" t="str">
        <f t="shared" ca="1" si="25"/>
        <v/>
      </c>
      <c r="AN60" s="238" t="str">
        <f t="shared" si="26"/>
        <v/>
      </c>
      <c r="AO60" s="250"/>
      <c r="AP60" s="251"/>
      <c r="AQ60" s="251"/>
      <c r="AR60" s="250"/>
      <c r="AS60" s="250"/>
      <c r="AT60" s="251"/>
      <c r="AU60" s="251"/>
      <c r="AV60" s="250"/>
      <c r="AW60" s="250"/>
      <c r="AX60" s="251"/>
      <c r="AY60" s="251"/>
    </row>
    <row r="61" spans="2:60" s="239" customFormat="1" x14ac:dyDescent="0.4">
      <c r="B61" s="243">
        <f t="shared" si="18"/>
        <v>6</v>
      </c>
      <c r="C61" s="1"/>
      <c r="D61" s="83"/>
      <c r="E61" s="59"/>
      <c r="F61" s="2"/>
      <c r="G61" s="79"/>
      <c r="H61" s="61"/>
      <c r="I61" s="61"/>
      <c r="J61" s="4"/>
      <c r="K61" s="244" t="s">
        <v>81</v>
      </c>
      <c r="L61" s="244" t="s">
        <v>111</v>
      </c>
      <c r="M61" s="5"/>
      <c r="N61" s="3"/>
      <c r="O61" s="244" t="s">
        <v>111</v>
      </c>
      <c r="P61" s="5"/>
      <c r="Q61" s="3"/>
      <c r="R61" s="245" t="s">
        <v>113</v>
      </c>
      <c r="S61" s="244" t="s">
        <v>114</v>
      </c>
      <c r="T61" s="246">
        <f t="shared" ref="T61:T155" si="27">PRODUCT(J61,M61,P61)</f>
        <v>0</v>
      </c>
      <c r="U61" s="247" t="s">
        <v>81</v>
      </c>
      <c r="V61" s="6" t="str">
        <f t="shared" si="19"/>
        <v/>
      </c>
      <c r="W61" s="247" t="s">
        <v>81</v>
      </c>
      <c r="X61" s="67"/>
      <c r="Y61" s="247" t="s">
        <v>81</v>
      </c>
      <c r="Z61" s="6" t="str" cm="1">
        <f t="array" ref="Z61">IF($T61=0,"",ROUNDDOWN(_xlfn.IFS($I61="課税",$T61*0.1/1.1,$I61="軽減",$T61*0.08/1.08,$I61="一部非課税",$AB61,I61="非課税",0),0))</f>
        <v/>
      </c>
      <c r="AA61" s="247" t="s">
        <v>81</v>
      </c>
      <c r="AB61" s="67"/>
      <c r="AC61" s="248" t="s">
        <v>81</v>
      </c>
      <c r="AD61" s="249"/>
      <c r="AE61" s="237"/>
      <c r="AF61" s="238" t="str">
        <f t="shared" si="20"/>
        <v/>
      </c>
      <c r="AG61" s="238" t="str">
        <f t="shared" si="21"/>
        <v/>
      </c>
      <c r="AI61" s="238" t="str">
        <f t="shared" si="22"/>
        <v/>
      </c>
      <c r="AJ61" s="238" t="str">
        <f t="shared" si="23"/>
        <v/>
      </c>
      <c r="AK61" s="238" t="str" cm="1">
        <f t="array" ref="AK61">IF(IF($T61=0,"",ROUNDDOWN(_xlfn.IFS($I61="課税",$T61*0.1/1.1,$I61="軽減",$T61*0.08/1.08,$I61="一部非課税",$AB61,I61="非課税",0),0))=$Z61,"","×")</f>
        <v/>
      </c>
      <c r="AL61" s="238" t="str">
        <f t="shared" ca="1" si="24"/>
        <v/>
      </c>
      <c r="AM61" s="238" t="str">
        <f t="shared" ca="1" si="25"/>
        <v/>
      </c>
      <c r="AN61" s="238" t="str">
        <f t="shared" si="26"/>
        <v/>
      </c>
      <c r="AO61" s="250"/>
      <c r="AP61" s="251"/>
      <c r="AQ61" s="251"/>
      <c r="AR61" s="250"/>
      <c r="AS61" s="250"/>
      <c r="AT61" s="251"/>
      <c r="AU61" s="251"/>
      <c r="AV61" s="250"/>
      <c r="AW61" s="250"/>
      <c r="AX61" s="251"/>
      <c r="AY61" s="251"/>
    </row>
    <row r="62" spans="2:60" s="239" customFormat="1" x14ac:dyDescent="0.4">
      <c r="B62" s="243">
        <f t="shared" si="18"/>
        <v>7</v>
      </c>
      <c r="C62" s="1"/>
      <c r="D62" s="83"/>
      <c r="E62" s="59"/>
      <c r="F62" s="2"/>
      <c r="G62" s="79"/>
      <c r="H62" s="61"/>
      <c r="I62" s="61"/>
      <c r="J62" s="4"/>
      <c r="K62" s="244" t="s">
        <v>81</v>
      </c>
      <c r="L62" s="244" t="s">
        <v>111</v>
      </c>
      <c r="M62" s="5"/>
      <c r="N62" s="3"/>
      <c r="O62" s="244" t="s">
        <v>111</v>
      </c>
      <c r="P62" s="5"/>
      <c r="Q62" s="3"/>
      <c r="R62" s="245" t="s">
        <v>113</v>
      </c>
      <c r="S62" s="244" t="s">
        <v>114</v>
      </c>
      <c r="T62" s="246">
        <f t="shared" si="27"/>
        <v>0</v>
      </c>
      <c r="U62" s="247" t="s">
        <v>81</v>
      </c>
      <c r="V62" s="6" t="str">
        <f t="shared" si="19"/>
        <v/>
      </c>
      <c r="W62" s="247" t="s">
        <v>81</v>
      </c>
      <c r="X62" s="67"/>
      <c r="Y62" s="247" t="s">
        <v>81</v>
      </c>
      <c r="Z62" s="6" t="str" cm="1">
        <f t="array" ref="Z62">IF($T62=0,"",ROUNDDOWN(_xlfn.IFS($I62="課税",$T62*0.1/1.1,$I62="軽減",$T62*0.08/1.08,$I62="一部非課税",$AB62,I62="非課税",0),0))</f>
        <v/>
      </c>
      <c r="AA62" s="247" t="s">
        <v>81</v>
      </c>
      <c r="AB62" s="67"/>
      <c r="AC62" s="248" t="s">
        <v>81</v>
      </c>
      <c r="AD62" s="249"/>
      <c r="AE62" s="237"/>
      <c r="AF62" s="238" t="str">
        <f t="shared" si="20"/>
        <v/>
      </c>
      <c r="AG62" s="238" t="str">
        <f t="shared" si="21"/>
        <v/>
      </c>
      <c r="AI62" s="238" t="str">
        <f t="shared" si="22"/>
        <v/>
      </c>
      <c r="AJ62" s="238" t="str">
        <f t="shared" si="23"/>
        <v/>
      </c>
      <c r="AK62" s="238" t="str" cm="1">
        <f t="array" ref="AK62">IF(IF($T62=0,"",ROUNDDOWN(_xlfn.IFS($I62="課税",$T62*0.1/1.1,$I62="軽減",$T62*0.08/1.08,$I62="一部非課税",$AB62,I62="非課税",0),0))=$Z62,"","×")</f>
        <v/>
      </c>
      <c r="AL62" s="238" t="str">
        <f t="shared" ca="1" si="24"/>
        <v/>
      </c>
      <c r="AM62" s="238" t="str">
        <f t="shared" ca="1" si="25"/>
        <v/>
      </c>
      <c r="AN62" s="238" t="str">
        <f t="shared" si="26"/>
        <v/>
      </c>
      <c r="AO62" s="250"/>
      <c r="AP62" s="251"/>
      <c r="AQ62" s="251"/>
      <c r="AR62" s="250"/>
      <c r="AS62" s="250"/>
      <c r="AT62" s="251"/>
      <c r="AU62" s="251"/>
      <c r="AV62" s="250"/>
      <c r="AW62" s="250"/>
      <c r="AX62" s="251"/>
      <c r="AY62" s="251"/>
    </row>
    <row r="63" spans="2:60" s="239" customFormat="1" x14ac:dyDescent="0.4">
      <c r="B63" s="243">
        <f t="shared" si="18"/>
        <v>8</v>
      </c>
      <c r="C63" s="1"/>
      <c r="D63" s="83"/>
      <c r="E63" s="59"/>
      <c r="F63" s="2"/>
      <c r="G63" s="79"/>
      <c r="H63" s="61"/>
      <c r="I63" s="61"/>
      <c r="J63" s="4"/>
      <c r="K63" s="244" t="s">
        <v>81</v>
      </c>
      <c r="L63" s="244" t="s">
        <v>111</v>
      </c>
      <c r="M63" s="5"/>
      <c r="N63" s="3"/>
      <c r="O63" s="244" t="s">
        <v>111</v>
      </c>
      <c r="P63" s="5"/>
      <c r="Q63" s="3"/>
      <c r="R63" s="245" t="s">
        <v>113</v>
      </c>
      <c r="S63" s="244" t="s">
        <v>114</v>
      </c>
      <c r="T63" s="246">
        <f t="shared" si="27"/>
        <v>0</v>
      </c>
      <c r="U63" s="247" t="s">
        <v>81</v>
      </c>
      <c r="V63" s="6" t="str">
        <f t="shared" si="19"/>
        <v/>
      </c>
      <c r="W63" s="247" t="s">
        <v>81</v>
      </c>
      <c r="X63" s="67"/>
      <c r="Y63" s="247" t="s">
        <v>81</v>
      </c>
      <c r="Z63" s="6" t="str" cm="1">
        <f t="array" ref="Z63">IF($T63=0,"",ROUNDDOWN(_xlfn.IFS($I63="課税",$T63*0.1/1.1,$I63="軽減",$T63*0.08/1.08,$I63="一部非課税",$AB63,I63="非課税",0),0))</f>
        <v/>
      </c>
      <c r="AA63" s="247" t="s">
        <v>81</v>
      </c>
      <c r="AB63" s="67"/>
      <c r="AC63" s="248" t="s">
        <v>81</v>
      </c>
      <c r="AD63" s="249"/>
      <c r="AE63" s="237"/>
      <c r="AF63" s="238" t="str">
        <f t="shared" si="20"/>
        <v/>
      </c>
      <c r="AG63" s="238" t="str">
        <f t="shared" si="21"/>
        <v/>
      </c>
      <c r="AI63" s="238" t="str">
        <f t="shared" si="22"/>
        <v/>
      </c>
      <c r="AJ63" s="238" t="str">
        <f t="shared" si="23"/>
        <v/>
      </c>
      <c r="AK63" s="238" t="str" cm="1">
        <f t="array" ref="AK63">IF(IF($T63=0,"",ROUNDDOWN(_xlfn.IFS($I63="課税",$T63*0.1/1.1,$I63="軽減",$T63*0.08/1.08,$I63="一部非課税",$AB63,I63="非課税",0),0))=$Z63,"","×")</f>
        <v/>
      </c>
      <c r="AL63" s="238" t="str">
        <f t="shared" ca="1" si="24"/>
        <v/>
      </c>
      <c r="AM63" s="238" t="str">
        <f t="shared" ca="1" si="25"/>
        <v/>
      </c>
      <c r="AN63" s="238" t="str">
        <f t="shared" si="26"/>
        <v/>
      </c>
      <c r="AO63" s="250"/>
      <c r="AP63" s="251"/>
      <c r="AQ63" s="251"/>
      <c r="AR63" s="250"/>
      <c r="AS63" s="250"/>
      <c r="AT63" s="251"/>
      <c r="AU63" s="251"/>
      <c r="AV63" s="250"/>
      <c r="AW63" s="250"/>
      <c r="AX63" s="251"/>
      <c r="AY63" s="251"/>
    </row>
    <row r="64" spans="2:60" s="239" customFormat="1" x14ac:dyDescent="0.4">
      <c r="B64" s="243">
        <f t="shared" si="18"/>
        <v>9</v>
      </c>
      <c r="C64" s="1"/>
      <c r="D64" s="83"/>
      <c r="E64" s="59"/>
      <c r="F64" s="2"/>
      <c r="G64" s="79"/>
      <c r="H64" s="61"/>
      <c r="I64" s="61"/>
      <c r="J64" s="4"/>
      <c r="K64" s="244" t="s">
        <v>81</v>
      </c>
      <c r="L64" s="244" t="s">
        <v>111</v>
      </c>
      <c r="M64" s="5"/>
      <c r="N64" s="3"/>
      <c r="O64" s="244" t="s">
        <v>111</v>
      </c>
      <c r="P64" s="5"/>
      <c r="Q64" s="3"/>
      <c r="R64" s="245" t="s">
        <v>113</v>
      </c>
      <c r="S64" s="244" t="s">
        <v>114</v>
      </c>
      <c r="T64" s="246">
        <f t="shared" si="27"/>
        <v>0</v>
      </c>
      <c r="U64" s="247" t="s">
        <v>81</v>
      </c>
      <c r="V64" s="6" t="str">
        <f t="shared" si="19"/>
        <v/>
      </c>
      <c r="W64" s="247" t="s">
        <v>81</v>
      </c>
      <c r="X64" s="67"/>
      <c r="Y64" s="247" t="s">
        <v>81</v>
      </c>
      <c r="Z64" s="6" t="str" cm="1">
        <f t="array" ref="Z64">IF($T64=0,"",ROUNDDOWN(_xlfn.IFS($I64="課税",$T64*0.1/1.1,$I64="軽減",$T64*0.08/1.08,$I64="一部非課税",$AB64,I64="非課税",0),0))</f>
        <v/>
      </c>
      <c r="AA64" s="247" t="s">
        <v>81</v>
      </c>
      <c r="AB64" s="67"/>
      <c r="AC64" s="248" t="s">
        <v>81</v>
      </c>
      <c r="AD64" s="249"/>
      <c r="AE64" s="237"/>
      <c r="AF64" s="238" t="str">
        <f t="shared" si="20"/>
        <v/>
      </c>
      <c r="AG64" s="238" t="str">
        <f t="shared" si="21"/>
        <v/>
      </c>
      <c r="AI64" s="238" t="str">
        <f t="shared" si="22"/>
        <v/>
      </c>
      <c r="AJ64" s="238" t="str">
        <f t="shared" si="23"/>
        <v/>
      </c>
      <c r="AK64" s="238" t="str" cm="1">
        <f t="array" ref="AK64">IF(IF($T64=0,"",ROUNDDOWN(_xlfn.IFS($I64="課税",$T64*0.1/1.1,$I64="軽減",$T64*0.08/1.08,$I64="一部非課税",$AB64,I64="非課税",0),0))=$Z64,"","×")</f>
        <v/>
      </c>
      <c r="AL64" s="238" t="str">
        <f t="shared" ca="1" si="24"/>
        <v/>
      </c>
      <c r="AM64" s="238" t="str">
        <f t="shared" ca="1" si="25"/>
        <v/>
      </c>
      <c r="AN64" s="238" t="str">
        <f t="shared" si="26"/>
        <v/>
      </c>
      <c r="AO64" s="250"/>
      <c r="AP64" s="251"/>
      <c r="AQ64" s="251"/>
      <c r="AR64" s="250"/>
      <c r="AS64" s="250"/>
      <c r="AT64" s="251"/>
      <c r="AU64" s="251"/>
      <c r="AV64" s="250"/>
      <c r="AW64" s="250"/>
      <c r="AX64" s="251"/>
      <c r="AY64" s="251"/>
    </row>
    <row r="65" spans="2:51" s="239" customFormat="1" x14ac:dyDescent="0.4">
      <c r="B65" s="243">
        <f t="shared" si="18"/>
        <v>10</v>
      </c>
      <c r="C65" s="1"/>
      <c r="D65" s="83"/>
      <c r="E65" s="59"/>
      <c r="F65" s="2"/>
      <c r="G65" s="79"/>
      <c r="H65" s="61"/>
      <c r="I65" s="61"/>
      <c r="J65" s="4"/>
      <c r="K65" s="244" t="s">
        <v>81</v>
      </c>
      <c r="L65" s="244" t="s">
        <v>111</v>
      </c>
      <c r="M65" s="5"/>
      <c r="N65" s="3"/>
      <c r="O65" s="244" t="s">
        <v>111</v>
      </c>
      <c r="P65" s="5"/>
      <c r="Q65" s="3"/>
      <c r="R65" s="245" t="s">
        <v>113</v>
      </c>
      <c r="S65" s="244" t="s">
        <v>114</v>
      </c>
      <c r="T65" s="246">
        <f t="shared" si="27"/>
        <v>0</v>
      </c>
      <c r="U65" s="247" t="s">
        <v>81</v>
      </c>
      <c r="V65" s="6" t="str">
        <f t="shared" si="19"/>
        <v/>
      </c>
      <c r="W65" s="247" t="s">
        <v>81</v>
      </c>
      <c r="X65" s="67"/>
      <c r="Y65" s="247" t="s">
        <v>81</v>
      </c>
      <c r="Z65" s="6" t="str" cm="1">
        <f t="array" ref="Z65">IF($T65=0,"",ROUNDDOWN(_xlfn.IFS($I65="課税",$T65*0.1/1.1,$I65="軽減",$T65*0.08/1.08,$I65="一部非課税",$AB65,I65="非課税",0),0))</f>
        <v/>
      </c>
      <c r="AA65" s="247" t="s">
        <v>81</v>
      </c>
      <c r="AB65" s="67"/>
      <c r="AC65" s="248" t="s">
        <v>81</v>
      </c>
      <c r="AD65" s="249"/>
      <c r="AE65" s="237"/>
      <c r="AF65" s="238" t="str">
        <f t="shared" si="20"/>
        <v/>
      </c>
      <c r="AG65" s="238" t="str">
        <f t="shared" si="21"/>
        <v/>
      </c>
      <c r="AI65" s="238" t="str">
        <f t="shared" si="22"/>
        <v/>
      </c>
      <c r="AJ65" s="238" t="str">
        <f t="shared" si="23"/>
        <v/>
      </c>
      <c r="AK65" s="238" t="str" cm="1">
        <f t="array" ref="AK65">IF(IF($T65=0,"",ROUNDDOWN(_xlfn.IFS($I65="課税",$T65*0.1/1.1,$I65="軽減",$T65*0.08/1.08,$I65="一部非課税",$AB65,I65="非課税",0),0))=$Z65,"","×")</f>
        <v/>
      </c>
      <c r="AL65" s="238" t="str">
        <f t="shared" ca="1" si="24"/>
        <v/>
      </c>
      <c r="AM65" s="238" t="str">
        <f t="shared" ca="1" si="25"/>
        <v/>
      </c>
      <c r="AN65" s="238" t="str">
        <f t="shared" si="26"/>
        <v/>
      </c>
      <c r="AO65" s="250"/>
      <c r="AP65" s="251"/>
      <c r="AQ65" s="251"/>
      <c r="AR65" s="250"/>
      <c r="AS65" s="250"/>
      <c r="AT65" s="251"/>
      <c r="AU65" s="251"/>
      <c r="AV65" s="250"/>
      <c r="AW65" s="250"/>
      <c r="AX65" s="251"/>
      <c r="AY65" s="251"/>
    </row>
    <row r="66" spans="2:51" s="239" customFormat="1" x14ac:dyDescent="0.4">
      <c r="B66" s="243">
        <f t="shared" si="18"/>
        <v>11</v>
      </c>
      <c r="C66" s="1"/>
      <c r="D66" s="83"/>
      <c r="E66" s="59"/>
      <c r="F66" s="2"/>
      <c r="G66" s="79"/>
      <c r="H66" s="61"/>
      <c r="I66" s="61"/>
      <c r="J66" s="4"/>
      <c r="K66" s="244" t="s">
        <v>81</v>
      </c>
      <c r="L66" s="244" t="s">
        <v>111</v>
      </c>
      <c r="M66" s="5"/>
      <c r="N66" s="3"/>
      <c r="O66" s="244" t="s">
        <v>111</v>
      </c>
      <c r="P66" s="5"/>
      <c r="Q66" s="3"/>
      <c r="R66" s="245" t="s">
        <v>113</v>
      </c>
      <c r="S66" s="244" t="s">
        <v>114</v>
      </c>
      <c r="T66" s="246">
        <f t="shared" si="27"/>
        <v>0</v>
      </c>
      <c r="U66" s="247" t="s">
        <v>81</v>
      </c>
      <c r="V66" s="6" t="str">
        <f t="shared" si="19"/>
        <v/>
      </c>
      <c r="W66" s="247" t="s">
        <v>81</v>
      </c>
      <c r="X66" s="67"/>
      <c r="Y66" s="247" t="s">
        <v>81</v>
      </c>
      <c r="Z66" s="6" t="str" cm="1">
        <f t="array" ref="Z66">IF($T66=0,"",ROUNDDOWN(_xlfn.IFS($I66="課税",$T66*0.1/1.1,$I66="軽減",$T66*0.08/1.08,$I66="一部非課税",$AB66,I66="非課税",0),0))</f>
        <v/>
      </c>
      <c r="AA66" s="247" t="s">
        <v>81</v>
      </c>
      <c r="AB66" s="67"/>
      <c r="AC66" s="248" t="s">
        <v>81</v>
      </c>
      <c r="AD66" s="249"/>
      <c r="AE66" s="237"/>
      <c r="AF66" s="238" t="str">
        <f t="shared" si="20"/>
        <v/>
      </c>
      <c r="AG66" s="238" t="str">
        <f t="shared" si="21"/>
        <v/>
      </c>
      <c r="AI66" s="238" t="str">
        <f t="shared" si="22"/>
        <v/>
      </c>
      <c r="AJ66" s="238" t="str">
        <f t="shared" si="23"/>
        <v/>
      </c>
      <c r="AK66" s="238" t="str" cm="1">
        <f t="array" ref="AK66">IF(IF($T66=0,"",ROUNDDOWN(_xlfn.IFS($I66="課税",$T66*0.1/1.1,$I66="軽減",$T66*0.08/1.08,$I66="一部非課税",$AB66,I66="非課税",0),0))=$Z66,"","×")</f>
        <v/>
      </c>
      <c r="AL66" s="238" t="str">
        <f t="shared" ca="1" si="24"/>
        <v/>
      </c>
      <c r="AM66" s="238" t="str">
        <f t="shared" ca="1" si="25"/>
        <v/>
      </c>
      <c r="AN66" s="238" t="str">
        <f t="shared" si="26"/>
        <v/>
      </c>
      <c r="AO66" s="250"/>
      <c r="AP66" s="251"/>
      <c r="AQ66" s="251"/>
      <c r="AR66" s="250"/>
      <c r="AS66" s="250"/>
      <c r="AT66" s="251"/>
      <c r="AU66" s="251"/>
      <c r="AV66" s="250"/>
      <c r="AW66" s="250"/>
      <c r="AX66" s="251"/>
      <c r="AY66" s="251"/>
    </row>
    <row r="67" spans="2:51" s="239" customFormat="1" x14ac:dyDescent="0.4">
      <c r="B67" s="243">
        <f t="shared" si="18"/>
        <v>12</v>
      </c>
      <c r="C67" s="1"/>
      <c r="D67" s="83"/>
      <c r="E67" s="59"/>
      <c r="F67" s="2"/>
      <c r="G67" s="79"/>
      <c r="H67" s="61"/>
      <c r="I67" s="61"/>
      <c r="J67" s="4"/>
      <c r="K67" s="244" t="s">
        <v>81</v>
      </c>
      <c r="L67" s="244" t="s">
        <v>111</v>
      </c>
      <c r="M67" s="5"/>
      <c r="N67" s="3"/>
      <c r="O67" s="244" t="s">
        <v>111</v>
      </c>
      <c r="P67" s="5"/>
      <c r="Q67" s="3"/>
      <c r="R67" s="245" t="s">
        <v>113</v>
      </c>
      <c r="S67" s="244" t="s">
        <v>114</v>
      </c>
      <c r="T67" s="246">
        <f t="shared" si="27"/>
        <v>0</v>
      </c>
      <c r="U67" s="247" t="s">
        <v>81</v>
      </c>
      <c r="V67" s="6" t="str">
        <f t="shared" si="19"/>
        <v/>
      </c>
      <c r="W67" s="247" t="s">
        <v>81</v>
      </c>
      <c r="X67" s="67"/>
      <c r="Y67" s="247" t="s">
        <v>81</v>
      </c>
      <c r="Z67" s="6" t="str" cm="1">
        <f t="array" ref="Z67">IF($T67=0,"",ROUNDDOWN(_xlfn.IFS($I67="課税",$T67*0.1/1.1,$I67="軽減",$T67*0.08/1.08,$I67="一部非課税",$AB67,I67="非課税",0),0))</f>
        <v/>
      </c>
      <c r="AA67" s="247" t="s">
        <v>81</v>
      </c>
      <c r="AB67" s="67"/>
      <c r="AC67" s="248" t="s">
        <v>81</v>
      </c>
      <c r="AD67" s="249"/>
      <c r="AE67" s="237"/>
      <c r="AF67" s="238" t="str">
        <f t="shared" si="20"/>
        <v/>
      </c>
      <c r="AG67" s="238" t="str">
        <f t="shared" si="21"/>
        <v/>
      </c>
      <c r="AI67" s="238" t="str">
        <f t="shared" si="22"/>
        <v/>
      </c>
      <c r="AJ67" s="238" t="str">
        <f t="shared" si="23"/>
        <v/>
      </c>
      <c r="AK67" s="238" t="str" cm="1">
        <f t="array" ref="AK67">IF(IF($T67=0,"",ROUNDDOWN(_xlfn.IFS($I67="課税",$T67*0.1/1.1,$I67="軽減",$T67*0.08/1.08,$I67="一部非課税",$AB67,I67="非課税",0),0))=$Z67,"","×")</f>
        <v/>
      </c>
      <c r="AL67" s="238" t="str">
        <f t="shared" ca="1" si="24"/>
        <v/>
      </c>
      <c r="AM67" s="238" t="str">
        <f t="shared" ca="1" si="25"/>
        <v/>
      </c>
      <c r="AN67" s="238" t="str">
        <f t="shared" si="26"/>
        <v/>
      </c>
      <c r="AO67" s="250"/>
      <c r="AP67" s="251"/>
      <c r="AQ67" s="251"/>
      <c r="AR67" s="250"/>
      <c r="AS67" s="250"/>
      <c r="AT67" s="251"/>
      <c r="AU67" s="251"/>
      <c r="AV67" s="250"/>
      <c r="AW67" s="250"/>
      <c r="AX67" s="251"/>
      <c r="AY67" s="251"/>
    </row>
    <row r="68" spans="2:51" s="239" customFormat="1" x14ac:dyDescent="0.4">
      <c r="B68" s="243">
        <f t="shared" si="18"/>
        <v>13</v>
      </c>
      <c r="C68" s="1"/>
      <c r="D68" s="83"/>
      <c r="E68" s="59"/>
      <c r="F68" s="2"/>
      <c r="G68" s="79"/>
      <c r="H68" s="61"/>
      <c r="I68" s="61"/>
      <c r="J68" s="4"/>
      <c r="K68" s="244" t="s">
        <v>81</v>
      </c>
      <c r="L68" s="244" t="s">
        <v>111</v>
      </c>
      <c r="M68" s="5"/>
      <c r="N68" s="3"/>
      <c r="O68" s="244" t="s">
        <v>111</v>
      </c>
      <c r="P68" s="5"/>
      <c r="Q68" s="3"/>
      <c r="R68" s="245" t="s">
        <v>113</v>
      </c>
      <c r="S68" s="244" t="s">
        <v>114</v>
      </c>
      <c r="T68" s="246">
        <f t="shared" si="27"/>
        <v>0</v>
      </c>
      <c r="U68" s="247" t="s">
        <v>81</v>
      </c>
      <c r="V68" s="6" t="str">
        <f t="shared" si="19"/>
        <v/>
      </c>
      <c r="W68" s="247" t="s">
        <v>81</v>
      </c>
      <c r="X68" s="67"/>
      <c r="Y68" s="247" t="s">
        <v>81</v>
      </c>
      <c r="Z68" s="6" t="str" cm="1">
        <f t="array" ref="Z68">IF($T68=0,"",ROUNDDOWN(_xlfn.IFS($I68="課税",$T68*0.1/1.1,$I68="軽減",$T68*0.08/1.08,$I68="一部非課税",$AB68,I68="非課税",0),0))</f>
        <v/>
      </c>
      <c r="AA68" s="247" t="s">
        <v>81</v>
      </c>
      <c r="AB68" s="67"/>
      <c r="AC68" s="248" t="s">
        <v>81</v>
      </c>
      <c r="AD68" s="249"/>
      <c r="AE68" s="237"/>
      <c r="AF68" s="238" t="str">
        <f t="shared" si="20"/>
        <v/>
      </c>
      <c r="AG68" s="238" t="str">
        <f t="shared" si="21"/>
        <v/>
      </c>
      <c r="AI68" s="238" t="str">
        <f t="shared" si="22"/>
        <v/>
      </c>
      <c r="AJ68" s="238" t="str">
        <f t="shared" si="23"/>
        <v/>
      </c>
      <c r="AK68" s="238" t="str" cm="1">
        <f t="array" ref="AK68">IF(IF($T68=0,"",ROUNDDOWN(_xlfn.IFS($I68="課税",$T68*0.1/1.1,$I68="軽減",$T68*0.08/1.08,$I68="一部非課税",$AB68,I68="非課税",0),0))=$Z68,"","×")</f>
        <v/>
      </c>
      <c r="AL68" s="238" t="str">
        <f t="shared" ca="1" si="24"/>
        <v/>
      </c>
      <c r="AM68" s="238" t="str">
        <f t="shared" ca="1" si="25"/>
        <v/>
      </c>
      <c r="AN68" s="238" t="str">
        <f t="shared" si="26"/>
        <v/>
      </c>
      <c r="AO68" s="250"/>
      <c r="AP68" s="251"/>
      <c r="AQ68" s="251"/>
      <c r="AR68" s="250"/>
      <c r="AS68" s="250"/>
      <c r="AT68" s="251"/>
      <c r="AU68" s="251"/>
      <c r="AV68" s="250"/>
      <c r="AW68" s="250"/>
      <c r="AX68" s="251"/>
      <c r="AY68" s="251"/>
    </row>
    <row r="69" spans="2:51" s="239" customFormat="1" x14ac:dyDescent="0.4">
      <c r="B69" s="243">
        <f t="shared" si="18"/>
        <v>14</v>
      </c>
      <c r="C69" s="1"/>
      <c r="D69" s="83"/>
      <c r="E69" s="59"/>
      <c r="F69" s="2"/>
      <c r="G69" s="79"/>
      <c r="H69" s="61"/>
      <c r="I69" s="61"/>
      <c r="J69" s="4"/>
      <c r="K69" s="244" t="s">
        <v>81</v>
      </c>
      <c r="L69" s="244" t="s">
        <v>111</v>
      </c>
      <c r="M69" s="5"/>
      <c r="N69" s="3"/>
      <c r="O69" s="244" t="s">
        <v>111</v>
      </c>
      <c r="P69" s="5"/>
      <c r="Q69" s="3"/>
      <c r="R69" s="245" t="s">
        <v>113</v>
      </c>
      <c r="S69" s="244" t="s">
        <v>114</v>
      </c>
      <c r="T69" s="246">
        <f t="shared" si="27"/>
        <v>0</v>
      </c>
      <c r="U69" s="247" t="s">
        <v>81</v>
      </c>
      <c r="V69" s="6" t="str">
        <f t="shared" si="19"/>
        <v/>
      </c>
      <c r="W69" s="247" t="s">
        <v>81</v>
      </c>
      <c r="X69" s="67"/>
      <c r="Y69" s="247" t="s">
        <v>81</v>
      </c>
      <c r="Z69" s="6" t="str" cm="1">
        <f t="array" ref="Z69">IF($T69=0,"",ROUNDDOWN(_xlfn.IFS($I69="課税",$T69*0.1/1.1,$I69="軽減",$T69*0.08/1.08,$I69="一部非課税",$AB69,I69="非課税",0),0))</f>
        <v/>
      </c>
      <c r="AA69" s="247" t="s">
        <v>81</v>
      </c>
      <c r="AB69" s="67"/>
      <c r="AC69" s="248" t="s">
        <v>81</v>
      </c>
      <c r="AD69" s="249"/>
      <c r="AE69" s="237"/>
      <c r="AF69" s="238" t="str">
        <f t="shared" si="20"/>
        <v/>
      </c>
      <c r="AG69" s="238" t="str">
        <f t="shared" si="21"/>
        <v/>
      </c>
      <c r="AI69" s="238" t="str">
        <f t="shared" si="22"/>
        <v/>
      </c>
      <c r="AJ69" s="238" t="str">
        <f t="shared" si="23"/>
        <v/>
      </c>
      <c r="AK69" s="238" t="str" cm="1">
        <f t="array" ref="AK69">IF(IF($T69=0,"",ROUNDDOWN(_xlfn.IFS($I69="課税",$T69*0.1/1.1,$I69="軽減",$T69*0.08/1.08,$I69="一部非課税",$AB69,I69="非課税",0),0))=$Z69,"","×")</f>
        <v/>
      </c>
      <c r="AL69" s="238" t="str">
        <f t="shared" ca="1" si="24"/>
        <v/>
      </c>
      <c r="AM69" s="238" t="str">
        <f t="shared" ca="1" si="25"/>
        <v/>
      </c>
      <c r="AN69" s="238" t="str">
        <f t="shared" si="26"/>
        <v/>
      </c>
      <c r="AO69" s="250"/>
      <c r="AP69" s="251"/>
      <c r="AQ69" s="251"/>
      <c r="AR69" s="250"/>
      <c r="AS69" s="250"/>
      <c r="AT69" s="251"/>
      <c r="AU69" s="251"/>
      <c r="AV69" s="250"/>
      <c r="AW69" s="250"/>
      <c r="AX69" s="251"/>
      <c r="AY69" s="251"/>
    </row>
    <row r="70" spans="2:51" s="239" customFormat="1" x14ac:dyDescent="0.4">
      <c r="B70" s="243">
        <f t="shared" si="18"/>
        <v>15</v>
      </c>
      <c r="C70" s="1"/>
      <c r="D70" s="83"/>
      <c r="E70" s="59"/>
      <c r="F70" s="2"/>
      <c r="G70" s="79"/>
      <c r="H70" s="61"/>
      <c r="I70" s="61"/>
      <c r="J70" s="4"/>
      <c r="K70" s="244" t="s">
        <v>81</v>
      </c>
      <c r="L70" s="244" t="s">
        <v>111</v>
      </c>
      <c r="M70" s="5"/>
      <c r="N70" s="3"/>
      <c r="O70" s="244" t="s">
        <v>111</v>
      </c>
      <c r="P70" s="5"/>
      <c r="Q70" s="3"/>
      <c r="R70" s="245" t="s">
        <v>113</v>
      </c>
      <c r="S70" s="244" t="s">
        <v>114</v>
      </c>
      <c r="T70" s="246">
        <f t="shared" si="27"/>
        <v>0</v>
      </c>
      <c r="U70" s="247" t="s">
        <v>81</v>
      </c>
      <c r="V70" s="6" t="str">
        <f t="shared" si="19"/>
        <v/>
      </c>
      <c r="W70" s="247" t="s">
        <v>81</v>
      </c>
      <c r="X70" s="67"/>
      <c r="Y70" s="247" t="s">
        <v>81</v>
      </c>
      <c r="Z70" s="6" t="str" cm="1">
        <f t="array" ref="Z70">IF($T70=0,"",ROUNDDOWN(_xlfn.IFS($I70="課税",$T70*0.1/1.1,$I70="軽減",$T70*0.08/1.08,$I70="一部非課税",$AB70,I70="非課税",0),0))</f>
        <v/>
      </c>
      <c r="AA70" s="247" t="s">
        <v>81</v>
      </c>
      <c r="AB70" s="67"/>
      <c r="AC70" s="248" t="s">
        <v>81</v>
      </c>
      <c r="AD70" s="249"/>
      <c r="AE70" s="237"/>
      <c r="AF70" s="238" t="str">
        <f t="shared" si="20"/>
        <v/>
      </c>
      <c r="AG70" s="238" t="str">
        <f t="shared" si="21"/>
        <v/>
      </c>
      <c r="AI70" s="238" t="str">
        <f t="shared" si="22"/>
        <v/>
      </c>
      <c r="AJ70" s="238" t="str">
        <f t="shared" si="23"/>
        <v/>
      </c>
      <c r="AK70" s="238" t="str" cm="1">
        <f t="array" ref="AK70">IF(IF($T70=0,"",ROUNDDOWN(_xlfn.IFS($I70="課税",$T70*0.1/1.1,$I70="軽減",$T70*0.08/1.08,$I70="一部非課税",$AB70,I70="非課税",0),0))=$Z70,"","×")</f>
        <v/>
      </c>
      <c r="AL70" s="238" t="str">
        <f t="shared" ca="1" si="24"/>
        <v/>
      </c>
      <c r="AM70" s="238" t="str">
        <f t="shared" ca="1" si="25"/>
        <v/>
      </c>
      <c r="AN70" s="238" t="str">
        <f t="shared" si="26"/>
        <v/>
      </c>
      <c r="AO70" s="250"/>
      <c r="AP70" s="251"/>
      <c r="AQ70" s="251"/>
      <c r="AR70" s="250"/>
      <c r="AS70" s="250"/>
      <c r="AT70" s="251"/>
      <c r="AU70" s="251"/>
      <c r="AV70" s="250"/>
      <c r="AW70" s="250"/>
      <c r="AX70" s="251"/>
      <c r="AY70" s="251"/>
    </row>
    <row r="71" spans="2:51" s="239" customFormat="1" x14ac:dyDescent="0.4">
      <c r="B71" s="243">
        <f t="shared" si="18"/>
        <v>16</v>
      </c>
      <c r="C71" s="1"/>
      <c r="D71" s="83"/>
      <c r="E71" s="59"/>
      <c r="F71" s="1"/>
      <c r="G71" s="79"/>
      <c r="H71" s="61"/>
      <c r="I71" s="61"/>
      <c r="J71" s="4"/>
      <c r="K71" s="244" t="s">
        <v>81</v>
      </c>
      <c r="L71" s="244" t="s">
        <v>111</v>
      </c>
      <c r="M71" s="5"/>
      <c r="N71" s="3"/>
      <c r="O71" s="244" t="s">
        <v>111</v>
      </c>
      <c r="P71" s="5"/>
      <c r="Q71" s="3"/>
      <c r="R71" s="245" t="s">
        <v>113</v>
      </c>
      <c r="S71" s="244" t="s">
        <v>114</v>
      </c>
      <c r="T71" s="246">
        <f t="shared" si="27"/>
        <v>0</v>
      </c>
      <c r="U71" s="247" t="s">
        <v>81</v>
      </c>
      <c r="V71" s="6" t="str">
        <f t="shared" si="19"/>
        <v/>
      </c>
      <c r="W71" s="247" t="s">
        <v>81</v>
      </c>
      <c r="X71" s="67"/>
      <c r="Y71" s="247" t="s">
        <v>81</v>
      </c>
      <c r="Z71" s="6" t="str" cm="1">
        <f t="array" ref="Z71">IF($T71=0,"",ROUNDDOWN(_xlfn.IFS($I71="課税",$T71*0.1/1.1,$I71="軽減",$T71*0.08/1.08,$I71="一部非課税",$AB71,I71="非課税",0),0))</f>
        <v/>
      </c>
      <c r="AA71" s="247" t="s">
        <v>81</v>
      </c>
      <c r="AB71" s="67"/>
      <c r="AC71" s="248" t="s">
        <v>81</v>
      </c>
      <c r="AD71" s="249"/>
      <c r="AE71" s="237"/>
      <c r="AF71" s="238" t="str">
        <f t="shared" si="20"/>
        <v/>
      </c>
      <c r="AG71" s="238" t="str">
        <f t="shared" si="21"/>
        <v/>
      </c>
      <c r="AI71" s="238" t="str">
        <f t="shared" si="22"/>
        <v/>
      </c>
      <c r="AJ71" s="238" t="str">
        <f t="shared" si="23"/>
        <v/>
      </c>
      <c r="AK71" s="238" t="str" cm="1">
        <f t="array" ref="AK71">IF(IF($T71=0,"",ROUNDDOWN(_xlfn.IFS($I71="課税",$T71*0.1/1.1,$I71="軽減",$T71*0.08/1.08,$I71="一部非課税",$AB71,I71="非課税",0),0))=$Z71,"","×")</f>
        <v/>
      </c>
      <c r="AL71" s="238" t="str">
        <f t="shared" ca="1" si="24"/>
        <v/>
      </c>
      <c r="AM71" s="238" t="str">
        <f t="shared" ca="1" si="25"/>
        <v/>
      </c>
      <c r="AN71" s="238" t="str">
        <f t="shared" si="26"/>
        <v/>
      </c>
      <c r="AO71" s="250"/>
      <c r="AP71" s="251"/>
      <c r="AQ71" s="251"/>
      <c r="AR71" s="250"/>
      <c r="AS71" s="250"/>
      <c r="AT71" s="251"/>
      <c r="AU71" s="251"/>
      <c r="AV71" s="250"/>
      <c r="AW71" s="250"/>
      <c r="AX71" s="251"/>
      <c r="AY71" s="251"/>
    </row>
    <row r="72" spans="2:51" s="239" customFormat="1" x14ac:dyDescent="0.4">
      <c r="B72" s="243">
        <f t="shared" si="18"/>
        <v>17</v>
      </c>
      <c r="C72" s="1"/>
      <c r="D72" s="83"/>
      <c r="E72" s="59"/>
      <c r="F72" s="1"/>
      <c r="G72" s="79"/>
      <c r="H72" s="61"/>
      <c r="I72" s="61"/>
      <c r="J72" s="4"/>
      <c r="K72" s="244" t="s">
        <v>81</v>
      </c>
      <c r="L72" s="244" t="s">
        <v>111</v>
      </c>
      <c r="M72" s="5"/>
      <c r="N72" s="3"/>
      <c r="O72" s="244" t="s">
        <v>111</v>
      </c>
      <c r="P72" s="5"/>
      <c r="Q72" s="3"/>
      <c r="R72" s="245" t="s">
        <v>113</v>
      </c>
      <c r="S72" s="244" t="s">
        <v>114</v>
      </c>
      <c r="T72" s="246">
        <f t="shared" si="27"/>
        <v>0</v>
      </c>
      <c r="U72" s="247" t="s">
        <v>81</v>
      </c>
      <c r="V72" s="6" t="str">
        <f t="shared" si="19"/>
        <v/>
      </c>
      <c r="W72" s="247" t="s">
        <v>81</v>
      </c>
      <c r="X72" s="67"/>
      <c r="Y72" s="247" t="s">
        <v>81</v>
      </c>
      <c r="Z72" s="6" t="str" cm="1">
        <f t="array" ref="Z72">IF($T72=0,"",ROUNDDOWN(_xlfn.IFS($I72="課税",$T72*0.1/1.1,$I72="軽減",$T72*0.08/1.08,$I72="一部非課税",$AB72,I72="非課税",0),0))</f>
        <v/>
      </c>
      <c r="AA72" s="247" t="s">
        <v>81</v>
      </c>
      <c r="AB72" s="67"/>
      <c r="AC72" s="248" t="s">
        <v>81</v>
      </c>
      <c r="AD72" s="249"/>
      <c r="AE72" s="237"/>
      <c r="AF72" s="238" t="str">
        <f t="shared" si="20"/>
        <v/>
      </c>
      <c r="AG72" s="238" t="str">
        <f t="shared" si="21"/>
        <v/>
      </c>
      <c r="AI72" s="238" t="str">
        <f t="shared" si="22"/>
        <v/>
      </c>
      <c r="AJ72" s="238" t="str">
        <f t="shared" si="23"/>
        <v/>
      </c>
      <c r="AK72" s="238" t="str" cm="1">
        <f t="array" ref="AK72">IF(IF($T72=0,"",ROUNDDOWN(_xlfn.IFS($I72="課税",$T72*0.1/1.1,$I72="軽減",$T72*0.08/1.08,$I72="一部非課税",$AB72,I72="非課税",0),0))=$Z72,"","×")</f>
        <v/>
      </c>
      <c r="AL72" s="238" t="str">
        <f t="shared" ca="1" si="24"/>
        <v/>
      </c>
      <c r="AM72" s="238" t="str">
        <f t="shared" ca="1" si="25"/>
        <v/>
      </c>
      <c r="AN72" s="238" t="str">
        <f t="shared" si="26"/>
        <v/>
      </c>
      <c r="AO72" s="250"/>
      <c r="AP72" s="251"/>
      <c r="AQ72" s="251"/>
      <c r="AR72" s="250"/>
      <c r="AS72" s="250"/>
      <c r="AT72" s="251"/>
      <c r="AU72" s="251"/>
      <c r="AV72" s="250"/>
      <c r="AW72" s="250"/>
      <c r="AX72" s="251"/>
      <c r="AY72" s="251"/>
    </row>
    <row r="73" spans="2:51" s="239" customFormat="1" x14ac:dyDescent="0.4">
      <c r="B73" s="243">
        <f t="shared" si="18"/>
        <v>18</v>
      </c>
      <c r="C73" s="1"/>
      <c r="D73" s="83"/>
      <c r="E73" s="59"/>
      <c r="F73" s="2"/>
      <c r="G73" s="79"/>
      <c r="H73" s="61"/>
      <c r="I73" s="61"/>
      <c r="J73" s="4"/>
      <c r="K73" s="244" t="s">
        <v>81</v>
      </c>
      <c r="L73" s="244" t="s">
        <v>113</v>
      </c>
      <c r="M73" s="5"/>
      <c r="N73" s="3"/>
      <c r="O73" s="244" t="s">
        <v>111</v>
      </c>
      <c r="P73" s="5"/>
      <c r="Q73" s="3"/>
      <c r="R73" s="245" t="s">
        <v>113</v>
      </c>
      <c r="S73" s="244" t="s">
        <v>114</v>
      </c>
      <c r="T73" s="246">
        <f t="shared" si="27"/>
        <v>0</v>
      </c>
      <c r="U73" s="247" t="s">
        <v>81</v>
      </c>
      <c r="V73" s="6" t="str">
        <f t="shared" si="19"/>
        <v/>
      </c>
      <c r="W73" s="247" t="s">
        <v>81</v>
      </c>
      <c r="X73" s="67"/>
      <c r="Y73" s="247" t="s">
        <v>81</v>
      </c>
      <c r="Z73" s="6" t="str" cm="1">
        <f t="array" ref="Z73">IF($T73=0,"",ROUNDDOWN(_xlfn.IFS($I73="課税",$T73*0.1/1.1,$I73="軽減",$T73*0.08/1.08,$I73="一部非課税",$AB73,I73="非課税",0),0))</f>
        <v/>
      </c>
      <c r="AA73" s="247" t="s">
        <v>81</v>
      </c>
      <c r="AB73" s="67"/>
      <c r="AC73" s="248" t="s">
        <v>81</v>
      </c>
      <c r="AD73" s="249"/>
      <c r="AE73" s="237"/>
      <c r="AF73" s="238" t="str">
        <f t="shared" si="20"/>
        <v/>
      </c>
      <c r="AG73" s="238" t="str">
        <f t="shared" si="21"/>
        <v/>
      </c>
      <c r="AI73" s="238" t="str">
        <f t="shared" si="22"/>
        <v/>
      </c>
      <c r="AJ73" s="238" t="str">
        <f t="shared" si="23"/>
        <v/>
      </c>
      <c r="AK73" s="238" t="str" cm="1">
        <f t="array" ref="AK73">IF(IF($T73=0,"",ROUNDDOWN(_xlfn.IFS($I73="課税",$T73*0.1/1.1,$I73="軽減",$T73*0.08/1.08,$I73="一部非課税",$AB73,I73="非課税",0),0))=$Z73,"","×")</f>
        <v/>
      </c>
      <c r="AL73" s="238" t="str">
        <f t="shared" ca="1" si="24"/>
        <v/>
      </c>
      <c r="AM73" s="238" t="str">
        <f t="shared" ca="1" si="25"/>
        <v/>
      </c>
      <c r="AN73" s="238" t="str">
        <f t="shared" si="26"/>
        <v/>
      </c>
      <c r="AO73" s="250"/>
      <c r="AP73" s="251"/>
      <c r="AQ73" s="251"/>
      <c r="AR73" s="250"/>
      <c r="AS73" s="250"/>
      <c r="AT73" s="251"/>
      <c r="AU73" s="251"/>
      <c r="AV73" s="250"/>
      <c r="AW73" s="250"/>
      <c r="AX73" s="251"/>
      <c r="AY73" s="251"/>
    </row>
    <row r="74" spans="2:51" s="239" customFormat="1" x14ac:dyDescent="0.4">
      <c r="B74" s="243">
        <f t="shared" si="18"/>
        <v>19</v>
      </c>
      <c r="C74" s="1"/>
      <c r="D74" s="83"/>
      <c r="E74" s="59"/>
      <c r="F74" s="2"/>
      <c r="G74" s="79"/>
      <c r="H74" s="61"/>
      <c r="I74" s="61"/>
      <c r="J74" s="4"/>
      <c r="K74" s="244" t="s">
        <v>81</v>
      </c>
      <c r="L74" s="244" t="s">
        <v>113</v>
      </c>
      <c r="M74" s="5"/>
      <c r="N74" s="3"/>
      <c r="O74" s="244" t="s">
        <v>111</v>
      </c>
      <c r="P74" s="5"/>
      <c r="Q74" s="3"/>
      <c r="R74" s="245" t="s">
        <v>113</v>
      </c>
      <c r="S74" s="244" t="s">
        <v>114</v>
      </c>
      <c r="T74" s="246">
        <f t="shared" si="27"/>
        <v>0</v>
      </c>
      <c r="U74" s="247" t="s">
        <v>81</v>
      </c>
      <c r="V74" s="6" t="str">
        <f t="shared" si="19"/>
        <v/>
      </c>
      <c r="W74" s="247" t="s">
        <v>81</v>
      </c>
      <c r="X74" s="67"/>
      <c r="Y74" s="247" t="s">
        <v>81</v>
      </c>
      <c r="Z74" s="6" t="str" cm="1">
        <f t="array" ref="Z74">IF($T74=0,"",ROUNDDOWN(_xlfn.IFS($I74="課税",$T74*0.1/1.1,$I74="軽減",$T74*0.08/1.08,$I74="一部非課税",$AB74,I74="非課税",0),0))</f>
        <v/>
      </c>
      <c r="AA74" s="247" t="s">
        <v>81</v>
      </c>
      <c r="AB74" s="67"/>
      <c r="AC74" s="248" t="s">
        <v>81</v>
      </c>
      <c r="AD74" s="249"/>
      <c r="AE74" s="237"/>
      <c r="AF74" s="238" t="str">
        <f t="shared" si="20"/>
        <v/>
      </c>
      <c r="AG74" s="238" t="str">
        <f t="shared" si="21"/>
        <v/>
      </c>
      <c r="AI74" s="238" t="str">
        <f t="shared" si="22"/>
        <v/>
      </c>
      <c r="AJ74" s="238" t="str">
        <f t="shared" si="23"/>
        <v/>
      </c>
      <c r="AK74" s="238" t="str" cm="1">
        <f t="array" ref="AK74">IF(IF($T74=0,"",ROUNDDOWN(_xlfn.IFS($I74="課税",$T74*0.1/1.1,$I74="軽減",$T74*0.08/1.08,$I74="一部非課税",$AB74,I74="非課税",0),0))=$Z74,"","×")</f>
        <v/>
      </c>
      <c r="AL74" s="238" t="str">
        <f t="shared" ca="1" si="24"/>
        <v/>
      </c>
      <c r="AM74" s="238" t="str">
        <f t="shared" ca="1" si="25"/>
        <v/>
      </c>
      <c r="AN74" s="238" t="str">
        <f t="shared" si="26"/>
        <v/>
      </c>
      <c r="AO74" s="250"/>
      <c r="AP74" s="251"/>
      <c r="AQ74" s="251"/>
      <c r="AR74" s="250"/>
      <c r="AS74" s="250"/>
      <c r="AT74" s="251"/>
      <c r="AU74" s="251"/>
      <c r="AV74" s="250"/>
      <c r="AW74" s="250"/>
      <c r="AX74" s="251"/>
      <c r="AY74" s="251"/>
    </row>
    <row r="75" spans="2:51" s="239" customFormat="1" x14ac:dyDescent="0.4">
      <c r="B75" s="243">
        <f t="shared" si="18"/>
        <v>20</v>
      </c>
      <c r="C75" s="1"/>
      <c r="D75" s="83"/>
      <c r="E75" s="59"/>
      <c r="F75" s="2"/>
      <c r="G75" s="79"/>
      <c r="H75" s="61"/>
      <c r="I75" s="61"/>
      <c r="J75" s="4"/>
      <c r="K75" s="244" t="s">
        <v>81</v>
      </c>
      <c r="L75" s="244" t="s">
        <v>113</v>
      </c>
      <c r="M75" s="5"/>
      <c r="N75" s="3"/>
      <c r="O75" s="244" t="s">
        <v>111</v>
      </c>
      <c r="P75" s="5"/>
      <c r="Q75" s="3"/>
      <c r="R75" s="245" t="s">
        <v>113</v>
      </c>
      <c r="S75" s="244" t="s">
        <v>114</v>
      </c>
      <c r="T75" s="246">
        <f t="shared" si="27"/>
        <v>0</v>
      </c>
      <c r="U75" s="247" t="s">
        <v>81</v>
      </c>
      <c r="V75" s="6" t="str">
        <f t="shared" si="19"/>
        <v/>
      </c>
      <c r="W75" s="247" t="s">
        <v>81</v>
      </c>
      <c r="X75" s="67"/>
      <c r="Y75" s="247" t="s">
        <v>81</v>
      </c>
      <c r="Z75" s="6" t="str" cm="1">
        <f t="array" ref="Z75">IF($T75=0,"",ROUNDDOWN(_xlfn.IFS($I75="課税",$T75*0.1/1.1,$I75="軽減",$T75*0.08/1.08,$I75="一部非課税",$AB75,I75="非課税",0),0))</f>
        <v/>
      </c>
      <c r="AA75" s="247" t="s">
        <v>81</v>
      </c>
      <c r="AB75" s="67"/>
      <c r="AC75" s="248" t="s">
        <v>81</v>
      </c>
      <c r="AD75" s="249"/>
      <c r="AE75" s="237"/>
      <c r="AF75" s="238" t="str">
        <f t="shared" si="20"/>
        <v/>
      </c>
      <c r="AG75" s="238" t="str">
        <f t="shared" si="21"/>
        <v/>
      </c>
      <c r="AI75" s="238" t="str">
        <f t="shared" si="22"/>
        <v/>
      </c>
      <c r="AJ75" s="238" t="str">
        <f t="shared" si="23"/>
        <v/>
      </c>
      <c r="AK75" s="238" t="str" cm="1">
        <f t="array" ref="AK75">IF(IF($T75=0,"",ROUNDDOWN(_xlfn.IFS($I75="課税",$T75*0.1/1.1,$I75="軽減",$T75*0.08/1.08,$I75="一部非課税",$AB75,I75="非課税",0),0))=$Z75,"","×")</f>
        <v/>
      </c>
      <c r="AL75" s="238" t="str">
        <f t="shared" ca="1" si="24"/>
        <v/>
      </c>
      <c r="AM75" s="238" t="str">
        <f t="shared" ca="1" si="25"/>
        <v/>
      </c>
      <c r="AN75" s="238" t="str">
        <f t="shared" si="26"/>
        <v/>
      </c>
      <c r="AO75" s="250"/>
      <c r="AP75" s="251"/>
      <c r="AQ75" s="251"/>
      <c r="AR75" s="250"/>
      <c r="AS75" s="250"/>
      <c r="AT75" s="251"/>
      <c r="AU75" s="251"/>
      <c r="AV75" s="250"/>
      <c r="AW75" s="250"/>
      <c r="AX75" s="251"/>
      <c r="AY75" s="251"/>
    </row>
    <row r="76" spans="2:51" s="239" customFormat="1" x14ac:dyDescent="0.4">
      <c r="B76" s="243">
        <f t="shared" si="18"/>
        <v>21</v>
      </c>
      <c r="C76" s="1"/>
      <c r="D76" s="83"/>
      <c r="E76" s="59"/>
      <c r="F76" s="2"/>
      <c r="G76" s="79"/>
      <c r="H76" s="61"/>
      <c r="I76" s="61"/>
      <c r="J76" s="4"/>
      <c r="K76" s="244" t="s">
        <v>81</v>
      </c>
      <c r="L76" s="244" t="s">
        <v>111</v>
      </c>
      <c r="M76" s="5"/>
      <c r="N76" s="3"/>
      <c r="O76" s="244" t="s">
        <v>111</v>
      </c>
      <c r="P76" s="5"/>
      <c r="Q76" s="3"/>
      <c r="R76" s="245" t="s">
        <v>113</v>
      </c>
      <c r="S76" s="244" t="s">
        <v>114</v>
      </c>
      <c r="T76" s="246">
        <f t="shared" si="27"/>
        <v>0</v>
      </c>
      <c r="U76" s="247" t="s">
        <v>81</v>
      </c>
      <c r="V76" s="6" t="str">
        <f t="shared" si="19"/>
        <v/>
      </c>
      <c r="W76" s="247" t="s">
        <v>81</v>
      </c>
      <c r="X76" s="6"/>
      <c r="Y76" s="247" t="s">
        <v>81</v>
      </c>
      <c r="Z76" s="6" t="str" cm="1">
        <f t="array" ref="Z76">IF($T76=0,"",ROUNDDOWN(_xlfn.IFS($I76="課税",$T76*0.1/1.1,$I76="軽減",$T76*0.08/1.08,$I76="一部非課税",$AB76,I76="非課税",0),0))</f>
        <v/>
      </c>
      <c r="AA76" s="247" t="s">
        <v>81</v>
      </c>
      <c r="AB76" s="6"/>
      <c r="AC76" s="248" t="s">
        <v>81</v>
      </c>
      <c r="AD76" s="249"/>
      <c r="AE76" s="237"/>
      <c r="AF76" s="238" t="str">
        <f t="shared" si="20"/>
        <v/>
      </c>
      <c r="AG76" s="238" t="str">
        <f t="shared" si="21"/>
        <v/>
      </c>
      <c r="AI76" s="238" t="str">
        <f t="shared" si="22"/>
        <v/>
      </c>
      <c r="AJ76" s="238" t="str">
        <f t="shared" si="23"/>
        <v/>
      </c>
      <c r="AK76" s="238" t="str" cm="1">
        <f t="array" ref="AK76">IF(IF($T76=0,"",ROUNDDOWN(_xlfn.IFS($I76="課税",$T76*0.1/1.1,$I76="軽減",$T76*0.08/1.08,$I76="一部非課税",$AB76,I76="非課税",0),0))=$Z76,"","×")</f>
        <v/>
      </c>
      <c r="AL76" s="238" t="str">
        <f t="shared" ca="1" si="24"/>
        <v/>
      </c>
      <c r="AM76" s="238" t="str">
        <f t="shared" ca="1" si="25"/>
        <v/>
      </c>
      <c r="AN76" s="238" t="str">
        <f t="shared" si="26"/>
        <v/>
      </c>
      <c r="AO76" s="250"/>
      <c r="AP76" s="251"/>
      <c r="AQ76" s="251"/>
      <c r="AR76" s="250"/>
      <c r="AS76" s="250"/>
      <c r="AT76" s="251"/>
      <c r="AU76" s="251"/>
      <c r="AV76" s="250"/>
      <c r="AW76" s="250"/>
      <c r="AX76" s="251"/>
      <c r="AY76" s="251"/>
    </row>
    <row r="77" spans="2:51" s="239" customFormat="1" x14ac:dyDescent="0.4">
      <c r="B77" s="243">
        <f t="shared" si="18"/>
        <v>22</v>
      </c>
      <c r="C77" s="1"/>
      <c r="D77" s="83"/>
      <c r="E77" s="59"/>
      <c r="F77" s="2"/>
      <c r="G77" s="79"/>
      <c r="H77" s="61"/>
      <c r="I77" s="61"/>
      <c r="J77" s="4"/>
      <c r="K77" s="244" t="s">
        <v>81</v>
      </c>
      <c r="L77" s="244" t="s">
        <v>111</v>
      </c>
      <c r="M77" s="5"/>
      <c r="N77" s="3"/>
      <c r="O77" s="244" t="s">
        <v>111</v>
      </c>
      <c r="P77" s="5"/>
      <c r="Q77" s="3"/>
      <c r="R77" s="245" t="s">
        <v>113</v>
      </c>
      <c r="S77" s="244" t="s">
        <v>114</v>
      </c>
      <c r="T77" s="246">
        <f t="shared" si="27"/>
        <v>0</v>
      </c>
      <c r="U77" s="247" t="s">
        <v>81</v>
      </c>
      <c r="V77" s="6" t="str">
        <f t="shared" si="19"/>
        <v/>
      </c>
      <c r="W77" s="247" t="s">
        <v>81</v>
      </c>
      <c r="X77" s="6"/>
      <c r="Y77" s="247" t="s">
        <v>81</v>
      </c>
      <c r="Z77" s="6" t="str" cm="1">
        <f t="array" ref="Z77">IF($T77=0,"",ROUNDDOWN(_xlfn.IFS($I77="課税",$T77*0.1/1.1,$I77="軽減",$T77*0.08/1.08,$I77="一部非課税",$AB77,I77="非課税",0),0))</f>
        <v/>
      </c>
      <c r="AA77" s="247" t="s">
        <v>81</v>
      </c>
      <c r="AB77" s="6"/>
      <c r="AC77" s="248" t="s">
        <v>81</v>
      </c>
      <c r="AD77" s="249"/>
      <c r="AE77" s="237"/>
      <c r="AF77" s="238" t="str">
        <f t="shared" si="20"/>
        <v/>
      </c>
      <c r="AG77" s="238" t="str">
        <f t="shared" si="21"/>
        <v/>
      </c>
      <c r="AI77" s="238" t="str">
        <f t="shared" si="22"/>
        <v/>
      </c>
      <c r="AJ77" s="238" t="str">
        <f t="shared" si="23"/>
        <v/>
      </c>
      <c r="AK77" s="238" t="str" cm="1">
        <f t="array" ref="AK77">IF(IF($T77=0,"",ROUNDDOWN(_xlfn.IFS($I77="課税",$T77*0.1/1.1,$I77="軽減",$T77*0.08/1.08,$I77="一部非課税",$AB77,I77="非課税",0),0))=$Z77,"","×")</f>
        <v/>
      </c>
      <c r="AL77" s="238" t="str">
        <f t="shared" ca="1" si="24"/>
        <v/>
      </c>
      <c r="AM77" s="238" t="str">
        <f t="shared" ca="1" si="25"/>
        <v/>
      </c>
      <c r="AN77" s="238" t="str">
        <f t="shared" si="26"/>
        <v/>
      </c>
      <c r="AO77" s="250"/>
      <c r="AP77" s="251"/>
      <c r="AQ77" s="251"/>
      <c r="AR77" s="250"/>
      <c r="AS77" s="250"/>
      <c r="AT77" s="251"/>
      <c r="AU77" s="251"/>
      <c r="AV77" s="250"/>
      <c r="AW77" s="250"/>
      <c r="AX77" s="251"/>
      <c r="AY77" s="251"/>
    </row>
    <row r="78" spans="2:51" s="239" customFormat="1" x14ac:dyDescent="0.4">
      <c r="B78" s="243">
        <f t="shared" si="18"/>
        <v>23</v>
      </c>
      <c r="C78" s="1"/>
      <c r="D78" s="83"/>
      <c r="E78" s="59"/>
      <c r="F78" s="2"/>
      <c r="G78" s="79"/>
      <c r="H78" s="61"/>
      <c r="I78" s="61"/>
      <c r="J78" s="4"/>
      <c r="K78" s="244" t="s">
        <v>81</v>
      </c>
      <c r="L78" s="244" t="s">
        <v>111</v>
      </c>
      <c r="M78" s="5"/>
      <c r="N78" s="3"/>
      <c r="O78" s="244" t="s">
        <v>111</v>
      </c>
      <c r="P78" s="5"/>
      <c r="Q78" s="3"/>
      <c r="R78" s="245" t="s">
        <v>113</v>
      </c>
      <c r="S78" s="244" t="s">
        <v>114</v>
      </c>
      <c r="T78" s="246">
        <f t="shared" si="27"/>
        <v>0</v>
      </c>
      <c r="U78" s="247" t="s">
        <v>81</v>
      </c>
      <c r="V78" s="6" t="str">
        <f t="shared" si="19"/>
        <v/>
      </c>
      <c r="W78" s="247" t="s">
        <v>81</v>
      </c>
      <c r="X78" s="6"/>
      <c r="Y78" s="247" t="s">
        <v>81</v>
      </c>
      <c r="Z78" s="6" t="str" cm="1">
        <f t="array" ref="Z78">IF($T78=0,"",ROUNDDOWN(_xlfn.IFS($I78="課税",$T78*0.1/1.1,$I78="軽減",$T78*0.08/1.08,$I78="一部非課税",$AB78,I78="非課税",0),0))</f>
        <v/>
      </c>
      <c r="AA78" s="247" t="s">
        <v>81</v>
      </c>
      <c r="AB78" s="6"/>
      <c r="AC78" s="248" t="s">
        <v>81</v>
      </c>
      <c r="AD78" s="249"/>
      <c r="AE78" s="237"/>
      <c r="AF78" s="238" t="str">
        <f t="shared" si="20"/>
        <v/>
      </c>
      <c r="AG78" s="238" t="str">
        <f t="shared" si="21"/>
        <v/>
      </c>
      <c r="AI78" s="238" t="str">
        <f t="shared" si="22"/>
        <v/>
      </c>
      <c r="AJ78" s="238" t="str">
        <f t="shared" si="23"/>
        <v/>
      </c>
      <c r="AK78" s="238" t="str" cm="1">
        <f t="array" ref="AK78">IF(IF($T78=0,"",ROUNDDOWN(_xlfn.IFS($I78="課税",$T78*0.1/1.1,$I78="軽減",$T78*0.08/1.08,$I78="一部非課税",$AB78,I78="非課税",0),0))=$Z78,"","×")</f>
        <v/>
      </c>
      <c r="AL78" s="238" t="str">
        <f t="shared" ca="1" si="24"/>
        <v/>
      </c>
      <c r="AM78" s="238" t="str">
        <f t="shared" ca="1" si="25"/>
        <v/>
      </c>
      <c r="AN78" s="238" t="str">
        <f t="shared" si="26"/>
        <v/>
      </c>
      <c r="AO78" s="250"/>
      <c r="AP78" s="251"/>
      <c r="AQ78" s="251"/>
      <c r="AR78" s="250"/>
      <c r="AS78" s="250"/>
      <c r="AT78" s="251"/>
      <c r="AU78" s="251"/>
      <c r="AV78" s="250"/>
      <c r="AW78" s="250"/>
      <c r="AX78" s="251"/>
      <c r="AY78" s="251"/>
    </row>
    <row r="79" spans="2:51" s="239" customFormat="1" x14ac:dyDescent="0.4">
      <c r="B79" s="243">
        <f t="shared" si="18"/>
        <v>24</v>
      </c>
      <c r="C79" s="1"/>
      <c r="D79" s="83"/>
      <c r="E79" s="59"/>
      <c r="F79" s="2"/>
      <c r="G79" s="79"/>
      <c r="H79" s="61"/>
      <c r="I79" s="61"/>
      <c r="J79" s="4"/>
      <c r="K79" s="244" t="s">
        <v>81</v>
      </c>
      <c r="L79" s="244" t="s">
        <v>111</v>
      </c>
      <c r="M79" s="5"/>
      <c r="N79" s="3"/>
      <c r="O79" s="244" t="s">
        <v>111</v>
      </c>
      <c r="P79" s="5"/>
      <c r="Q79" s="3"/>
      <c r="R79" s="245" t="s">
        <v>113</v>
      </c>
      <c r="S79" s="244" t="s">
        <v>114</v>
      </c>
      <c r="T79" s="246">
        <f t="shared" si="27"/>
        <v>0</v>
      </c>
      <c r="U79" s="247" t="s">
        <v>81</v>
      </c>
      <c r="V79" s="6" t="str">
        <f t="shared" si="19"/>
        <v/>
      </c>
      <c r="W79" s="247" t="s">
        <v>81</v>
      </c>
      <c r="X79" s="6"/>
      <c r="Y79" s="247" t="s">
        <v>81</v>
      </c>
      <c r="Z79" s="6" t="str" cm="1">
        <f t="array" ref="Z79">IF($T79=0,"",ROUNDDOWN(_xlfn.IFS($I79="課税",$T79*0.1/1.1,$I79="軽減",$T79*0.08/1.08,$I79="一部非課税",$AB79,I79="非課税",0),0))</f>
        <v/>
      </c>
      <c r="AA79" s="247" t="s">
        <v>81</v>
      </c>
      <c r="AB79" s="6"/>
      <c r="AC79" s="248" t="s">
        <v>81</v>
      </c>
      <c r="AD79" s="249"/>
      <c r="AE79" s="237"/>
      <c r="AF79" s="238" t="str">
        <f t="shared" si="20"/>
        <v/>
      </c>
      <c r="AG79" s="238" t="str">
        <f t="shared" si="21"/>
        <v/>
      </c>
      <c r="AI79" s="238" t="str">
        <f t="shared" si="22"/>
        <v/>
      </c>
      <c r="AJ79" s="238" t="str">
        <f t="shared" si="23"/>
        <v/>
      </c>
      <c r="AK79" s="238" t="str" cm="1">
        <f t="array" ref="AK79">IF(IF($T79=0,"",ROUNDDOWN(_xlfn.IFS($I79="課税",$T79*0.1/1.1,$I79="軽減",$T79*0.08/1.08,$I79="一部非課税",$AB79,I79="非課税",0),0))=$Z79,"","×")</f>
        <v/>
      </c>
      <c r="AL79" s="238" t="str">
        <f t="shared" ca="1" si="24"/>
        <v/>
      </c>
      <c r="AM79" s="238" t="str">
        <f t="shared" ca="1" si="25"/>
        <v/>
      </c>
      <c r="AN79" s="238" t="str">
        <f t="shared" si="26"/>
        <v/>
      </c>
      <c r="AO79" s="250"/>
      <c r="AP79" s="251"/>
      <c r="AQ79" s="251"/>
      <c r="AR79" s="250"/>
      <c r="AS79" s="250"/>
      <c r="AT79" s="251"/>
      <c r="AU79" s="251"/>
      <c r="AV79" s="250"/>
      <c r="AW79" s="250"/>
      <c r="AX79" s="251"/>
      <c r="AY79" s="251"/>
    </row>
    <row r="80" spans="2:51" s="239" customFormat="1" x14ac:dyDescent="0.4">
      <c r="B80" s="243">
        <f t="shared" si="18"/>
        <v>25</v>
      </c>
      <c r="C80" s="1"/>
      <c r="D80" s="83"/>
      <c r="E80" s="59"/>
      <c r="F80" s="2"/>
      <c r="G80" s="79"/>
      <c r="H80" s="61"/>
      <c r="I80" s="61"/>
      <c r="J80" s="4"/>
      <c r="K80" s="244" t="s">
        <v>81</v>
      </c>
      <c r="L80" s="244" t="s">
        <v>111</v>
      </c>
      <c r="M80" s="5"/>
      <c r="N80" s="3"/>
      <c r="O80" s="244" t="s">
        <v>111</v>
      </c>
      <c r="P80" s="5"/>
      <c r="Q80" s="3"/>
      <c r="R80" s="245" t="s">
        <v>113</v>
      </c>
      <c r="S80" s="244" t="s">
        <v>114</v>
      </c>
      <c r="T80" s="246">
        <f t="shared" si="27"/>
        <v>0</v>
      </c>
      <c r="U80" s="247" t="s">
        <v>81</v>
      </c>
      <c r="V80" s="6" t="str">
        <f t="shared" si="19"/>
        <v/>
      </c>
      <c r="W80" s="247" t="s">
        <v>81</v>
      </c>
      <c r="X80" s="6"/>
      <c r="Y80" s="247" t="s">
        <v>81</v>
      </c>
      <c r="Z80" s="6" t="str" cm="1">
        <f t="array" ref="Z80">IF($T80=0,"",ROUNDDOWN(_xlfn.IFS($I80="課税",$T80*0.1/1.1,$I80="軽減",$T80*0.08/1.08,$I80="一部非課税",$AB80,I80="非課税",0),0))</f>
        <v/>
      </c>
      <c r="AA80" s="247" t="s">
        <v>81</v>
      </c>
      <c r="AB80" s="6"/>
      <c r="AC80" s="248" t="s">
        <v>81</v>
      </c>
      <c r="AD80" s="249"/>
      <c r="AE80" s="237"/>
      <c r="AF80" s="238" t="str">
        <f t="shared" si="20"/>
        <v/>
      </c>
      <c r="AG80" s="238" t="str">
        <f t="shared" si="21"/>
        <v/>
      </c>
      <c r="AI80" s="238" t="str">
        <f t="shared" si="22"/>
        <v/>
      </c>
      <c r="AJ80" s="238" t="str">
        <f t="shared" si="23"/>
        <v/>
      </c>
      <c r="AK80" s="238" t="str" cm="1">
        <f t="array" ref="AK80">IF(IF($T80=0,"",ROUNDDOWN(_xlfn.IFS($I80="課税",$T80*0.1/1.1,$I80="軽減",$T80*0.08/1.08,$I80="一部非課税",$AB80,I80="非課税",0),0))=$Z80,"","×")</f>
        <v/>
      </c>
      <c r="AL80" s="238" t="str">
        <f t="shared" ca="1" si="24"/>
        <v/>
      </c>
      <c r="AM80" s="238" t="str">
        <f t="shared" ca="1" si="25"/>
        <v/>
      </c>
      <c r="AN80" s="238" t="str">
        <f t="shared" si="26"/>
        <v/>
      </c>
      <c r="AO80" s="250"/>
      <c r="AP80" s="251"/>
      <c r="AQ80" s="251"/>
      <c r="AR80" s="250"/>
      <c r="AS80" s="250"/>
      <c r="AT80" s="251"/>
      <c r="AU80" s="251"/>
      <c r="AV80" s="250"/>
      <c r="AW80" s="250"/>
      <c r="AX80" s="251"/>
      <c r="AY80" s="251"/>
    </row>
    <row r="81" spans="2:51" s="239" customFormat="1" x14ac:dyDescent="0.4">
      <c r="B81" s="243">
        <f t="shared" si="18"/>
        <v>26</v>
      </c>
      <c r="C81" s="1"/>
      <c r="D81" s="83"/>
      <c r="E81" s="59"/>
      <c r="F81" s="2"/>
      <c r="G81" s="79"/>
      <c r="H81" s="61"/>
      <c r="I81" s="61"/>
      <c r="J81" s="4"/>
      <c r="K81" s="244" t="s">
        <v>81</v>
      </c>
      <c r="L81" s="244" t="s">
        <v>111</v>
      </c>
      <c r="M81" s="5"/>
      <c r="N81" s="3"/>
      <c r="O81" s="244" t="s">
        <v>111</v>
      </c>
      <c r="P81" s="5"/>
      <c r="Q81" s="3"/>
      <c r="R81" s="245" t="s">
        <v>113</v>
      </c>
      <c r="S81" s="244" t="s">
        <v>114</v>
      </c>
      <c r="T81" s="246">
        <f t="shared" si="27"/>
        <v>0</v>
      </c>
      <c r="U81" s="247" t="s">
        <v>81</v>
      </c>
      <c r="V81" s="6" t="str">
        <f t="shared" si="19"/>
        <v/>
      </c>
      <c r="W81" s="247" t="s">
        <v>81</v>
      </c>
      <c r="X81" s="6"/>
      <c r="Y81" s="247" t="s">
        <v>81</v>
      </c>
      <c r="Z81" s="6" t="str" cm="1">
        <f t="array" ref="Z81">IF($T81=0,"",ROUNDDOWN(_xlfn.IFS($I81="課税",$T81*0.1/1.1,$I81="軽減",$T81*0.08/1.08,$I81="一部非課税",$AB81,I81="非課税",0),0))</f>
        <v/>
      </c>
      <c r="AA81" s="247" t="s">
        <v>81</v>
      </c>
      <c r="AB81" s="6"/>
      <c r="AC81" s="248" t="s">
        <v>81</v>
      </c>
      <c r="AD81" s="249"/>
      <c r="AE81" s="237"/>
      <c r="AF81" s="238" t="str">
        <f t="shared" si="20"/>
        <v/>
      </c>
      <c r="AG81" s="238" t="str">
        <f t="shared" si="21"/>
        <v/>
      </c>
      <c r="AI81" s="238" t="str">
        <f t="shared" si="22"/>
        <v/>
      </c>
      <c r="AJ81" s="238" t="str">
        <f t="shared" si="23"/>
        <v/>
      </c>
      <c r="AK81" s="238" t="str" cm="1">
        <f t="array" ref="AK81">IF(IF($T81=0,"",ROUNDDOWN(_xlfn.IFS($I81="課税",$T81*0.1/1.1,$I81="軽減",$T81*0.08/1.08,$I81="一部非課税",$AB81,I81="非課税",0),0))=$Z81,"","×")</f>
        <v/>
      </c>
      <c r="AL81" s="238" t="str">
        <f t="shared" ca="1" si="24"/>
        <v/>
      </c>
      <c r="AM81" s="238" t="str">
        <f t="shared" ca="1" si="25"/>
        <v/>
      </c>
      <c r="AN81" s="238" t="str">
        <f t="shared" si="26"/>
        <v/>
      </c>
      <c r="AO81" s="250"/>
      <c r="AP81" s="251"/>
      <c r="AQ81" s="251"/>
      <c r="AR81" s="250"/>
      <c r="AS81" s="250"/>
      <c r="AT81" s="251"/>
      <c r="AU81" s="251"/>
      <c r="AV81" s="250"/>
      <c r="AW81" s="250"/>
      <c r="AX81" s="251"/>
      <c r="AY81" s="251"/>
    </row>
    <row r="82" spans="2:51" s="239" customFormat="1" x14ac:dyDescent="0.4">
      <c r="B82" s="243">
        <f t="shared" si="18"/>
        <v>27</v>
      </c>
      <c r="C82" s="1"/>
      <c r="D82" s="83"/>
      <c r="E82" s="59"/>
      <c r="F82" s="2"/>
      <c r="G82" s="79"/>
      <c r="H82" s="61"/>
      <c r="I82" s="61"/>
      <c r="J82" s="4"/>
      <c r="K82" s="244" t="s">
        <v>81</v>
      </c>
      <c r="L82" s="244" t="s">
        <v>111</v>
      </c>
      <c r="M82" s="5"/>
      <c r="N82" s="3"/>
      <c r="O82" s="244" t="s">
        <v>111</v>
      </c>
      <c r="P82" s="5"/>
      <c r="Q82" s="3"/>
      <c r="R82" s="245" t="s">
        <v>113</v>
      </c>
      <c r="S82" s="244" t="s">
        <v>114</v>
      </c>
      <c r="T82" s="246">
        <f t="shared" si="27"/>
        <v>0</v>
      </c>
      <c r="U82" s="247" t="s">
        <v>81</v>
      </c>
      <c r="V82" s="6" t="str">
        <f t="shared" si="19"/>
        <v/>
      </c>
      <c r="W82" s="247" t="s">
        <v>81</v>
      </c>
      <c r="X82" s="6"/>
      <c r="Y82" s="247" t="s">
        <v>81</v>
      </c>
      <c r="Z82" s="6" t="str" cm="1">
        <f t="array" ref="Z82">IF($T82=0,"",ROUNDDOWN(_xlfn.IFS($I82="課税",$T82*0.1/1.1,$I82="軽減",$T82*0.08/1.08,$I82="一部非課税",$AB82,I82="非課税",0),0))</f>
        <v/>
      </c>
      <c r="AA82" s="247" t="s">
        <v>81</v>
      </c>
      <c r="AB82" s="6"/>
      <c r="AC82" s="248" t="s">
        <v>81</v>
      </c>
      <c r="AD82" s="249"/>
      <c r="AE82" s="237"/>
      <c r="AF82" s="238" t="str">
        <f t="shared" si="20"/>
        <v/>
      </c>
      <c r="AG82" s="238" t="str">
        <f t="shared" si="21"/>
        <v/>
      </c>
      <c r="AI82" s="238" t="str">
        <f t="shared" si="22"/>
        <v/>
      </c>
      <c r="AJ82" s="238" t="str">
        <f t="shared" si="23"/>
        <v/>
      </c>
      <c r="AK82" s="238" t="str" cm="1">
        <f t="array" ref="AK82">IF(IF($T82=0,"",ROUNDDOWN(_xlfn.IFS($I82="課税",$T82*0.1/1.1,$I82="軽減",$T82*0.08/1.08,$I82="一部非課税",$AB82,I82="非課税",0),0))=$Z82,"","×")</f>
        <v/>
      </c>
      <c r="AL82" s="238" t="str">
        <f t="shared" ca="1" si="24"/>
        <v/>
      </c>
      <c r="AM82" s="238" t="str">
        <f t="shared" ca="1" si="25"/>
        <v/>
      </c>
      <c r="AN82" s="238" t="str">
        <f t="shared" si="26"/>
        <v/>
      </c>
      <c r="AO82" s="250"/>
      <c r="AP82" s="251"/>
      <c r="AQ82" s="251"/>
      <c r="AR82" s="250"/>
      <c r="AS82" s="250"/>
      <c r="AT82" s="251"/>
      <c r="AU82" s="251"/>
      <c r="AV82" s="250"/>
      <c r="AW82" s="250"/>
      <c r="AX82" s="251"/>
      <c r="AY82" s="251"/>
    </row>
    <row r="83" spans="2:51" s="239" customFormat="1" x14ac:dyDescent="0.4">
      <c r="B83" s="243">
        <f t="shared" si="18"/>
        <v>28</v>
      </c>
      <c r="C83" s="1"/>
      <c r="D83" s="83"/>
      <c r="E83" s="59"/>
      <c r="F83" s="2"/>
      <c r="G83" s="79"/>
      <c r="H83" s="61"/>
      <c r="I83" s="61"/>
      <c r="J83" s="4"/>
      <c r="K83" s="244" t="s">
        <v>81</v>
      </c>
      <c r="L83" s="244" t="s">
        <v>111</v>
      </c>
      <c r="M83" s="5"/>
      <c r="N83" s="3"/>
      <c r="O83" s="244" t="s">
        <v>111</v>
      </c>
      <c r="P83" s="5"/>
      <c r="Q83" s="3"/>
      <c r="R83" s="245" t="s">
        <v>113</v>
      </c>
      <c r="S83" s="244" t="s">
        <v>114</v>
      </c>
      <c r="T83" s="246">
        <f t="shared" si="27"/>
        <v>0</v>
      </c>
      <c r="U83" s="247" t="s">
        <v>81</v>
      </c>
      <c r="V83" s="6" t="str">
        <f t="shared" si="19"/>
        <v/>
      </c>
      <c r="W83" s="247" t="s">
        <v>81</v>
      </c>
      <c r="X83" s="6"/>
      <c r="Y83" s="247" t="s">
        <v>81</v>
      </c>
      <c r="Z83" s="6" t="str" cm="1">
        <f t="array" ref="Z83">IF($T83=0,"",ROUNDDOWN(_xlfn.IFS($I83="課税",$T83*0.1/1.1,$I83="軽減",$T83*0.08/1.08,$I83="一部非課税",$AB83,I83="非課税",0),0))</f>
        <v/>
      </c>
      <c r="AA83" s="247" t="s">
        <v>81</v>
      </c>
      <c r="AB83" s="6"/>
      <c r="AC83" s="248" t="s">
        <v>81</v>
      </c>
      <c r="AD83" s="249"/>
      <c r="AE83" s="237"/>
      <c r="AF83" s="238" t="str">
        <f t="shared" si="20"/>
        <v/>
      </c>
      <c r="AG83" s="238" t="str">
        <f t="shared" si="21"/>
        <v/>
      </c>
      <c r="AI83" s="238" t="str">
        <f t="shared" si="22"/>
        <v/>
      </c>
      <c r="AJ83" s="238" t="str">
        <f t="shared" si="23"/>
        <v/>
      </c>
      <c r="AK83" s="238" t="str" cm="1">
        <f t="array" ref="AK83">IF(IF($T83=0,"",ROUNDDOWN(_xlfn.IFS($I83="課税",$T83*0.1/1.1,$I83="軽減",$T83*0.08/1.08,$I83="一部非課税",$AB83,I83="非課税",0),0))=$Z83,"","×")</f>
        <v/>
      </c>
      <c r="AL83" s="238" t="str">
        <f t="shared" ca="1" si="24"/>
        <v/>
      </c>
      <c r="AM83" s="238" t="str">
        <f t="shared" ca="1" si="25"/>
        <v/>
      </c>
      <c r="AN83" s="238" t="str">
        <f t="shared" si="26"/>
        <v/>
      </c>
      <c r="AO83" s="250"/>
      <c r="AP83" s="251"/>
      <c r="AQ83" s="251"/>
      <c r="AR83" s="250"/>
      <c r="AS83" s="250"/>
      <c r="AT83" s="251"/>
      <c r="AU83" s="251"/>
      <c r="AV83" s="250"/>
      <c r="AW83" s="250"/>
      <c r="AX83" s="251"/>
      <c r="AY83" s="251"/>
    </row>
    <row r="84" spans="2:51" s="239" customFormat="1" x14ac:dyDescent="0.4">
      <c r="B84" s="243">
        <f t="shared" si="18"/>
        <v>29</v>
      </c>
      <c r="C84" s="1"/>
      <c r="D84" s="83"/>
      <c r="E84" s="59"/>
      <c r="F84" s="2"/>
      <c r="G84" s="79"/>
      <c r="H84" s="61"/>
      <c r="I84" s="61"/>
      <c r="J84" s="4"/>
      <c r="K84" s="244" t="s">
        <v>81</v>
      </c>
      <c r="L84" s="244" t="s">
        <v>111</v>
      </c>
      <c r="M84" s="5"/>
      <c r="N84" s="3"/>
      <c r="O84" s="244" t="s">
        <v>111</v>
      </c>
      <c r="P84" s="5"/>
      <c r="Q84" s="3"/>
      <c r="R84" s="245" t="s">
        <v>113</v>
      </c>
      <c r="S84" s="244" t="s">
        <v>114</v>
      </c>
      <c r="T84" s="246">
        <f t="shared" si="27"/>
        <v>0</v>
      </c>
      <c r="U84" s="247" t="s">
        <v>81</v>
      </c>
      <c r="V84" s="6" t="str">
        <f t="shared" si="19"/>
        <v/>
      </c>
      <c r="W84" s="247" t="s">
        <v>81</v>
      </c>
      <c r="X84" s="6"/>
      <c r="Y84" s="247" t="s">
        <v>81</v>
      </c>
      <c r="Z84" s="6" t="str" cm="1">
        <f t="array" ref="Z84">IF($T84=0,"",ROUNDDOWN(_xlfn.IFS($I84="課税",$T84*0.1/1.1,$I84="軽減",$T84*0.08/1.08,$I84="一部非課税",$AB84,I84="非課税",0),0))</f>
        <v/>
      </c>
      <c r="AA84" s="247" t="s">
        <v>81</v>
      </c>
      <c r="AB84" s="6"/>
      <c r="AC84" s="248" t="s">
        <v>81</v>
      </c>
      <c r="AD84" s="249"/>
      <c r="AE84" s="237"/>
      <c r="AF84" s="238" t="str">
        <f t="shared" si="20"/>
        <v/>
      </c>
      <c r="AG84" s="238" t="str">
        <f t="shared" si="21"/>
        <v/>
      </c>
      <c r="AI84" s="238" t="str">
        <f t="shared" si="22"/>
        <v/>
      </c>
      <c r="AJ84" s="238" t="str">
        <f t="shared" si="23"/>
        <v/>
      </c>
      <c r="AK84" s="238" t="str" cm="1">
        <f t="array" ref="AK84">IF(IF($T84=0,"",ROUNDDOWN(_xlfn.IFS($I84="課税",$T84*0.1/1.1,$I84="軽減",$T84*0.08/1.08,$I84="一部非課税",$AB84,I84="非課税",0),0))=$Z84,"","×")</f>
        <v/>
      </c>
      <c r="AL84" s="238" t="str">
        <f t="shared" ca="1" si="24"/>
        <v/>
      </c>
      <c r="AM84" s="238" t="str">
        <f t="shared" ca="1" si="25"/>
        <v/>
      </c>
      <c r="AN84" s="238" t="str">
        <f t="shared" si="26"/>
        <v/>
      </c>
      <c r="AO84" s="250"/>
      <c r="AP84" s="251"/>
      <c r="AQ84" s="251"/>
      <c r="AR84" s="250"/>
      <c r="AS84" s="250"/>
      <c r="AT84" s="251"/>
      <c r="AU84" s="251"/>
      <c r="AV84" s="250"/>
      <c r="AW84" s="250"/>
      <c r="AX84" s="251"/>
      <c r="AY84" s="251"/>
    </row>
    <row r="85" spans="2:51" s="239" customFormat="1" x14ac:dyDescent="0.4">
      <c r="B85" s="243">
        <f t="shared" si="18"/>
        <v>30</v>
      </c>
      <c r="C85" s="1"/>
      <c r="D85" s="83"/>
      <c r="E85" s="59"/>
      <c r="F85" s="2"/>
      <c r="G85" s="79"/>
      <c r="H85" s="61"/>
      <c r="I85" s="61"/>
      <c r="J85" s="4"/>
      <c r="K85" s="244" t="s">
        <v>81</v>
      </c>
      <c r="L85" s="244" t="s">
        <v>111</v>
      </c>
      <c r="M85" s="5"/>
      <c r="N85" s="3"/>
      <c r="O85" s="244" t="s">
        <v>111</v>
      </c>
      <c r="P85" s="5"/>
      <c r="Q85" s="3"/>
      <c r="R85" s="245" t="s">
        <v>113</v>
      </c>
      <c r="S85" s="244" t="s">
        <v>114</v>
      </c>
      <c r="T85" s="246">
        <f t="shared" si="27"/>
        <v>0</v>
      </c>
      <c r="U85" s="247" t="s">
        <v>81</v>
      </c>
      <c r="V85" s="6" t="str">
        <f t="shared" si="19"/>
        <v/>
      </c>
      <c r="W85" s="247" t="s">
        <v>81</v>
      </c>
      <c r="X85" s="6"/>
      <c r="Y85" s="247" t="s">
        <v>81</v>
      </c>
      <c r="Z85" s="6" t="str" cm="1">
        <f t="array" ref="Z85">IF($T85=0,"",ROUNDDOWN(_xlfn.IFS($I85="課税",$T85*0.1/1.1,$I85="軽減",$T85*0.08/1.08,$I85="一部非課税",$AB85,I85="非課税",0),0))</f>
        <v/>
      </c>
      <c r="AA85" s="247" t="s">
        <v>81</v>
      </c>
      <c r="AB85" s="6"/>
      <c r="AC85" s="248" t="s">
        <v>81</v>
      </c>
      <c r="AD85" s="249"/>
      <c r="AE85" s="237"/>
      <c r="AF85" s="238" t="str">
        <f t="shared" si="20"/>
        <v/>
      </c>
      <c r="AG85" s="238" t="str">
        <f t="shared" si="21"/>
        <v/>
      </c>
      <c r="AI85" s="238" t="str">
        <f t="shared" si="22"/>
        <v/>
      </c>
      <c r="AJ85" s="238" t="str">
        <f t="shared" si="23"/>
        <v/>
      </c>
      <c r="AK85" s="238" t="str" cm="1">
        <f t="array" ref="AK85">IF(IF($T85=0,"",ROUNDDOWN(_xlfn.IFS($I85="課税",$T85*0.1/1.1,$I85="軽減",$T85*0.08/1.08,$I85="一部非課税",$AB85,I85="非課税",0),0))=$Z85,"","×")</f>
        <v/>
      </c>
      <c r="AL85" s="238" t="str">
        <f t="shared" ca="1" si="24"/>
        <v/>
      </c>
      <c r="AM85" s="238" t="str">
        <f t="shared" ca="1" si="25"/>
        <v/>
      </c>
      <c r="AN85" s="238" t="str">
        <f t="shared" si="26"/>
        <v/>
      </c>
      <c r="AO85" s="250"/>
      <c r="AP85" s="251"/>
      <c r="AQ85" s="251"/>
      <c r="AR85" s="250"/>
      <c r="AS85" s="250"/>
      <c r="AT85" s="251"/>
      <c r="AU85" s="251"/>
      <c r="AV85" s="250"/>
      <c r="AW85" s="250"/>
      <c r="AX85" s="251"/>
      <c r="AY85" s="251"/>
    </row>
    <row r="86" spans="2:51" s="239" customFormat="1" x14ac:dyDescent="0.4">
      <c r="B86" s="243">
        <f t="shared" si="18"/>
        <v>31</v>
      </c>
      <c r="C86" s="1"/>
      <c r="D86" s="83"/>
      <c r="E86" s="59"/>
      <c r="F86" s="2"/>
      <c r="G86" s="79"/>
      <c r="H86" s="61"/>
      <c r="I86" s="61"/>
      <c r="J86" s="4"/>
      <c r="K86" s="244" t="s">
        <v>81</v>
      </c>
      <c r="L86" s="244" t="s">
        <v>111</v>
      </c>
      <c r="M86" s="5"/>
      <c r="N86" s="3"/>
      <c r="O86" s="244" t="s">
        <v>111</v>
      </c>
      <c r="P86" s="5"/>
      <c r="Q86" s="3"/>
      <c r="R86" s="245" t="s">
        <v>113</v>
      </c>
      <c r="S86" s="244" t="s">
        <v>114</v>
      </c>
      <c r="T86" s="246">
        <f t="shared" si="27"/>
        <v>0</v>
      </c>
      <c r="U86" s="247" t="s">
        <v>81</v>
      </c>
      <c r="V86" s="6" t="str">
        <f t="shared" si="19"/>
        <v/>
      </c>
      <c r="W86" s="247" t="s">
        <v>81</v>
      </c>
      <c r="X86" s="6"/>
      <c r="Y86" s="247" t="s">
        <v>81</v>
      </c>
      <c r="Z86" s="6" t="str" cm="1">
        <f t="array" ref="Z86">IF($T86=0,"",ROUNDDOWN(_xlfn.IFS($I86="課税",$T86*0.1/1.1,$I86="軽減",$T86*0.08/1.08,$I86="一部非課税",$AB86,I86="非課税",0),0))</f>
        <v/>
      </c>
      <c r="AA86" s="247" t="s">
        <v>81</v>
      </c>
      <c r="AB86" s="6"/>
      <c r="AC86" s="248" t="s">
        <v>81</v>
      </c>
      <c r="AD86" s="249"/>
      <c r="AE86" s="237"/>
      <c r="AF86" s="238" t="str">
        <f t="shared" si="20"/>
        <v/>
      </c>
      <c r="AG86" s="238" t="str">
        <f t="shared" si="21"/>
        <v/>
      </c>
      <c r="AI86" s="238" t="str">
        <f t="shared" si="22"/>
        <v/>
      </c>
      <c r="AJ86" s="238" t="str">
        <f t="shared" si="23"/>
        <v/>
      </c>
      <c r="AK86" s="238" t="str" cm="1">
        <f t="array" ref="AK86">IF(IF($T86=0,"",ROUNDDOWN(_xlfn.IFS($I86="課税",$T86*0.1/1.1,$I86="軽減",$T86*0.08/1.08,$I86="一部非課税",$AB86,I86="非課税",0),0))=$Z86,"","×")</f>
        <v/>
      </c>
      <c r="AL86" s="238" t="str">
        <f t="shared" ca="1" si="24"/>
        <v/>
      </c>
      <c r="AM86" s="238" t="str">
        <f t="shared" ca="1" si="25"/>
        <v/>
      </c>
      <c r="AN86" s="238" t="str">
        <f t="shared" si="26"/>
        <v/>
      </c>
      <c r="AO86" s="250"/>
      <c r="AP86" s="251"/>
      <c r="AQ86" s="251"/>
      <c r="AR86" s="250"/>
      <c r="AS86" s="250"/>
      <c r="AT86" s="251"/>
      <c r="AU86" s="251"/>
      <c r="AV86" s="250"/>
      <c r="AW86" s="250"/>
      <c r="AX86" s="251"/>
      <c r="AY86" s="251"/>
    </row>
    <row r="87" spans="2:51" s="239" customFormat="1" x14ac:dyDescent="0.4">
      <c r="B87" s="243">
        <f t="shared" si="18"/>
        <v>32</v>
      </c>
      <c r="C87" s="1"/>
      <c r="D87" s="83"/>
      <c r="E87" s="59"/>
      <c r="F87" s="2"/>
      <c r="G87" s="79"/>
      <c r="H87" s="61"/>
      <c r="I87" s="61"/>
      <c r="J87" s="4"/>
      <c r="K87" s="244" t="s">
        <v>81</v>
      </c>
      <c r="L87" s="244" t="s">
        <v>111</v>
      </c>
      <c r="M87" s="5"/>
      <c r="N87" s="3"/>
      <c r="O87" s="244" t="s">
        <v>111</v>
      </c>
      <c r="P87" s="5"/>
      <c r="Q87" s="3"/>
      <c r="R87" s="245" t="s">
        <v>113</v>
      </c>
      <c r="S87" s="244" t="s">
        <v>114</v>
      </c>
      <c r="T87" s="246">
        <f t="shared" si="27"/>
        <v>0</v>
      </c>
      <c r="U87" s="247" t="s">
        <v>81</v>
      </c>
      <c r="V87" s="6" t="str">
        <f t="shared" si="19"/>
        <v/>
      </c>
      <c r="W87" s="247" t="s">
        <v>81</v>
      </c>
      <c r="X87" s="6"/>
      <c r="Y87" s="247" t="s">
        <v>81</v>
      </c>
      <c r="Z87" s="6" t="str" cm="1">
        <f t="array" ref="Z87">IF($T87=0,"",ROUNDDOWN(_xlfn.IFS($I87="課税",$T87*0.1/1.1,$I87="軽減",$T87*0.08/1.08,$I87="一部非課税",$AB87,I87="非課税",0),0))</f>
        <v/>
      </c>
      <c r="AA87" s="247" t="s">
        <v>81</v>
      </c>
      <c r="AB87" s="6"/>
      <c r="AC87" s="248" t="s">
        <v>81</v>
      </c>
      <c r="AD87" s="249"/>
      <c r="AE87" s="237"/>
      <c r="AF87" s="238" t="str">
        <f t="shared" si="20"/>
        <v/>
      </c>
      <c r="AG87" s="238" t="str">
        <f t="shared" si="21"/>
        <v/>
      </c>
      <c r="AI87" s="238" t="str">
        <f t="shared" si="22"/>
        <v/>
      </c>
      <c r="AJ87" s="238" t="str">
        <f t="shared" si="23"/>
        <v/>
      </c>
      <c r="AK87" s="238" t="str" cm="1">
        <f t="array" ref="AK87">IF(IF($T87=0,"",ROUNDDOWN(_xlfn.IFS($I87="課税",$T87*0.1/1.1,$I87="軽減",$T87*0.08/1.08,$I87="一部非課税",$AB87,I87="非課税",0),0))=$Z87,"","×")</f>
        <v/>
      </c>
      <c r="AL87" s="238" t="str">
        <f t="shared" ca="1" si="24"/>
        <v/>
      </c>
      <c r="AM87" s="238" t="str">
        <f t="shared" ca="1" si="25"/>
        <v/>
      </c>
      <c r="AN87" s="238" t="str">
        <f t="shared" si="26"/>
        <v/>
      </c>
      <c r="AO87" s="250"/>
      <c r="AP87" s="251"/>
      <c r="AQ87" s="251"/>
      <c r="AR87" s="250"/>
      <c r="AS87" s="250"/>
      <c r="AT87" s="251"/>
      <c r="AU87" s="251"/>
      <c r="AV87" s="250"/>
      <c r="AW87" s="250"/>
      <c r="AX87" s="251"/>
      <c r="AY87" s="251"/>
    </row>
    <row r="88" spans="2:51" s="239" customFormat="1" x14ac:dyDescent="0.4">
      <c r="B88" s="243">
        <f t="shared" si="18"/>
        <v>33</v>
      </c>
      <c r="C88" s="1"/>
      <c r="D88" s="83"/>
      <c r="E88" s="59"/>
      <c r="F88" s="2"/>
      <c r="G88" s="79"/>
      <c r="H88" s="61"/>
      <c r="I88" s="61"/>
      <c r="J88" s="4"/>
      <c r="K88" s="244" t="s">
        <v>81</v>
      </c>
      <c r="L88" s="244" t="s">
        <v>111</v>
      </c>
      <c r="M88" s="5"/>
      <c r="N88" s="3"/>
      <c r="O88" s="244" t="s">
        <v>111</v>
      </c>
      <c r="P88" s="5"/>
      <c r="Q88" s="3"/>
      <c r="R88" s="245" t="s">
        <v>113</v>
      </c>
      <c r="S88" s="244" t="s">
        <v>114</v>
      </c>
      <c r="T88" s="246">
        <f t="shared" si="27"/>
        <v>0</v>
      </c>
      <c r="U88" s="247" t="s">
        <v>81</v>
      </c>
      <c r="V88" s="6" t="str">
        <f t="shared" si="19"/>
        <v/>
      </c>
      <c r="W88" s="247" t="s">
        <v>81</v>
      </c>
      <c r="X88" s="6"/>
      <c r="Y88" s="247" t="s">
        <v>81</v>
      </c>
      <c r="Z88" s="6" t="str" cm="1">
        <f t="array" ref="Z88">IF($T88=0,"",ROUNDDOWN(_xlfn.IFS($I88="課税",$T88*0.1/1.1,$I88="軽減",$T88*0.08/1.08,$I88="一部非課税",$AB88,I88="非課税",0),0))</f>
        <v/>
      </c>
      <c r="AA88" s="247" t="s">
        <v>81</v>
      </c>
      <c r="AB88" s="6"/>
      <c r="AC88" s="248" t="s">
        <v>81</v>
      </c>
      <c r="AD88" s="249"/>
      <c r="AE88" s="237"/>
      <c r="AF88" s="238" t="str">
        <f t="shared" si="20"/>
        <v/>
      </c>
      <c r="AG88" s="238" t="str">
        <f t="shared" si="21"/>
        <v/>
      </c>
      <c r="AI88" s="238" t="str">
        <f t="shared" si="22"/>
        <v/>
      </c>
      <c r="AJ88" s="238" t="str">
        <f t="shared" si="23"/>
        <v/>
      </c>
      <c r="AK88" s="238" t="str" cm="1">
        <f t="array" ref="AK88">IF(IF($T88=0,"",ROUNDDOWN(_xlfn.IFS($I88="課税",$T88*0.1/1.1,$I88="軽減",$T88*0.08/1.08,$I88="一部非課税",$AB88,I88="非課税",0),0))=$Z88,"","×")</f>
        <v/>
      </c>
      <c r="AL88" s="238" t="str">
        <f t="shared" ca="1" si="24"/>
        <v/>
      </c>
      <c r="AM88" s="238" t="str">
        <f t="shared" ca="1" si="25"/>
        <v/>
      </c>
      <c r="AN88" s="238" t="str">
        <f t="shared" si="26"/>
        <v/>
      </c>
      <c r="AO88" s="250"/>
      <c r="AP88" s="251"/>
      <c r="AQ88" s="251"/>
      <c r="AR88" s="250"/>
      <c r="AS88" s="250"/>
      <c r="AT88" s="251"/>
      <c r="AU88" s="251"/>
      <c r="AV88" s="250"/>
      <c r="AW88" s="250"/>
      <c r="AX88" s="251"/>
      <c r="AY88" s="251"/>
    </row>
    <row r="89" spans="2:51" s="239" customFormat="1" x14ac:dyDescent="0.4">
      <c r="B89" s="243">
        <f t="shared" si="18"/>
        <v>34</v>
      </c>
      <c r="C89" s="1"/>
      <c r="D89" s="83"/>
      <c r="E89" s="59"/>
      <c r="F89" s="2"/>
      <c r="G89" s="79"/>
      <c r="H89" s="61"/>
      <c r="I89" s="61"/>
      <c r="J89" s="4"/>
      <c r="K89" s="244" t="s">
        <v>81</v>
      </c>
      <c r="L89" s="244" t="s">
        <v>111</v>
      </c>
      <c r="M89" s="5"/>
      <c r="N89" s="3"/>
      <c r="O89" s="244" t="s">
        <v>111</v>
      </c>
      <c r="P89" s="5"/>
      <c r="Q89" s="3"/>
      <c r="R89" s="245" t="s">
        <v>113</v>
      </c>
      <c r="S89" s="244" t="s">
        <v>114</v>
      </c>
      <c r="T89" s="246">
        <f t="shared" si="27"/>
        <v>0</v>
      </c>
      <c r="U89" s="247" t="s">
        <v>81</v>
      </c>
      <c r="V89" s="6" t="str">
        <f t="shared" si="19"/>
        <v/>
      </c>
      <c r="W89" s="247" t="s">
        <v>81</v>
      </c>
      <c r="X89" s="6"/>
      <c r="Y89" s="247" t="s">
        <v>81</v>
      </c>
      <c r="Z89" s="6" t="str" cm="1">
        <f t="array" ref="Z89">IF($T89=0,"",ROUNDDOWN(_xlfn.IFS($I89="課税",$T89*0.1/1.1,$I89="軽減",$T89*0.08/1.08,$I89="一部非課税",$AB89,I89="非課税",0),0))</f>
        <v/>
      </c>
      <c r="AA89" s="247" t="s">
        <v>81</v>
      </c>
      <c r="AB89" s="6"/>
      <c r="AC89" s="248" t="s">
        <v>81</v>
      </c>
      <c r="AD89" s="249"/>
      <c r="AE89" s="237"/>
      <c r="AF89" s="238" t="str">
        <f t="shared" si="20"/>
        <v/>
      </c>
      <c r="AG89" s="238" t="str">
        <f t="shared" si="21"/>
        <v/>
      </c>
      <c r="AI89" s="238" t="str">
        <f t="shared" si="22"/>
        <v/>
      </c>
      <c r="AJ89" s="238" t="str">
        <f t="shared" si="23"/>
        <v/>
      </c>
      <c r="AK89" s="238" t="str" cm="1">
        <f t="array" ref="AK89">IF(IF($T89=0,"",ROUNDDOWN(_xlfn.IFS($I89="課税",$T89*0.1/1.1,$I89="軽減",$T89*0.08/1.08,$I89="一部非課税",$AB89,I89="非課税",0),0))=$Z89,"","×")</f>
        <v/>
      </c>
      <c r="AL89" s="238" t="str">
        <f t="shared" ca="1" si="24"/>
        <v/>
      </c>
      <c r="AM89" s="238" t="str">
        <f t="shared" ca="1" si="25"/>
        <v/>
      </c>
      <c r="AN89" s="238" t="str">
        <f t="shared" si="26"/>
        <v/>
      </c>
      <c r="AO89" s="250"/>
      <c r="AP89" s="251"/>
      <c r="AQ89" s="251"/>
      <c r="AR89" s="250"/>
      <c r="AS89" s="250"/>
      <c r="AT89" s="251"/>
      <c r="AU89" s="251"/>
      <c r="AV89" s="250"/>
      <c r="AW89" s="250"/>
      <c r="AX89" s="251"/>
      <c r="AY89" s="251"/>
    </row>
    <row r="90" spans="2:51" s="239" customFormat="1" x14ac:dyDescent="0.4">
      <c r="B90" s="243">
        <f t="shared" si="18"/>
        <v>35</v>
      </c>
      <c r="C90" s="1"/>
      <c r="D90" s="83"/>
      <c r="E90" s="59"/>
      <c r="F90" s="2"/>
      <c r="G90" s="79"/>
      <c r="H90" s="61"/>
      <c r="I90" s="61"/>
      <c r="J90" s="4"/>
      <c r="K90" s="244" t="s">
        <v>81</v>
      </c>
      <c r="L90" s="244" t="s">
        <v>111</v>
      </c>
      <c r="M90" s="5"/>
      <c r="N90" s="3"/>
      <c r="O90" s="244" t="s">
        <v>111</v>
      </c>
      <c r="P90" s="5"/>
      <c r="Q90" s="3"/>
      <c r="R90" s="245" t="s">
        <v>113</v>
      </c>
      <c r="S90" s="244" t="s">
        <v>114</v>
      </c>
      <c r="T90" s="246">
        <f t="shared" si="27"/>
        <v>0</v>
      </c>
      <c r="U90" s="247" t="s">
        <v>81</v>
      </c>
      <c r="V90" s="6" t="str">
        <f t="shared" si="19"/>
        <v/>
      </c>
      <c r="W90" s="247" t="s">
        <v>81</v>
      </c>
      <c r="X90" s="6"/>
      <c r="Y90" s="247" t="s">
        <v>81</v>
      </c>
      <c r="Z90" s="6" t="str" cm="1">
        <f t="array" ref="Z90">IF($T90=0,"",ROUNDDOWN(_xlfn.IFS($I90="課税",$T90*0.1/1.1,$I90="軽減",$T90*0.08/1.08,$I90="一部非課税",$AB90,I90="非課税",0),0))</f>
        <v/>
      </c>
      <c r="AA90" s="247" t="s">
        <v>81</v>
      </c>
      <c r="AB90" s="6"/>
      <c r="AC90" s="248" t="s">
        <v>81</v>
      </c>
      <c r="AD90" s="249"/>
      <c r="AE90" s="237"/>
      <c r="AF90" s="238" t="str">
        <f t="shared" si="20"/>
        <v/>
      </c>
      <c r="AG90" s="238" t="str">
        <f t="shared" si="21"/>
        <v/>
      </c>
      <c r="AI90" s="238" t="str">
        <f t="shared" si="22"/>
        <v/>
      </c>
      <c r="AJ90" s="238" t="str">
        <f t="shared" si="23"/>
        <v/>
      </c>
      <c r="AK90" s="238" t="str" cm="1">
        <f t="array" ref="AK90">IF(IF($T90=0,"",ROUNDDOWN(_xlfn.IFS($I90="課税",$T90*0.1/1.1,$I90="軽減",$T90*0.08/1.08,$I90="一部非課税",$AB90,I90="非課税",0),0))=$Z90,"","×")</f>
        <v/>
      </c>
      <c r="AL90" s="238" t="str">
        <f t="shared" ca="1" si="24"/>
        <v/>
      </c>
      <c r="AM90" s="238" t="str">
        <f t="shared" ca="1" si="25"/>
        <v/>
      </c>
      <c r="AN90" s="238" t="str">
        <f t="shared" si="26"/>
        <v/>
      </c>
      <c r="AO90" s="250"/>
      <c r="AP90" s="251"/>
      <c r="AQ90" s="251"/>
      <c r="AR90" s="250"/>
      <c r="AS90" s="250"/>
      <c r="AT90" s="251"/>
      <c r="AU90" s="251"/>
      <c r="AV90" s="250"/>
      <c r="AW90" s="250"/>
      <c r="AX90" s="251"/>
      <c r="AY90" s="251"/>
    </row>
    <row r="91" spans="2:51" s="239" customFormat="1" x14ac:dyDescent="0.4">
      <c r="B91" s="243">
        <f t="shared" si="18"/>
        <v>36</v>
      </c>
      <c r="C91" s="1"/>
      <c r="D91" s="83"/>
      <c r="E91" s="59"/>
      <c r="F91" s="2"/>
      <c r="G91" s="79"/>
      <c r="H91" s="61"/>
      <c r="I91" s="61"/>
      <c r="J91" s="4"/>
      <c r="K91" s="244" t="s">
        <v>81</v>
      </c>
      <c r="L91" s="244" t="s">
        <v>111</v>
      </c>
      <c r="M91" s="5"/>
      <c r="N91" s="3"/>
      <c r="O91" s="244" t="s">
        <v>111</v>
      </c>
      <c r="P91" s="5"/>
      <c r="Q91" s="3"/>
      <c r="R91" s="245" t="s">
        <v>113</v>
      </c>
      <c r="S91" s="244" t="s">
        <v>114</v>
      </c>
      <c r="T91" s="246">
        <f t="shared" si="27"/>
        <v>0</v>
      </c>
      <c r="U91" s="247" t="s">
        <v>81</v>
      </c>
      <c r="V91" s="6" t="str">
        <f t="shared" si="19"/>
        <v/>
      </c>
      <c r="W91" s="247" t="s">
        <v>81</v>
      </c>
      <c r="X91" s="6"/>
      <c r="Y91" s="247" t="s">
        <v>81</v>
      </c>
      <c r="Z91" s="6" t="str" cm="1">
        <f t="array" ref="Z91">IF($T91=0,"",ROUNDDOWN(_xlfn.IFS($I91="課税",$T91*0.1/1.1,$I91="軽減",$T91*0.08/1.08,$I91="一部非課税",$AB91,I91="非課税",0),0))</f>
        <v/>
      </c>
      <c r="AA91" s="247" t="s">
        <v>81</v>
      </c>
      <c r="AB91" s="6"/>
      <c r="AC91" s="248" t="s">
        <v>81</v>
      </c>
      <c r="AD91" s="249"/>
      <c r="AE91" s="237"/>
      <c r="AF91" s="238" t="str">
        <f t="shared" si="20"/>
        <v/>
      </c>
      <c r="AG91" s="238" t="str">
        <f t="shared" si="21"/>
        <v/>
      </c>
      <c r="AI91" s="238" t="str">
        <f t="shared" si="22"/>
        <v/>
      </c>
      <c r="AJ91" s="238" t="str">
        <f t="shared" si="23"/>
        <v/>
      </c>
      <c r="AK91" s="238" t="str" cm="1">
        <f t="array" ref="AK91">IF(IF($T91=0,"",ROUNDDOWN(_xlfn.IFS($I91="課税",$T91*0.1/1.1,$I91="軽減",$T91*0.08/1.08,$I91="一部非課税",$AB91,I91="非課税",0),0))=$Z91,"","×")</f>
        <v/>
      </c>
      <c r="AL91" s="238" t="str">
        <f t="shared" ca="1" si="24"/>
        <v/>
      </c>
      <c r="AM91" s="238" t="str">
        <f t="shared" ca="1" si="25"/>
        <v/>
      </c>
      <c r="AN91" s="238" t="str">
        <f t="shared" si="26"/>
        <v/>
      </c>
      <c r="AO91" s="250"/>
      <c r="AP91" s="251"/>
      <c r="AQ91" s="251"/>
      <c r="AR91" s="250"/>
      <c r="AS91" s="250"/>
      <c r="AT91" s="251"/>
      <c r="AU91" s="251"/>
      <c r="AV91" s="250"/>
      <c r="AW91" s="250"/>
      <c r="AX91" s="251"/>
      <c r="AY91" s="251"/>
    </row>
    <row r="92" spans="2:51" s="239" customFormat="1" x14ac:dyDescent="0.4">
      <c r="B92" s="243">
        <f t="shared" si="18"/>
        <v>37</v>
      </c>
      <c r="C92" s="1"/>
      <c r="D92" s="83"/>
      <c r="E92" s="59"/>
      <c r="F92" s="2"/>
      <c r="G92" s="79"/>
      <c r="H92" s="61"/>
      <c r="I92" s="61"/>
      <c r="J92" s="4"/>
      <c r="K92" s="244" t="s">
        <v>81</v>
      </c>
      <c r="L92" s="244" t="s">
        <v>111</v>
      </c>
      <c r="M92" s="5"/>
      <c r="N92" s="3"/>
      <c r="O92" s="244" t="s">
        <v>111</v>
      </c>
      <c r="P92" s="5"/>
      <c r="Q92" s="3"/>
      <c r="R92" s="245" t="s">
        <v>113</v>
      </c>
      <c r="S92" s="244" t="s">
        <v>114</v>
      </c>
      <c r="T92" s="246">
        <f t="shared" si="27"/>
        <v>0</v>
      </c>
      <c r="U92" s="247" t="s">
        <v>81</v>
      </c>
      <c r="V92" s="6" t="str">
        <f t="shared" si="19"/>
        <v/>
      </c>
      <c r="W92" s="247" t="s">
        <v>81</v>
      </c>
      <c r="X92" s="6"/>
      <c r="Y92" s="247" t="s">
        <v>81</v>
      </c>
      <c r="Z92" s="6" t="str" cm="1">
        <f t="array" ref="Z92">IF($T92=0,"",ROUNDDOWN(_xlfn.IFS($I92="課税",$T92*0.1/1.1,$I92="軽減",$T92*0.08/1.08,$I92="一部非課税",$AB92,I92="非課税",0),0))</f>
        <v/>
      </c>
      <c r="AA92" s="247" t="s">
        <v>81</v>
      </c>
      <c r="AB92" s="6"/>
      <c r="AC92" s="248" t="s">
        <v>81</v>
      </c>
      <c r="AD92" s="249"/>
      <c r="AE92" s="237"/>
      <c r="AF92" s="238" t="str">
        <f t="shared" si="20"/>
        <v/>
      </c>
      <c r="AG92" s="238" t="str">
        <f t="shared" si="21"/>
        <v/>
      </c>
      <c r="AI92" s="238" t="str">
        <f t="shared" si="22"/>
        <v/>
      </c>
      <c r="AJ92" s="238" t="str">
        <f t="shared" si="23"/>
        <v/>
      </c>
      <c r="AK92" s="238" t="str" cm="1">
        <f t="array" ref="AK92">IF(IF($T92=0,"",ROUNDDOWN(_xlfn.IFS($I92="課税",$T92*0.1/1.1,$I92="軽減",$T92*0.08/1.08,$I92="一部非課税",$AB92,I92="非課税",0),0))=$Z92,"","×")</f>
        <v/>
      </c>
      <c r="AL92" s="238" t="str">
        <f t="shared" ca="1" si="24"/>
        <v/>
      </c>
      <c r="AM92" s="238" t="str">
        <f t="shared" ca="1" si="25"/>
        <v/>
      </c>
      <c r="AN92" s="238" t="str">
        <f t="shared" si="26"/>
        <v/>
      </c>
      <c r="AO92" s="250"/>
      <c r="AP92" s="251"/>
      <c r="AQ92" s="251"/>
      <c r="AR92" s="250"/>
      <c r="AS92" s="250"/>
      <c r="AT92" s="251"/>
      <c r="AU92" s="251"/>
      <c r="AV92" s="250"/>
      <c r="AW92" s="250"/>
      <c r="AX92" s="251"/>
      <c r="AY92" s="251"/>
    </row>
    <row r="93" spans="2:51" s="239" customFormat="1" x14ac:dyDescent="0.4">
      <c r="B93" s="243">
        <f t="shared" si="18"/>
        <v>38</v>
      </c>
      <c r="C93" s="1"/>
      <c r="D93" s="83"/>
      <c r="E93" s="59"/>
      <c r="F93" s="2"/>
      <c r="G93" s="79"/>
      <c r="H93" s="61"/>
      <c r="I93" s="61"/>
      <c r="J93" s="4"/>
      <c r="K93" s="244" t="s">
        <v>81</v>
      </c>
      <c r="L93" s="244" t="s">
        <v>111</v>
      </c>
      <c r="M93" s="5"/>
      <c r="N93" s="3"/>
      <c r="O93" s="244" t="s">
        <v>111</v>
      </c>
      <c r="P93" s="5"/>
      <c r="Q93" s="3"/>
      <c r="R93" s="245" t="s">
        <v>113</v>
      </c>
      <c r="S93" s="244" t="s">
        <v>114</v>
      </c>
      <c r="T93" s="246">
        <f t="shared" si="27"/>
        <v>0</v>
      </c>
      <c r="U93" s="247" t="s">
        <v>81</v>
      </c>
      <c r="V93" s="6" t="str">
        <f t="shared" si="19"/>
        <v/>
      </c>
      <c r="W93" s="247" t="s">
        <v>81</v>
      </c>
      <c r="X93" s="6"/>
      <c r="Y93" s="247" t="s">
        <v>81</v>
      </c>
      <c r="Z93" s="6" t="str" cm="1">
        <f t="array" ref="Z93">IF($T93=0,"",ROUNDDOWN(_xlfn.IFS($I93="課税",$T93*0.1/1.1,$I93="軽減",$T93*0.08/1.08,$I93="一部非課税",$AB93,I93="非課税",0),0))</f>
        <v/>
      </c>
      <c r="AA93" s="247" t="s">
        <v>81</v>
      </c>
      <c r="AB93" s="6"/>
      <c r="AC93" s="248" t="s">
        <v>81</v>
      </c>
      <c r="AD93" s="249"/>
      <c r="AE93" s="237"/>
      <c r="AF93" s="238" t="str">
        <f t="shared" si="20"/>
        <v/>
      </c>
      <c r="AG93" s="238" t="str">
        <f t="shared" si="21"/>
        <v/>
      </c>
      <c r="AI93" s="238" t="str">
        <f t="shared" si="22"/>
        <v/>
      </c>
      <c r="AJ93" s="238" t="str">
        <f t="shared" si="23"/>
        <v/>
      </c>
      <c r="AK93" s="238" t="str" cm="1">
        <f t="array" ref="AK93">IF(IF($T93=0,"",ROUNDDOWN(_xlfn.IFS($I93="課税",$T93*0.1/1.1,$I93="軽減",$T93*0.08/1.08,$I93="一部非課税",$AB93,I93="非課税",0),0))=$Z93,"","×")</f>
        <v/>
      </c>
      <c r="AL93" s="238" t="str">
        <f t="shared" ca="1" si="24"/>
        <v/>
      </c>
      <c r="AM93" s="238" t="str">
        <f t="shared" ca="1" si="25"/>
        <v/>
      </c>
      <c r="AN93" s="238" t="str">
        <f t="shared" si="26"/>
        <v/>
      </c>
      <c r="AO93" s="250"/>
      <c r="AP93" s="251"/>
      <c r="AQ93" s="251"/>
      <c r="AR93" s="250"/>
      <c r="AS93" s="250"/>
      <c r="AT93" s="251"/>
      <c r="AU93" s="251"/>
      <c r="AV93" s="250"/>
      <c r="AW93" s="250"/>
      <c r="AX93" s="251"/>
      <c r="AY93" s="251"/>
    </row>
    <row r="94" spans="2:51" s="239" customFormat="1" x14ac:dyDescent="0.4">
      <c r="B94" s="243">
        <f t="shared" si="18"/>
        <v>39</v>
      </c>
      <c r="C94" s="1"/>
      <c r="D94" s="83"/>
      <c r="E94" s="59"/>
      <c r="F94" s="2"/>
      <c r="G94" s="79"/>
      <c r="H94" s="61"/>
      <c r="I94" s="61"/>
      <c r="J94" s="4"/>
      <c r="K94" s="244" t="s">
        <v>81</v>
      </c>
      <c r="L94" s="244" t="s">
        <v>111</v>
      </c>
      <c r="M94" s="5"/>
      <c r="N94" s="3"/>
      <c r="O94" s="244" t="s">
        <v>111</v>
      </c>
      <c r="P94" s="5"/>
      <c r="Q94" s="3"/>
      <c r="R94" s="245" t="s">
        <v>113</v>
      </c>
      <c r="S94" s="244" t="s">
        <v>114</v>
      </c>
      <c r="T94" s="246">
        <f t="shared" si="27"/>
        <v>0</v>
      </c>
      <c r="U94" s="247" t="s">
        <v>81</v>
      </c>
      <c r="V94" s="6" t="str">
        <f t="shared" si="19"/>
        <v/>
      </c>
      <c r="W94" s="247" t="s">
        <v>81</v>
      </c>
      <c r="X94" s="6"/>
      <c r="Y94" s="247" t="s">
        <v>81</v>
      </c>
      <c r="Z94" s="6" t="str" cm="1">
        <f t="array" ref="Z94">IF($T94=0,"",ROUNDDOWN(_xlfn.IFS($I94="課税",$T94*0.1/1.1,$I94="軽減",$T94*0.08/1.08,$I94="一部非課税",$AB94,I94="非課税",0),0))</f>
        <v/>
      </c>
      <c r="AA94" s="247" t="s">
        <v>81</v>
      </c>
      <c r="AB94" s="6"/>
      <c r="AC94" s="248" t="s">
        <v>81</v>
      </c>
      <c r="AD94" s="249"/>
      <c r="AE94" s="237"/>
      <c r="AF94" s="238" t="str">
        <f t="shared" si="20"/>
        <v/>
      </c>
      <c r="AG94" s="238" t="str">
        <f t="shared" si="21"/>
        <v/>
      </c>
      <c r="AI94" s="238" t="str">
        <f t="shared" si="22"/>
        <v/>
      </c>
      <c r="AJ94" s="238" t="str">
        <f t="shared" si="23"/>
        <v/>
      </c>
      <c r="AK94" s="238" t="str" cm="1">
        <f t="array" ref="AK94">IF(IF($T94=0,"",ROUNDDOWN(_xlfn.IFS($I94="課税",$T94*0.1/1.1,$I94="軽減",$T94*0.08/1.08,$I94="一部非課税",$AB94,I94="非課税",0),0))=$Z94,"","×")</f>
        <v/>
      </c>
      <c r="AL94" s="238" t="str">
        <f t="shared" ca="1" si="24"/>
        <v/>
      </c>
      <c r="AM94" s="238" t="str">
        <f t="shared" ca="1" si="25"/>
        <v/>
      </c>
      <c r="AN94" s="238" t="str">
        <f t="shared" si="26"/>
        <v/>
      </c>
      <c r="AO94" s="250"/>
      <c r="AP94" s="251"/>
      <c r="AQ94" s="251"/>
      <c r="AR94" s="250"/>
      <c r="AS94" s="250"/>
      <c r="AT94" s="251"/>
      <c r="AU94" s="251"/>
      <c r="AV94" s="250"/>
      <c r="AW94" s="250"/>
      <c r="AX94" s="251"/>
      <c r="AY94" s="251"/>
    </row>
    <row r="95" spans="2:51" s="239" customFormat="1" x14ac:dyDescent="0.4">
      <c r="B95" s="243">
        <f t="shared" si="18"/>
        <v>40</v>
      </c>
      <c r="C95" s="1"/>
      <c r="D95" s="83"/>
      <c r="E95" s="59"/>
      <c r="F95" s="2"/>
      <c r="G95" s="79"/>
      <c r="H95" s="61"/>
      <c r="I95" s="61"/>
      <c r="J95" s="4"/>
      <c r="K95" s="244" t="s">
        <v>81</v>
      </c>
      <c r="L95" s="244" t="s">
        <v>111</v>
      </c>
      <c r="M95" s="5"/>
      <c r="N95" s="3"/>
      <c r="O95" s="244" t="s">
        <v>111</v>
      </c>
      <c r="P95" s="5"/>
      <c r="Q95" s="3"/>
      <c r="R95" s="245" t="s">
        <v>113</v>
      </c>
      <c r="S95" s="244" t="s">
        <v>114</v>
      </c>
      <c r="T95" s="246">
        <f t="shared" si="27"/>
        <v>0</v>
      </c>
      <c r="U95" s="247" t="s">
        <v>81</v>
      </c>
      <c r="V95" s="6" t="str">
        <f t="shared" si="19"/>
        <v/>
      </c>
      <c r="W95" s="247" t="s">
        <v>81</v>
      </c>
      <c r="X95" s="6"/>
      <c r="Y95" s="247" t="s">
        <v>81</v>
      </c>
      <c r="Z95" s="6" t="str" cm="1">
        <f t="array" ref="Z95">IF($T95=0,"",ROUNDDOWN(_xlfn.IFS($I95="課税",$T95*0.1/1.1,$I95="軽減",$T95*0.08/1.08,$I95="一部非課税",$AB95,I95="非課税",0),0))</f>
        <v/>
      </c>
      <c r="AA95" s="247" t="s">
        <v>81</v>
      </c>
      <c r="AB95" s="6"/>
      <c r="AC95" s="248" t="s">
        <v>81</v>
      </c>
      <c r="AD95" s="249"/>
      <c r="AE95" s="237"/>
      <c r="AF95" s="238" t="str">
        <f t="shared" si="20"/>
        <v/>
      </c>
      <c r="AG95" s="238" t="str">
        <f t="shared" si="21"/>
        <v/>
      </c>
      <c r="AI95" s="238" t="str">
        <f t="shared" si="22"/>
        <v/>
      </c>
      <c r="AJ95" s="238" t="str">
        <f t="shared" si="23"/>
        <v/>
      </c>
      <c r="AK95" s="238" t="str" cm="1">
        <f t="array" ref="AK95">IF(IF($T95=0,"",ROUNDDOWN(_xlfn.IFS($I95="課税",$T95*0.1/1.1,$I95="軽減",$T95*0.08/1.08,$I95="一部非課税",$AB95,I95="非課税",0),0))=$Z95,"","×")</f>
        <v/>
      </c>
      <c r="AL95" s="238" t="str">
        <f t="shared" ca="1" si="24"/>
        <v/>
      </c>
      <c r="AM95" s="238" t="str">
        <f t="shared" ca="1" si="25"/>
        <v/>
      </c>
      <c r="AN95" s="238" t="str">
        <f t="shared" si="26"/>
        <v/>
      </c>
      <c r="AO95" s="250"/>
      <c r="AP95" s="251"/>
      <c r="AQ95" s="251"/>
      <c r="AR95" s="250"/>
      <c r="AS95" s="250"/>
      <c r="AT95" s="251"/>
      <c r="AU95" s="251"/>
      <c r="AV95" s="250"/>
      <c r="AW95" s="250"/>
      <c r="AX95" s="251"/>
      <c r="AY95" s="251"/>
    </row>
    <row r="96" spans="2:51" s="239" customFormat="1" x14ac:dyDescent="0.4">
      <c r="B96" s="243">
        <f t="shared" si="18"/>
        <v>41</v>
      </c>
      <c r="C96" s="1"/>
      <c r="D96" s="83"/>
      <c r="E96" s="59"/>
      <c r="F96" s="2"/>
      <c r="G96" s="79"/>
      <c r="H96" s="61"/>
      <c r="I96" s="61"/>
      <c r="J96" s="4"/>
      <c r="K96" s="244" t="s">
        <v>81</v>
      </c>
      <c r="L96" s="244" t="s">
        <v>111</v>
      </c>
      <c r="M96" s="5"/>
      <c r="N96" s="3"/>
      <c r="O96" s="244" t="s">
        <v>111</v>
      </c>
      <c r="P96" s="5"/>
      <c r="Q96" s="3"/>
      <c r="R96" s="245" t="s">
        <v>113</v>
      </c>
      <c r="S96" s="244" t="s">
        <v>114</v>
      </c>
      <c r="T96" s="246">
        <f t="shared" si="27"/>
        <v>0</v>
      </c>
      <c r="U96" s="247" t="s">
        <v>81</v>
      </c>
      <c r="V96" s="6" t="str">
        <f t="shared" si="19"/>
        <v/>
      </c>
      <c r="W96" s="247" t="s">
        <v>81</v>
      </c>
      <c r="X96" s="6"/>
      <c r="Y96" s="247" t="s">
        <v>81</v>
      </c>
      <c r="Z96" s="6" t="str" cm="1">
        <f t="array" ref="Z96">IF($T96=0,"",ROUNDDOWN(_xlfn.IFS($I96="課税",$T96*0.1/1.1,$I96="軽減",$T96*0.08/1.08,$I96="一部非課税",$AB96,I96="非課税",0),0))</f>
        <v/>
      </c>
      <c r="AA96" s="247" t="s">
        <v>81</v>
      </c>
      <c r="AB96" s="6"/>
      <c r="AC96" s="248" t="s">
        <v>81</v>
      </c>
      <c r="AD96" s="249"/>
      <c r="AE96" s="237"/>
      <c r="AF96" s="238" t="str">
        <f t="shared" si="20"/>
        <v/>
      </c>
      <c r="AG96" s="238" t="str">
        <f t="shared" si="21"/>
        <v/>
      </c>
      <c r="AI96" s="238" t="str">
        <f t="shared" si="22"/>
        <v/>
      </c>
      <c r="AJ96" s="238" t="str">
        <f t="shared" si="23"/>
        <v/>
      </c>
      <c r="AK96" s="238" t="str" cm="1">
        <f t="array" ref="AK96">IF(IF($T96=0,"",ROUNDDOWN(_xlfn.IFS($I96="課税",$T96*0.1/1.1,$I96="軽減",$T96*0.08/1.08,$I96="一部非課税",$AB96,I96="非課税",0),0))=$Z96,"","×")</f>
        <v/>
      </c>
      <c r="AL96" s="238" t="str">
        <f t="shared" ca="1" si="24"/>
        <v/>
      </c>
      <c r="AM96" s="238" t="str">
        <f t="shared" ca="1" si="25"/>
        <v/>
      </c>
      <c r="AN96" s="238" t="str">
        <f t="shared" si="26"/>
        <v/>
      </c>
      <c r="AO96" s="250"/>
      <c r="AP96" s="251"/>
      <c r="AQ96" s="251"/>
      <c r="AR96" s="250"/>
      <c r="AS96" s="250"/>
      <c r="AT96" s="251"/>
      <c r="AU96" s="251"/>
      <c r="AV96" s="250"/>
      <c r="AW96" s="250"/>
      <c r="AX96" s="251"/>
      <c r="AY96" s="251"/>
    </row>
    <row r="97" spans="2:51" s="239" customFormat="1" x14ac:dyDescent="0.4">
      <c r="B97" s="243">
        <f t="shared" si="18"/>
        <v>42</v>
      </c>
      <c r="C97" s="1"/>
      <c r="D97" s="83"/>
      <c r="E97" s="59"/>
      <c r="F97" s="2"/>
      <c r="G97" s="79"/>
      <c r="H97" s="61"/>
      <c r="I97" s="61"/>
      <c r="J97" s="4"/>
      <c r="K97" s="244" t="s">
        <v>81</v>
      </c>
      <c r="L97" s="244" t="s">
        <v>111</v>
      </c>
      <c r="M97" s="5"/>
      <c r="N97" s="3"/>
      <c r="O97" s="244" t="s">
        <v>111</v>
      </c>
      <c r="P97" s="5"/>
      <c r="Q97" s="3"/>
      <c r="R97" s="245" t="s">
        <v>113</v>
      </c>
      <c r="S97" s="244" t="s">
        <v>114</v>
      </c>
      <c r="T97" s="246">
        <f t="shared" si="27"/>
        <v>0</v>
      </c>
      <c r="U97" s="247" t="s">
        <v>81</v>
      </c>
      <c r="V97" s="6" t="str">
        <f t="shared" si="19"/>
        <v/>
      </c>
      <c r="W97" s="247" t="s">
        <v>81</v>
      </c>
      <c r="X97" s="6"/>
      <c r="Y97" s="247" t="s">
        <v>81</v>
      </c>
      <c r="Z97" s="6" t="str" cm="1">
        <f t="array" ref="Z97">IF($T97=0,"",ROUNDDOWN(_xlfn.IFS($I97="課税",$T97*0.1/1.1,$I97="軽減",$T97*0.08/1.08,$I97="一部非課税",$AB97,I97="非課税",0),0))</f>
        <v/>
      </c>
      <c r="AA97" s="247" t="s">
        <v>81</v>
      </c>
      <c r="AB97" s="6"/>
      <c r="AC97" s="248" t="s">
        <v>81</v>
      </c>
      <c r="AD97" s="249"/>
      <c r="AE97" s="237"/>
      <c r="AF97" s="238" t="str">
        <f t="shared" si="20"/>
        <v/>
      </c>
      <c r="AG97" s="238" t="str">
        <f t="shared" si="21"/>
        <v/>
      </c>
      <c r="AI97" s="238" t="str">
        <f t="shared" si="22"/>
        <v/>
      </c>
      <c r="AJ97" s="238" t="str">
        <f t="shared" si="23"/>
        <v/>
      </c>
      <c r="AK97" s="238" t="str" cm="1">
        <f t="array" ref="AK97">IF(IF($T97=0,"",ROUNDDOWN(_xlfn.IFS($I97="課税",$T97*0.1/1.1,$I97="軽減",$T97*0.08/1.08,$I97="一部非課税",$AB97,I97="非課税",0),0))=$Z97,"","×")</f>
        <v/>
      </c>
      <c r="AL97" s="238" t="str">
        <f t="shared" ca="1" si="24"/>
        <v/>
      </c>
      <c r="AM97" s="238" t="str">
        <f t="shared" ca="1" si="25"/>
        <v/>
      </c>
      <c r="AN97" s="238" t="str">
        <f t="shared" si="26"/>
        <v/>
      </c>
      <c r="AO97" s="250"/>
      <c r="AP97" s="251"/>
      <c r="AQ97" s="251"/>
      <c r="AR97" s="250"/>
      <c r="AS97" s="250"/>
      <c r="AT97" s="251"/>
      <c r="AU97" s="251"/>
      <c r="AV97" s="250"/>
      <c r="AW97" s="250"/>
      <c r="AX97" s="251"/>
      <c r="AY97" s="251"/>
    </row>
    <row r="98" spans="2:51" s="239" customFormat="1" x14ac:dyDescent="0.4">
      <c r="B98" s="243">
        <f t="shared" si="18"/>
        <v>43</v>
      </c>
      <c r="C98" s="1"/>
      <c r="D98" s="83"/>
      <c r="E98" s="59"/>
      <c r="F98" s="2"/>
      <c r="G98" s="79"/>
      <c r="H98" s="61"/>
      <c r="I98" s="61"/>
      <c r="J98" s="4"/>
      <c r="K98" s="244" t="s">
        <v>81</v>
      </c>
      <c r="L98" s="244" t="s">
        <v>111</v>
      </c>
      <c r="M98" s="5"/>
      <c r="N98" s="3"/>
      <c r="O98" s="244" t="s">
        <v>111</v>
      </c>
      <c r="P98" s="5"/>
      <c r="Q98" s="3"/>
      <c r="R98" s="245" t="s">
        <v>113</v>
      </c>
      <c r="S98" s="244" t="s">
        <v>114</v>
      </c>
      <c r="T98" s="246">
        <f t="shared" si="27"/>
        <v>0</v>
      </c>
      <c r="U98" s="247" t="s">
        <v>81</v>
      </c>
      <c r="V98" s="6" t="str">
        <f t="shared" si="19"/>
        <v/>
      </c>
      <c r="W98" s="247" t="s">
        <v>81</v>
      </c>
      <c r="X98" s="6"/>
      <c r="Y98" s="247" t="s">
        <v>81</v>
      </c>
      <c r="Z98" s="6" t="str" cm="1">
        <f t="array" ref="Z98">IF($T98=0,"",ROUNDDOWN(_xlfn.IFS($I98="課税",$T98*0.1/1.1,$I98="軽減",$T98*0.08/1.08,$I98="一部非課税",$AB98,I98="非課税",0),0))</f>
        <v/>
      </c>
      <c r="AA98" s="247" t="s">
        <v>81</v>
      </c>
      <c r="AB98" s="6"/>
      <c r="AC98" s="248" t="s">
        <v>81</v>
      </c>
      <c r="AD98" s="249"/>
      <c r="AE98" s="237"/>
      <c r="AF98" s="238" t="str">
        <f t="shared" si="20"/>
        <v/>
      </c>
      <c r="AG98" s="238" t="str">
        <f t="shared" si="21"/>
        <v/>
      </c>
      <c r="AI98" s="238" t="str">
        <f t="shared" si="22"/>
        <v/>
      </c>
      <c r="AJ98" s="238" t="str">
        <f t="shared" si="23"/>
        <v/>
      </c>
      <c r="AK98" s="238" t="str" cm="1">
        <f t="array" ref="AK98">IF(IF($T98=0,"",ROUNDDOWN(_xlfn.IFS($I98="課税",$T98*0.1/1.1,$I98="軽減",$T98*0.08/1.08,$I98="一部非課税",$AB98,I98="非課税",0),0))=$Z98,"","×")</f>
        <v/>
      </c>
      <c r="AL98" s="238" t="str">
        <f t="shared" ca="1" si="24"/>
        <v/>
      </c>
      <c r="AM98" s="238" t="str">
        <f t="shared" ca="1" si="25"/>
        <v/>
      </c>
      <c r="AN98" s="238" t="str">
        <f t="shared" si="26"/>
        <v/>
      </c>
      <c r="AO98" s="250"/>
      <c r="AP98" s="251"/>
      <c r="AQ98" s="251"/>
      <c r="AR98" s="250"/>
      <c r="AS98" s="250"/>
      <c r="AT98" s="251"/>
      <c r="AU98" s="251"/>
      <c r="AV98" s="250"/>
      <c r="AW98" s="250"/>
      <c r="AX98" s="251"/>
      <c r="AY98" s="251"/>
    </row>
    <row r="99" spans="2:51" s="239" customFormat="1" x14ac:dyDescent="0.4">
      <c r="B99" s="243">
        <f t="shared" si="18"/>
        <v>44</v>
      </c>
      <c r="C99" s="1"/>
      <c r="D99" s="83"/>
      <c r="E99" s="59"/>
      <c r="F99" s="2"/>
      <c r="G99" s="79"/>
      <c r="H99" s="61"/>
      <c r="I99" s="61"/>
      <c r="J99" s="4"/>
      <c r="K99" s="244" t="s">
        <v>81</v>
      </c>
      <c r="L99" s="244" t="s">
        <v>111</v>
      </c>
      <c r="M99" s="5"/>
      <c r="N99" s="3"/>
      <c r="O99" s="244" t="s">
        <v>111</v>
      </c>
      <c r="P99" s="5"/>
      <c r="Q99" s="3"/>
      <c r="R99" s="245" t="s">
        <v>113</v>
      </c>
      <c r="S99" s="244" t="s">
        <v>114</v>
      </c>
      <c r="T99" s="246">
        <f t="shared" si="27"/>
        <v>0</v>
      </c>
      <c r="U99" s="247" t="s">
        <v>81</v>
      </c>
      <c r="V99" s="6" t="str">
        <f t="shared" si="19"/>
        <v/>
      </c>
      <c r="W99" s="247" t="s">
        <v>81</v>
      </c>
      <c r="X99" s="6"/>
      <c r="Y99" s="247" t="s">
        <v>81</v>
      </c>
      <c r="Z99" s="6" t="str" cm="1">
        <f t="array" ref="Z99">IF($T99=0,"",ROUNDDOWN(_xlfn.IFS($I99="課税",$T99*0.1/1.1,$I99="軽減",$T99*0.08/1.08,$I99="一部非課税",$AB99,I99="非課税",0),0))</f>
        <v/>
      </c>
      <c r="AA99" s="247" t="s">
        <v>81</v>
      </c>
      <c r="AB99" s="6"/>
      <c r="AC99" s="248" t="s">
        <v>81</v>
      </c>
      <c r="AD99" s="249"/>
      <c r="AE99" s="237"/>
      <c r="AF99" s="238" t="str">
        <f t="shared" si="20"/>
        <v/>
      </c>
      <c r="AG99" s="238" t="str">
        <f t="shared" si="21"/>
        <v/>
      </c>
      <c r="AI99" s="238" t="str">
        <f t="shared" si="22"/>
        <v/>
      </c>
      <c r="AJ99" s="238" t="str">
        <f t="shared" si="23"/>
        <v/>
      </c>
      <c r="AK99" s="238" t="str" cm="1">
        <f t="array" ref="AK99">IF(IF($T99=0,"",ROUNDDOWN(_xlfn.IFS($I99="課税",$T99*0.1/1.1,$I99="軽減",$T99*0.08/1.08,$I99="一部非課税",$AB99,I99="非課税",0),0))=$Z99,"","×")</f>
        <v/>
      </c>
      <c r="AL99" s="238" t="str">
        <f t="shared" ca="1" si="24"/>
        <v/>
      </c>
      <c r="AM99" s="238" t="str">
        <f t="shared" ca="1" si="25"/>
        <v/>
      </c>
      <c r="AN99" s="238" t="str">
        <f t="shared" si="26"/>
        <v/>
      </c>
      <c r="AO99" s="250"/>
      <c r="AP99" s="251"/>
      <c r="AQ99" s="251"/>
      <c r="AR99" s="250"/>
      <c r="AS99" s="250"/>
      <c r="AT99" s="251"/>
      <c r="AU99" s="251"/>
      <c r="AV99" s="250"/>
      <c r="AW99" s="250"/>
      <c r="AX99" s="251"/>
      <c r="AY99" s="251"/>
    </row>
    <row r="100" spans="2:51" s="239" customFormat="1" x14ac:dyDescent="0.4">
      <c r="B100" s="243">
        <f t="shared" si="18"/>
        <v>45</v>
      </c>
      <c r="C100" s="1"/>
      <c r="D100" s="83"/>
      <c r="E100" s="59"/>
      <c r="F100" s="2"/>
      <c r="G100" s="79"/>
      <c r="H100" s="61"/>
      <c r="I100" s="61"/>
      <c r="J100" s="4"/>
      <c r="K100" s="244" t="s">
        <v>81</v>
      </c>
      <c r="L100" s="244" t="s">
        <v>111</v>
      </c>
      <c r="M100" s="5"/>
      <c r="N100" s="3"/>
      <c r="O100" s="244" t="s">
        <v>111</v>
      </c>
      <c r="P100" s="5"/>
      <c r="Q100" s="3"/>
      <c r="R100" s="245" t="s">
        <v>113</v>
      </c>
      <c r="S100" s="244" t="s">
        <v>114</v>
      </c>
      <c r="T100" s="246">
        <f t="shared" si="27"/>
        <v>0</v>
      </c>
      <c r="U100" s="247" t="s">
        <v>81</v>
      </c>
      <c r="V100" s="6" t="str">
        <f t="shared" si="19"/>
        <v/>
      </c>
      <c r="W100" s="247" t="s">
        <v>81</v>
      </c>
      <c r="X100" s="6"/>
      <c r="Y100" s="247" t="s">
        <v>81</v>
      </c>
      <c r="Z100" s="6" t="str" cm="1">
        <f t="array" ref="Z100">IF($T100=0,"",ROUNDDOWN(_xlfn.IFS($I100="課税",$T100*0.1/1.1,$I100="軽減",$T100*0.08/1.08,$I100="一部非課税",$AB100,I100="非課税",0),0))</f>
        <v/>
      </c>
      <c r="AA100" s="247" t="s">
        <v>81</v>
      </c>
      <c r="AB100" s="6"/>
      <c r="AC100" s="248" t="s">
        <v>81</v>
      </c>
      <c r="AD100" s="249"/>
      <c r="AE100" s="237"/>
      <c r="AF100" s="238" t="str">
        <f t="shared" si="20"/>
        <v/>
      </c>
      <c r="AG100" s="238" t="str">
        <f t="shared" si="21"/>
        <v/>
      </c>
      <c r="AI100" s="238" t="str">
        <f t="shared" si="22"/>
        <v/>
      </c>
      <c r="AJ100" s="238" t="str">
        <f t="shared" si="23"/>
        <v/>
      </c>
      <c r="AK100" s="238" t="str" cm="1">
        <f t="array" ref="AK100">IF(IF($T100=0,"",ROUNDDOWN(_xlfn.IFS($I100="課税",$T100*0.1/1.1,$I100="軽減",$T100*0.08/1.08,$I100="一部非課税",$AB100,I100="非課税",0),0))=$Z100,"","×")</f>
        <v/>
      </c>
      <c r="AL100" s="238" t="str">
        <f t="shared" ca="1" si="24"/>
        <v/>
      </c>
      <c r="AM100" s="238" t="str">
        <f t="shared" ca="1" si="25"/>
        <v/>
      </c>
      <c r="AN100" s="238" t="str">
        <f t="shared" si="26"/>
        <v/>
      </c>
      <c r="AO100" s="250"/>
      <c r="AP100" s="251"/>
      <c r="AQ100" s="251"/>
      <c r="AR100" s="250"/>
      <c r="AS100" s="250"/>
      <c r="AT100" s="251"/>
      <c r="AU100" s="251"/>
      <c r="AV100" s="250"/>
      <c r="AW100" s="250"/>
      <c r="AX100" s="251"/>
      <c r="AY100" s="251"/>
    </row>
    <row r="101" spans="2:51" s="239" customFormat="1" x14ac:dyDescent="0.4">
      <c r="B101" s="243">
        <f t="shared" si="18"/>
        <v>46</v>
      </c>
      <c r="C101" s="1"/>
      <c r="D101" s="83"/>
      <c r="E101" s="59"/>
      <c r="F101" s="2"/>
      <c r="G101" s="79"/>
      <c r="H101" s="61"/>
      <c r="I101" s="61"/>
      <c r="J101" s="4"/>
      <c r="K101" s="244" t="s">
        <v>81</v>
      </c>
      <c r="L101" s="244" t="s">
        <v>111</v>
      </c>
      <c r="M101" s="5"/>
      <c r="N101" s="3"/>
      <c r="O101" s="244" t="s">
        <v>111</v>
      </c>
      <c r="P101" s="5"/>
      <c r="Q101" s="3"/>
      <c r="R101" s="245" t="s">
        <v>113</v>
      </c>
      <c r="S101" s="244" t="s">
        <v>114</v>
      </c>
      <c r="T101" s="246">
        <f t="shared" si="27"/>
        <v>0</v>
      </c>
      <c r="U101" s="247" t="s">
        <v>81</v>
      </c>
      <c r="V101" s="6" t="str">
        <f t="shared" si="19"/>
        <v/>
      </c>
      <c r="W101" s="247" t="s">
        <v>81</v>
      </c>
      <c r="X101" s="6"/>
      <c r="Y101" s="247" t="s">
        <v>81</v>
      </c>
      <c r="Z101" s="6" t="str" cm="1">
        <f t="array" ref="Z101">IF($T101=0,"",ROUNDDOWN(_xlfn.IFS($I101="課税",$T101*0.1/1.1,$I101="軽減",$T101*0.08/1.08,$I101="一部非課税",$AB101,I101="非課税",0),0))</f>
        <v/>
      </c>
      <c r="AA101" s="247" t="s">
        <v>81</v>
      </c>
      <c r="AB101" s="6"/>
      <c r="AC101" s="248" t="s">
        <v>81</v>
      </c>
      <c r="AD101" s="249"/>
      <c r="AE101" s="237"/>
      <c r="AF101" s="238" t="str">
        <f t="shared" si="20"/>
        <v/>
      </c>
      <c r="AG101" s="238" t="str">
        <f t="shared" si="21"/>
        <v/>
      </c>
      <c r="AI101" s="238" t="str">
        <f t="shared" si="22"/>
        <v/>
      </c>
      <c r="AJ101" s="238" t="str">
        <f t="shared" si="23"/>
        <v/>
      </c>
      <c r="AK101" s="238" t="str" cm="1">
        <f t="array" ref="AK101">IF(IF($T101=0,"",ROUNDDOWN(_xlfn.IFS($I101="課税",$T101*0.1/1.1,$I101="軽減",$T101*0.08/1.08,$I101="一部非課税",$AB101,I101="非課税",0),0))=$Z101,"","×")</f>
        <v/>
      </c>
      <c r="AL101" s="238" t="str">
        <f t="shared" ca="1" si="24"/>
        <v/>
      </c>
      <c r="AM101" s="238" t="str">
        <f t="shared" ca="1" si="25"/>
        <v/>
      </c>
      <c r="AN101" s="238" t="str">
        <f t="shared" si="26"/>
        <v/>
      </c>
      <c r="AO101" s="250"/>
      <c r="AP101" s="251"/>
      <c r="AQ101" s="251"/>
      <c r="AR101" s="250"/>
      <c r="AS101" s="250"/>
      <c r="AT101" s="251"/>
      <c r="AU101" s="251"/>
      <c r="AV101" s="250"/>
      <c r="AW101" s="250"/>
      <c r="AX101" s="251"/>
      <c r="AY101" s="251"/>
    </row>
    <row r="102" spans="2:51" s="239" customFormat="1" x14ac:dyDescent="0.4">
      <c r="B102" s="243">
        <f t="shared" si="18"/>
        <v>47</v>
      </c>
      <c r="C102" s="1"/>
      <c r="D102" s="83"/>
      <c r="E102" s="59"/>
      <c r="F102" s="2"/>
      <c r="G102" s="79"/>
      <c r="H102" s="61"/>
      <c r="I102" s="61"/>
      <c r="J102" s="4"/>
      <c r="K102" s="244" t="s">
        <v>81</v>
      </c>
      <c r="L102" s="244" t="s">
        <v>111</v>
      </c>
      <c r="M102" s="5"/>
      <c r="N102" s="3"/>
      <c r="O102" s="244" t="s">
        <v>111</v>
      </c>
      <c r="P102" s="5"/>
      <c r="Q102" s="3"/>
      <c r="R102" s="245" t="s">
        <v>113</v>
      </c>
      <c r="S102" s="244" t="s">
        <v>114</v>
      </c>
      <c r="T102" s="246">
        <f t="shared" si="27"/>
        <v>0</v>
      </c>
      <c r="U102" s="247" t="s">
        <v>81</v>
      </c>
      <c r="V102" s="6" t="str">
        <f t="shared" si="19"/>
        <v/>
      </c>
      <c r="W102" s="247" t="s">
        <v>81</v>
      </c>
      <c r="X102" s="6"/>
      <c r="Y102" s="247" t="s">
        <v>81</v>
      </c>
      <c r="Z102" s="6" t="str" cm="1">
        <f t="array" ref="Z102">IF($T102=0,"",ROUNDDOWN(_xlfn.IFS($I102="課税",$T102*0.1/1.1,$I102="軽減",$T102*0.08/1.08,$I102="一部非課税",$AB102,I102="非課税",0),0))</f>
        <v/>
      </c>
      <c r="AA102" s="247" t="s">
        <v>81</v>
      </c>
      <c r="AB102" s="6"/>
      <c r="AC102" s="248" t="s">
        <v>81</v>
      </c>
      <c r="AD102" s="249"/>
      <c r="AE102" s="237"/>
      <c r="AF102" s="238" t="str">
        <f t="shared" si="20"/>
        <v/>
      </c>
      <c r="AG102" s="238" t="str">
        <f t="shared" si="21"/>
        <v/>
      </c>
      <c r="AI102" s="238" t="str">
        <f t="shared" si="22"/>
        <v/>
      </c>
      <c r="AJ102" s="238" t="str">
        <f t="shared" si="23"/>
        <v/>
      </c>
      <c r="AK102" s="238" t="str" cm="1">
        <f t="array" ref="AK102">IF(IF($T102=0,"",ROUNDDOWN(_xlfn.IFS($I102="課税",$T102*0.1/1.1,$I102="軽減",$T102*0.08/1.08,$I102="一部非課税",$AB102,I102="非課税",0),0))=$Z102,"","×")</f>
        <v/>
      </c>
      <c r="AL102" s="238" t="str">
        <f t="shared" ca="1" si="24"/>
        <v/>
      </c>
      <c r="AM102" s="238" t="str">
        <f t="shared" ca="1" si="25"/>
        <v/>
      </c>
      <c r="AN102" s="238" t="str">
        <f t="shared" si="26"/>
        <v/>
      </c>
      <c r="AO102" s="250"/>
      <c r="AP102" s="251"/>
      <c r="AQ102" s="251"/>
      <c r="AR102" s="250"/>
      <c r="AS102" s="250"/>
      <c r="AT102" s="251"/>
      <c r="AU102" s="251"/>
      <c r="AV102" s="250"/>
      <c r="AW102" s="250"/>
      <c r="AX102" s="251"/>
      <c r="AY102" s="251"/>
    </row>
    <row r="103" spans="2:51" s="239" customFormat="1" x14ac:dyDescent="0.4">
      <c r="B103" s="243">
        <f t="shared" si="18"/>
        <v>48</v>
      </c>
      <c r="C103" s="1"/>
      <c r="D103" s="83"/>
      <c r="E103" s="59"/>
      <c r="F103" s="2"/>
      <c r="G103" s="79"/>
      <c r="H103" s="61"/>
      <c r="I103" s="61"/>
      <c r="J103" s="4"/>
      <c r="K103" s="244" t="s">
        <v>81</v>
      </c>
      <c r="L103" s="244" t="s">
        <v>111</v>
      </c>
      <c r="M103" s="5"/>
      <c r="N103" s="3"/>
      <c r="O103" s="244" t="s">
        <v>111</v>
      </c>
      <c r="P103" s="5"/>
      <c r="Q103" s="3"/>
      <c r="R103" s="245" t="s">
        <v>113</v>
      </c>
      <c r="S103" s="244" t="s">
        <v>114</v>
      </c>
      <c r="T103" s="246">
        <f t="shared" si="27"/>
        <v>0</v>
      </c>
      <c r="U103" s="247" t="s">
        <v>81</v>
      </c>
      <c r="V103" s="6" t="str">
        <f t="shared" si="19"/>
        <v/>
      </c>
      <c r="W103" s="247" t="s">
        <v>81</v>
      </c>
      <c r="X103" s="6"/>
      <c r="Y103" s="247" t="s">
        <v>81</v>
      </c>
      <c r="Z103" s="6" t="str" cm="1">
        <f t="array" ref="Z103">IF($T103=0,"",ROUNDDOWN(_xlfn.IFS($I103="課税",$T103*0.1/1.1,$I103="軽減",$T103*0.08/1.08,$I103="一部非課税",$AB103,I103="非課税",0),0))</f>
        <v/>
      </c>
      <c r="AA103" s="247" t="s">
        <v>81</v>
      </c>
      <c r="AB103" s="6"/>
      <c r="AC103" s="248" t="s">
        <v>81</v>
      </c>
      <c r="AD103" s="249"/>
      <c r="AE103" s="237"/>
      <c r="AF103" s="238" t="str">
        <f t="shared" si="20"/>
        <v/>
      </c>
      <c r="AG103" s="238" t="str">
        <f t="shared" si="21"/>
        <v/>
      </c>
      <c r="AI103" s="238" t="str">
        <f t="shared" si="22"/>
        <v/>
      </c>
      <c r="AJ103" s="238" t="str">
        <f t="shared" si="23"/>
        <v/>
      </c>
      <c r="AK103" s="238" t="str" cm="1">
        <f t="array" ref="AK103">IF(IF($T103=0,"",ROUNDDOWN(_xlfn.IFS($I103="課税",$T103*0.1/1.1,$I103="軽減",$T103*0.08/1.08,$I103="一部非課税",$AB103,I103="非課税",0),0))=$Z103,"","×")</f>
        <v/>
      </c>
      <c r="AL103" s="238" t="str">
        <f t="shared" ca="1" si="24"/>
        <v/>
      </c>
      <c r="AM103" s="238" t="str">
        <f t="shared" ca="1" si="25"/>
        <v/>
      </c>
      <c r="AN103" s="238" t="str">
        <f t="shared" si="26"/>
        <v/>
      </c>
      <c r="AO103" s="250"/>
      <c r="AP103" s="251"/>
      <c r="AQ103" s="251"/>
      <c r="AR103" s="250"/>
      <c r="AS103" s="250"/>
      <c r="AT103" s="251"/>
      <c r="AU103" s="251"/>
      <c r="AV103" s="250"/>
      <c r="AW103" s="250"/>
      <c r="AX103" s="251"/>
      <c r="AY103" s="251"/>
    </row>
    <row r="104" spans="2:51" s="239" customFormat="1" x14ac:dyDescent="0.4">
      <c r="B104" s="243">
        <f t="shared" si="18"/>
        <v>49</v>
      </c>
      <c r="C104" s="1"/>
      <c r="D104" s="83"/>
      <c r="E104" s="59"/>
      <c r="F104" s="2"/>
      <c r="G104" s="79"/>
      <c r="H104" s="61"/>
      <c r="I104" s="61"/>
      <c r="J104" s="4"/>
      <c r="K104" s="244" t="s">
        <v>81</v>
      </c>
      <c r="L104" s="244" t="s">
        <v>111</v>
      </c>
      <c r="M104" s="5"/>
      <c r="N104" s="3"/>
      <c r="O104" s="244" t="s">
        <v>111</v>
      </c>
      <c r="P104" s="5"/>
      <c r="Q104" s="3"/>
      <c r="R104" s="245" t="s">
        <v>113</v>
      </c>
      <c r="S104" s="244" t="s">
        <v>114</v>
      </c>
      <c r="T104" s="246">
        <f t="shared" si="27"/>
        <v>0</v>
      </c>
      <c r="U104" s="247" t="s">
        <v>81</v>
      </c>
      <c r="V104" s="6" t="str">
        <f t="shared" si="19"/>
        <v/>
      </c>
      <c r="W104" s="247" t="s">
        <v>81</v>
      </c>
      <c r="X104" s="6"/>
      <c r="Y104" s="247" t="s">
        <v>81</v>
      </c>
      <c r="Z104" s="6" t="str" cm="1">
        <f t="array" ref="Z104">IF($T104=0,"",ROUNDDOWN(_xlfn.IFS($I104="課税",$T104*0.1/1.1,$I104="軽減",$T104*0.08/1.08,$I104="一部非課税",$AB104,I104="非課税",0),0))</f>
        <v/>
      </c>
      <c r="AA104" s="247" t="s">
        <v>81</v>
      </c>
      <c r="AB104" s="6"/>
      <c r="AC104" s="248" t="s">
        <v>81</v>
      </c>
      <c r="AD104" s="249"/>
      <c r="AE104" s="237"/>
      <c r="AF104" s="238" t="str">
        <f t="shared" si="20"/>
        <v/>
      </c>
      <c r="AG104" s="238" t="str">
        <f t="shared" si="21"/>
        <v/>
      </c>
      <c r="AI104" s="238" t="str">
        <f t="shared" si="22"/>
        <v/>
      </c>
      <c r="AJ104" s="238" t="str">
        <f t="shared" si="23"/>
        <v/>
      </c>
      <c r="AK104" s="238" t="str" cm="1">
        <f t="array" ref="AK104">IF(IF($T104=0,"",ROUNDDOWN(_xlfn.IFS($I104="課税",$T104*0.1/1.1,$I104="軽減",$T104*0.08/1.08,$I104="一部非課税",$AB104,I104="非課税",0),0))=$Z104,"","×")</f>
        <v/>
      </c>
      <c r="AL104" s="238" t="str">
        <f t="shared" ca="1" si="24"/>
        <v/>
      </c>
      <c r="AM104" s="238" t="str">
        <f t="shared" ca="1" si="25"/>
        <v/>
      </c>
      <c r="AN104" s="238" t="str">
        <f t="shared" si="26"/>
        <v/>
      </c>
      <c r="AO104" s="250"/>
      <c r="AP104" s="251"/>
      <c r="AQ104" s="251"/>
      <c r="AR104" s="250"/>
      <c r="AS104" s="250"/>
      <c r="AT104" s="251"/>
      <c r="AU104" s="251"/>
      <c r="AV104" s="250"/>
      <c r="AW104" s="250"/>
      <c r="AX104" s="251"/>
      <c r="AY104" s="251"/>
    </row>
    <row r="105" spans="2:51" s="239" customFormat="1" x14ac:dyDescent="0.4">
      <c r="B105" s="243">
        <f t="shared" si="18"/>
        <v>50</v>
      </c>
      <c r="C105" s="1"/>
      <c r="D105" s="83"/>
      <c r="E105" s="59"/>
      <c r="F105" s="2"/>
      <c r="G105" s="79"/>
      <c r="H105" s="61"/>
      <c r="I105" s="61"/>
      <c r="J105" s="4"/>
      <c r="K105" s="244" t="s">
        <v>81</v>
      </c>
      <c r="L105" s="244" t="s">
        <v>111</v>
      </c>
      <c r="M105" s="5"/>
      <c r="N105" s="3"/>
      <c r="O105" s="244" t="s">
        <v>111</v>
      </c>
      <c r="P105" s="5"/>
      <c r="Q105" s="3"/>
      <c r="R105" s="245" t="s">
        <v>113</v>
      </c>
      <c r="S105" s="244" t="s">
        <v>114</v>
      </c>
      <c r="T105" s="246">
        <f t="shared" si="27"/>
        <v>0</v>
      </c>
      <c r="U105" s="247" t="s">
        <v>81</v>
      </c>
      <c r="V105" s="6" t="str">
        <f t="shared" si="19"/>
        <v/>
      </c>
      <c r="W105" s="247" t="s">
        <v>81</v>
      </c>
      <c r="X105" s="6"/>
      <c r="Y105" s="247" t="s">
        <v>81</v>
      </c>
      <c r="Z105" s="6" t="str" cm="1">
        <f t="array" ref="Z105">IF($T105=0,"",ROUNDDOWN(_xlfn.IFS($I105="課税",$T105*0.1/1.1,$I105="軽減",$T105*0.08/1.08,$I105="一部非課税",$AB105,I105="非課税",0),0))</f>
        <v/>
      </c>
      <c r="AA105" s="247" t="s">
        <v>81</v>
      </c>
      <c r="AB105" s="6"/>
      <c r="AC105" s="248" t="s">
        <v>81</v>
      </c>
      <c r="AD105" s="249"/>
      <c r="AE105" s="237"/>
      <c r="AF105" s="238" t="str">
        <f t="shared" si="20"/>
        <v/>
      </c>
      <c r="AG105" s="238" t="str">
        <f t="shared" si="21"/>
        <v/>
      </c>
      <c r="AI105" s="238" t="str">
        <f t="shared" si="22"/>
        <v/>
      </c>
      <c r="AJ105" s="238" t="str">
        <f t="shared" si="23"/>
        <v/>
      </c>
      <c r="AK105" s="238" t="str" cm="1">
        <f t="array" ref="AK105">IF(IF($T105=0,"",ROUNDDOWN(_xlfn.IFS($I105="課税",$T105*0.1/1.1,$I105="軽減",$T105*0.08/1.08,$I105="一部非課税",$AB105,I105="非課税",0),0))=$Z105,"","×")</f>
        <v/>
      </c>
      <c r="AL105" s="238" t="str">
        <f t="shared" ca="1" si="24"/>
        <v/>
      </c>
      <c r="AM105" s="238" t="str">
        <f t="shared" ca="1" si="25"/>
        <v/>
      </c>
      <c r="AN105" s="238" t="str">
        <f t="shared" si="26"/>
        <v/>
      </c>
      <c r="AO105" s="250"/>
      <c r="AP105" s="251"/>
      <c r="AQ105" s="251"/>
      <c r="AR105" s="250"/>
      <c r="AS105" s="250"/>
      <c r="AT105" s="251"/>
      <c r="AU105" s="251"/>
      <c r="AV105" s="250"/>
      <c r="AW105" s="250"/>
      <c r="AX105" s="251"/>
      <c r="AY105" s="251"/>
    </row>
    <row r="106" spans="2:51" s="239" customFormat="1" x14ac:dyDescent="0.4">
      <c r="B106" s="243">
        <f t="shared" si="18"/>
        <v>51</v>
      </c>
      <c r="C106" s="1"/>
      <c r="D106" s="83"/>
      <c r="E106" s="59"/>
      <c r="F106" s="2"/>
      <c r="G106" s="79"/>
      <c r="H106" s="61"/>
      <c r="I106" s="61"/>
      <c r="J106" s="4"/>
      <c r="K106" s="244" t="s">
        <v>81</v>
      </c>
      <c r="L106" s="244" t="s">
        <v>111</v>
      </c>
      <c r="M106" s="5"/>
      <c r="N106" s="3"/>
      <c r="O106" s="244" t="s">
        <v>111</v>
      </c>
      <c r="P106" s="5"/>
      <c r="Q106" s="3"/>
      <c r="R106" s="245" t="s">
        <v>113</v>
      </c>
      <c r="S106" s="244" t="s">
        <v>114</v>
      </c>
      <c r="T106" s="246">
        <f t="shared" si="27"/>
        <v>0</v>
      </c>
      <c r="U106" s="247" t="s">
        <v>81</v>
      </c>
      <c r="V106" s="6" t="str">
        <f t="shared" si="19"/>
        <v/>
      </c>
      <c r="W106" s="247" t="s">
        <v>81</v>
      </c>
      <c r="X106" s="6"/>
      <c r="Y106" s="247" t="s">
        <v>81</v>
      </c>
      <c r="Z106" s="6" t="str" cm="1">
        <f t="array" ref="Z106">IF($T106=0,"",ROUNDDOWN(_xlfn.IFS($I106="課税",$T106*0.1/1.1,$I106="軽減",$T106*0.08/1.08,$I106="一部非課税",$AB106,I106="非課税",0),0))</f>
        <v/>
      </c>
      <c r="AA106" s="247" t="s">
        <v>81</v>
      </c>
      <c r="AB106" s="6"/>
      <c r="AC106" s="248" t="s">
        <v>81</v>
      </c>
      <c r="AD106" s="249"/>
      <c r="AE106" s="237"/>
      <c r="AF106" s="238" t="str">
        <f t="shared" si="20"/>
        <v/>
      </c>
      <c r="AG106" s="238" t="str">
        <f t="shared" si="21"/>
        <v/>
      </c>
      <c r="AI106" s="238" t="str">
        <f t="shared" si="22"/>
        <v/>
      </c>
      <c r="AJ106" s="238" t="str">
        <f t="shared" si="23"/>
        <v/>
      </c>
      <c r="AK106" s="238" t="str" cm="1">
        <f t="array" ref="AK106">IF(IF($T106=0,"",ROUNDDOWN(_xlfn.IFS($I106="課税",$T106*0.1/1.1,$I106="軽減",$T106*0.08/1.08,$I106="一部非課税",$AB106,I106="非課税",0),0))=$Z106,"","×")</f>
        <v/>
      </c>
      <c r="AL106" s="238" t="str">
        <f t="shared" ca="1" si="24"/>
        <v/>
      </c>
      <c r="AM106" s="238" t="str">
        <f t="shared" ca="1" si="25"/>
        <v/>
      </c>
      <c r="AN106" s="238" t="str">
        <f t="shared" si="26"/>
        <v/>
      </c>
      <c r="AO106" s="250"/>
      <c r="AP106" s="251"/>
      <c r="AQ106" s="251"/>
      <c r="AR106" s="250"/>
      <c r="AS106" s="250"/>
      <c r="AT106" s="251"/>
      <c r="AU106" s="251"/>
      <c r="AV106" s="250"/>
      <c r="AW106" s="250"/>
      <c r="AX106" s="251"/>
      <c r="AY106" s="251"/>
    </row>
    <row r="107" spans="2:51" s="239" customFormat="1" x14ac:dyDescent="0.4">
      <c r="B107" s="243">
        <f t="shared" si="18"/>
        <v>52</v>
      </c>
      <c r="C107" s="1"/>
      <c r="D107" s="83"/>
      <c r="E107" s="59"/>
      <c r="F107" s="2"/>
      <c r="G107" s="79"/>
      <c r="H107" s="61"/>
      <c r="I107" s="61"/>
      <c r="J107" s="4"/>
      <c r="K107" s="244" t="s">
        <v>81</v>
      </c>
      <c r="L107" s="244" t="s">
        <v>111</v>
      </c>
      <c r="M107" s="5"/>
      <c r="N107" s="3"/>
      <c r="O107" s="244" t="s">
        <v>111</v>
      </c>
      <c r="P107" s="5"/>
      <c r="Q107" s="3"/>
      <c r="R107" s="245" t="s">
        <v>113</v>
      </c>
      <c r="S107" s="244" t="s">
        <v>114</v>
      </c>
      <c r="T107" s="246">
        <f t="shared" si="27"/>
        <v>0</v>
      </c>
      <c r="U107" s="247" t="s">
        <v>81</v>
      </c>
      <c r="V107" s="6" t="str">
        <f t="shared" si="19"/>
        <v/>
      </c>
      <c r="W107" s="247" t="s">
        <v>81</v>
      </c>
      <c r="X107" s="6"/>
      <c r="Y107" s="247" t="s">
        <v>81</v>
      </c>
      <c r="Z107" s="6" t="str" cm="1">
        <f t="array" ref="Z107">IF($T107=0,"",ROUNDDOWN(_xlfn.IFS($I107="課税",$T107*0.1/1.1,$I107="軽減",$T107*0.08/1.08,$I107="一部非課税",$AB107,I107="非課税",0),0))</f>
        <v/>
      </c>
      <c r="AA107" s="247" t="s">
        <v>81</v>
      </c>
      <c r="AB107" s="6"/>
      <c r="AC107" s="248" t="s">
        <v>81</v>
      </c>
      <c r="AD107" s="249"/>
      <c r="AE107" s="237"/>
      <c r="AF107" s="238" t="str">
        <f t="shared" si="20"/>
        <v/>
      </c>
      <c r="AG107" s="238" t="str">
        <f t="shared" si="21"/>
        <v/>
      </c>
      <c r="AI107" s="238" t="str">
        <f t="shared" si="22"/>
        <v/>
      </c>
      <c r="AJ107" s="238" t="str">
        <f t="shared" si="23"/>
        <v/>
      </c>
      <c r="AK107" s="238" t="str" cm="1">
        <f t="array" ref="AK107">IF(IF($T107=0,"",ROUNDDOWN(_xlfn.IFS($I107="課税",$T107*0.1/1.1,$I107="軽減",$T107*0.08/1.08,$I107="一部非課税",$AB107,I107="非課税",0),0))=$Z107,"","×")</f>
        <v/>
      </c>
      <c r="AL107" s="238" t="str">
        <f t="shared" ca="1" si="24"/>
        <v/>
      </c>
      <c r="AM107" s="238" t="str">
        <f t="shared" ca="1" si="25"/>
        <v/>
      </c>
      <c r="AN107" s="238" t="str">
        <f t="shared" si="26"/>
        <v/>
      </c>
      <c r="AO107" s="250"/>
      <c r="AP107" s="251"/>
      <c r="AQ107" s="251"/>
      <c r="AR107" s="250"/>
      <c r="AS107" s="250"/>
      <c r="AT107" s="251"/>
      <c r="AU107" s="251"/>
      <c r="AV107" s="250"/>
      <c r="AW107" s="250"/>
      <c r="AX107" s="251"/>
      <c r="AY107" s="251"/>
    </row>
    <row r="108" spans="2:51" s="239" customFormat="1" x14ac:dyDescent="0.4">
      <c r="B108" s="243">
        <f t="shared" si="18"/>
        <v>53</v>
      </c>
      <c r="C108" s="1"/>
      <c r="D108" s="83"/>
      <c r="E108" s="59"/>
      <c r="F108" s="2"/>
      <c r="G108" s="79"/>
      <c r="H108" s="61"/>
      <c r="I108" s="61"/>
      <c r="J108" s="4"/>
      <c r="K108" s="244" t="s">
        <v>81</v>
      </c>
      <c r="L108" s="244" t="s">
        <v>111</v>
      </c>
      <c r="M108" s="5"/>
      <c r="N108" s="3"/>
      <c r="O108" s="244" t="s">
        <v>111</v>
      </c>
      <c r="P108" s="5"/>
      <c r="Q108" s="3"/>
      <c r="R108" s="245" t="s">
        <v>113</v>
      </c>
      <c r="S108" s="244" t="s">
        <v>114</v>
      </c>
      <c r="T108" s="246">
        <f t="shared" si="27"/>
        <v>0</v>
      </c>
      <c r="U108" s="247" t="s">
        <v>81</v>
      </c>
      <c r="V108" s="6" t="str">
        <f t="shared" si="19"/>
        <v/>
      </c>
      <c r="W108" s="247" t="s">
        <v>81</v>
      </c>
      <c r="X108" s="6"/>
      <c r="Y108" s="247" t="s">
        <v>81</v>
      </c>
      <c r="Z108" s="6" t="str" cm="1">
        <f t="array" ref="Z108">IF($T108=0,"",ROUNDDOWN(_xlfn.IFS($I108="課税",$T108*0.1/1.1,$I108="軽減",$T108*0.08/1.08,$I108="一部非課税",$AB108,I108="非課税",0),0))</f>
        <v/>
      </c>
      <c r="AA108" s="247" t="s">
        <v>81</v>
      </c>
      <c r="AB108" s="6"/>
      <c r="AC108" s="248" t="s">
        <v>81</v>
      </c>
      <c r="AD108" s="249"/>
      <c r="AE108" s="237"/>
      <c r="AF108" s="238" t="str">
        <f t="shared" si="20"/>
        <v/>
      </c>
      <c r="AG108" s="238" t="str">
        <f t="shared" si="21"/>
        <v/>
      </c>
      <c r="AI108" s="238" t="str">
        <f t="shared" si="22"/>
        <v/>
      </c>
      <c r="AJ108" s="238" t="str">
        <f t="shared" si="23"/>
        <v/>
      </c>
      <c r="AK108" s="238" t="str" cm="1">
        <f t="array" ref="AK108">IF(IF($T108=0,"",ROUNDDOWN(_xlfn.IFS($I108="課税",$T108*0.1/1.1,$I108="軽減",$T108*0.08/1.08,$I108="一部非課税",$AB108,I108="非課税",0),0))=$Z108,"","×")</f>
        <v/>
      </c>
      <c r="AL108" s="238" t="str">
        <f t="shared" ca="1" si="24"/>
        <v/>
      </c>
      <c r="AM108" s="238" t="str">
        <f t="shared" ca="1" si="25"/>
        <v/>
      </c>
      <c r="AN108" s="238" t="str">
        <f t="shared" si="26"/>
        <v/>
      </c>
      <c r="AO108" s="250"/>
      <c r="AP108" s="251"/>
      <c r="AQ108" s="251"/>
      <c r="AR108" s="250"/>
      <c r="AS108" s="250"/>
      <c r="AT108" s="251"/>
      <c r="AU108" s="251"/>
      <c r="AV108" s="250"/>
      <c r="AW108" s="250"/>
      <c r="AX108" s="251"/>
      <c r="AY108" s="251"/>
    </row>
    <row r="109" spans="2:51" s="239" customFormat="1" x14ac:dyDescent="0.4">
      <c r="B109" s="243">
        <f t="shared" si="18"/>
        <v>54</v>
      </c>
      <c r="C109" s="1"/>
      <c r="D109" s="83"/>
      <c r="E109" s="59"/>
      <c r="F109" s="2"/>
      <c r="G109" s="79"/>
      <c r="H109" s="61"/>
      <c r="I109" s="61"/>
      <c r="J109" s="4"/>
      <c r="K109" s="244" t="s">
        <v>81</v>
      </c>
      <c r="L109" s="244" t="s">
        <v>111</v>
      </c>
      <c r="M109" s="5"/>
      <c r="N109" s="3"/>
      <c r="O109" s="244" t="s">
        <v>111</v>
      </c>
      <c r="P109" s="5"/>
      <c r="Q109" s="3"/>
      <c r="R109" s="245" t="s">
        <v>113</v>
      </c>
      <c r="S109" s="244" t="s">
        <v>114</v>
      </c>
      <c r="T109" s="246">
        <f t="shared" si="27"/>
        <v>0</v>
      </c>
      <c r="U109" s="247" t="s">
        <v>81</v>
      </c>
      <c r="V109" s="6" t="str">
        <f t="shared" si="19"/>
        <v/>
      </c>
      <c r="W109" s="247" t="s">
        <v>81</v>
      </c>
      <c r="X109" s="6"/>
      <c r="Y109" s="247" t="s">
        <v>81</v>
      </c>
      <c r="Z109" s="6" t="str" cm="1">
        <f t="array" ref="Z109">IF($T109=0,"",ROUNDDOWN(_xlfn.IFS($I109="課税",$T109*0.1/1.1,$I109="軽減",$T109*0.08/1.08,$I109="一部非課税",$AB109,I109="非課税",0),0))</f>
        <v/>
      </c>
      <c r="AA109" s="247" t="s">
        <v>81</v>
      </c>
      <c r="AB109" s="6"/>
      <c r="AC109" s="248" t="s">
        <v>81</v>
      </c>
      <c r="AD109" s="249"/>
      <c r="AE109" s="237"/>
      <c r="AF109" s="238" t="str">
        <f t="shared" si="20"/>
        <v/>
      </c>
      <c r="AG109" s="238" t="str">
        <f t="shared" si="21"/>
        <v/>
      </c>
      <c r="AI109" s="238" t="str">
        <f t="shared" si="22"/>
        <v/>
      </c>
      <c r="AJ109" s="238" t="str">
        <f t="shared" si="23"/>
        <v/>
      </c>
      <c r="AK109" s="238" t="str" cm="1">
        <f t="array" ref="AK109">IF(IF($T109=0,"",ROUNDDOWN(_xlfn.IFS($I109="課税",$T109*0.1/1.1,$I109="軽減",$T109*0.08/1.08,$I109="一部非課税",$AB109,I109="非課税",0),0))=$Z109,"","×")</f>
        <v/>
      </c>
      <c r="AL109" s="238" t="str">
        <f t="shared" ca="1" si="24"/>
        <v/>
      </c>
      <c r="AM109" s="238" t="str">
        <f t="shared" ca="1" si="25"/>
        <v/>
      </c>
      <c r="AN109" s="238" t="str">
        <f t="shared" si="26"/>
        <v/>
      </c>
      <c r="AO109" s="250"/>
      <c r="AP109" s="251"/>
      <c r="AQ109" s="251"/>
      <c r="AR109" s="250"/>
      <c r="AS109" s="250"/>
      <c r="AT109" s="251"/>
      <c r="AU109" s="251"/>
      <c r="AV109" s="250"/>
      <c r="AW109" s="250"/>
      <c r="AX109" s="251"/>
      <c r="AY109" s="251"/>
    </row>
    <row r="110" spans="2:51" s="239" customFormat="1" x14ac:dyDescent="0.4">
      <c r="B110" s="243">
        <f t="shared" si="18"/>
        <v>55</v>
      </c>
      <c r="C110" s="1"/>
      <c r="D110" s="83"/>
      <c r="E110" s="59"/>
      <c r="F110" s="2"/>
      <c r="G110" s="79"/>
      <c r="H110" s="61"/>
      <c r="I110" s="61"/>
      <c r="J110" s="4"/>
      <c r="K110" s="244" t="s">
        <v>81</v>
      </c>
      <c r="L110" s="244" t="s">
        <v>111</v>
      </c>
      <c r="M110" s="5"/>
      <c r="N110" s="3"/>
      <c r="O110" s="244" t="s">
        <v>111</v>
      </c>
      <c r="P110" s="5"/>
      <c r="Q110" s="3"/>
      <c r="R110" s="245" t="s">
        <v>113</v>
      </c>
      <c r="S110" s="244" t="s">
        <v>114</v>
      </c>
      <c r="T110" s="246">
        <f t="shared" si="27"/>
        <v>0</v>
      </c>
      <c r="U110" s="247" t="s">
        <v>81</v>
      </c>
      <c r="V110" s="6" t="str">
        <f t="shared" si="19"/>
        <v/>
      </c>
      <c r="W110" s="247" t="s">
        <v>81</v>
      </c>
      <c r="X110" s="6"/>
      <c r="Y110" s="247" t="s">
        <v>81</v>
      </c>
      <c r="Z110" s="6" t="str" cm="1">
        <f t="array" ref="Z110">IF($T110=0,"",ROUNDDOWN(_xlfn.IFS($I110="課税",$T110*0.1/1.1,$I110="軽減",$T110*0.08/1.08,$I110="一部非課税",$AB110,I110="非課税",0),0))</f>
        <v/>
      </c>
      <c r="AA110" s="247" t="s">
        <v>81</v>
      </c>
      <c r="AB110" s="6"/>
      <c r="AC110" s="248" t="s">
        <v>81</v>
      </c>
      <c r="AD110" s="249"/>
      <c r="AE110" s="237"/>
      <c r="AF110" s="238" t="str">
        <f t="shared" si="20"/>
        <v/>
      </c>
      <c r="AG110" s="238" t="str">
        <f t="shared" si="21"/>
        <v/>
      </c>
      <c r="AI110" s="238" t="str">
        <f t="shared" si="22"/>
        <v/>
      </c>
      <c r="AJ110" s="238" t="str">
        <f t="shared" si="23"/>
        <v/>
      </c>
      <c r="AK110" s="238" t="str" cm="1">
        <f t="array" ref="AK110">IF(IF($T110=0,"",ROUNDDOWN(_xlfn.IFS($I110="課税",$T110*0.1/1.1,$I110="軽減",$T110*0.08/1.08,$I110="一部非課税",$AB110,I110="非課税",0),0))=$Z110,"","×")</f>
        <v/>
      </c>
      <c r="AL110" s="238" t="str">
        <f t="shared" ca="1" si="24"/>
        <v/>
      </c>
      <c r="AM110" s="238" t="str">
        <f t="shared" ca="1" si="25"/>
        <v/>
      </c>
      <c r="AN110" s="238" t="str">
        <f t="shared" si="26"/>
        <v/>
      </c>
      <c r="AO110" s="250"/>
      <c r="AP110" s="251"/>
      <c r="AQ110" s="251"/>
      <c r="AR110" s="250"/>
      <c r="AS110" s="250"/>
      <c r="AT110" s="251"/>
      <c r="AU110" s="251"/>
      <c r="AV110" s="250"/>
      <c r="AW110" s="250"/>
      <c r="AX110" s="251"/>
      <c r="AY110" s="251"/>
    </row>
    <row r="111" spans="2:51" s="239" customFormat="1" x14ac:dyDescent="0.4">
      <c r="B111" s="243">
        <f t="shared" si="18"/>
        <v>56</v>
      </c>
      <c r="C111" s="1"/>
      <c r="D111" s="83"/>
      <c r="E111" s="59"/>
      <c r="F111" s="2"/>
      <c r="G111" s="79"/>
      <c r="H111" s="61"/>
      <c r="I111" s="61"/>
      <c r="J111" s="4"/>
      <c r="K111" s="244" t="s">
        <v>81</v>
      </c>
      <c r="L111" s="244" t="s">
        <v>111</v>
      </c>
      <c r="M111" s="5"/>
      <c r="N111" s="3"/>
      <c r="O111" s="244" t="s">
        <v>111</v>
      </c>
      <c r="P111" s="5"/>
      <c r="Q111" s="3"/>
      <c r="R111" s="245" t="s">
        <v>113</v>
      </c>
      <c r="S111" s="244" t="s">
        <v>114</v>
      </c>
      <c r="T111" s="246">
        <f t="shared" si="27"/>
        <v>0</v>
      </c>
      <c r="U111" s="247" t="s">
        <v>81</v>
      </c>
      <c r="V111" s="6" t="str">
        <f t="shared" si="19"/>
        <v/>
      </c>
      <c r="W111" s="247" t="s">
        <v>81</v>
      </c>
      <c r="X111" s="6"/>
      <c r="Y111" s="247" t="s">
        <v>81</v>
      </c>
      <c r="Z111" s="6" t="str" cm="1">
        <f t="array" ref="Z111">IF($T111=0,"",ROUNDDOWN(_xlfn.IFS($I111="課税",$T111*0.1/1.1,$I111="軽減",$T111*0.08/1.08,$I111="一部非課税",$AB111,I111="非課税",0),0))</f>
        <v/>
      </c>
      <c r="AA111" s="247" t="s">
        <v>81</v>
      </c>
      <c r="AB111" s="6"/>
      <c r="AC111" s="248" t="s">
        <v>81</v>
      </c>
      <c r="AD111" s="249"/>
      <c r="AE111" s="237"/>
      <c r="AF111" s="238" t="str">
        <f t="shared" si="20"/>
        <v/>
      </c>
      <c r="AG111" s="238" t="str">
        <f t="shared" si="21"/>
        <v/>
      </c>
      <c r="AI111" s="238" t="str">
        <f t="shared" si="22"/>
        <v/>
      </c>
      <c r="AJ111" s="238" t="str">
        <f t="shared" si="23"/>
        <v/>
      </c>
      <c r="AK111" s="238" t="str" cm="1">
        <f t="array" ref="AK111">IF(IF($T111=0,"",ROUNDDOWN(_xlfn.IFS($I111="課税",$T111*0.1/1.1,$I111="軽減",$T111*0.08/1.08,$I111="一部非課税",$AB111,I111="非課税",0),0))=$Z111,"","×")</f>
        <v/>
      </c>
      <c r="AL111" s="238" t="str">
        <f t="shared" ca="1" si="24"/>
        <v/>
      </c>
      <c r="AM111" s="238" t="str">
        <f t="shared" ca="1" si="25"/>
        <v/>
      </c>
      <c r="AN111" s="238" t="str">
        <f t="shared" si="26"/>
        <v/>
      </c>
      <c r="AO111" s="250"/>
      <c r="AP111" s="251"/>
      <c r="AQ111" s="251"/>
      <c r="AR111" s="250"/>
      <c r="AS111" s="250"/>
      <c r="AT111" s="251"/>
      <c r="AU111" s="251"/>
      <c r="AV111" s="250"/>
      <c r="AW111" s="250"/>
      <c r="AX111" s="251"/>
      <c r="AY111" s="251"/>
    </row>
    <row r="112" spans="2:51" s="239" customFormat="1" x14ac:dyDescent="0.4">
      <c r="B112" s="243">
        <f t="shared" si="18"/>
        <v>57</v>
      </c>
      <c r="C112" s="1"/>
      <c r="D112" s="83"/>
      <c r="E112" s="59"/>
      <c r="F112" s="2"/>
      <c r="G112" s="79"/>
      <c r="H112" s="61"/>
      <c r="I112" s="61"/>
      <c r="J112" s="4"/>
      <c r="K112" s="244" t="s">
        <v>81</v>
      </c>
      <c r="L112" s="244" t="s">
        <v>111</v>
      </c>
      <c r="M112" s="5"/>
      <c r="N112" s="3"/>
      <c r="O112" s="244" t="s">
        <v>111</v>
      </c>
      <c r="P112" s="5"/>
      <c r="Q112" s="3"/>
      <c r="R112" s="245" t="s">
        <v>113</v>
      </c>
      <c r="S112" s="244" t="s">
        <v>114</v>
      </c>
      <c r="T112" s="246">
        <f t="shared" si="27"/>
        <v>0</v>
      </c>
      <c r="U112" s="247" t="s">
        <v>81</v>
      </c>
      <c r="V112" s="6" t="str">
        <f t="shared" si="19"/>
        <v/>
      </c>
      <c r="W112" s="247" t="s">
        <v>81</v>
      </c>
      <c r="X112" s="6"/>
      <c r="Y112" s="247" t="s">
        <v>81</v>
      </c>
      <c r="Z112" s="6" t="str" cm="1">
        <f t="array" ref="Z112">IF($T112=0,"",ROUNDDOWN(_xlfn.IFS($I112="課税",$T112*0.1/1.1,$I112="軽減",$T112*0.08/1.08,$I112="一部非課税",$AB112,I112="非課税",0),0))</f>
        <v/>
      </c>
      <c r="AA112" s="247" t="s">
        <v>81</v>
      </c>
      <c r="AB112" s="6"/>
      <c r="AC112" s="248" t="s">
        <v>81</v>
      </c>
      <c r="AD112" s="249"/>
      <c r="AE112" s="237"/>
      <c r="AF112" s="238" t="str">
        <f t="shared" si="20"/>
        <v/>
      </c>
      <c r="AG112" s="238" t="str">
        <f t="shared" si="21"/>
        <v/>
      </c>
      <c r="AI112" s="238" t="str">
        <f t="shared" si="22"/>
        <v/>
      </c>
      <c r="AJ112" s="238" t="str">
        <f t="shared" si="23"/>
        <v/>
      </c>
      <c r="AK112" s="238" t="str" cm="1">
        <f t="array" ref="AK112">IF(IF($T112=0,"",ROUNDDOWN(_xlfn.IFS($I112="課税",$T112*0.1/1.1,$I112="軽減",$T112*0.08/1.08,$I112="一部非課税",$AB112,I112="非課税",0),0))=$Z112,"","×")</f>
        <v/>
      </c>
      <c r="AL112" s="238" t="str">
        <f t="shared" ca="1" si="24"/>
        <v/>
      </c>
      <c r="AM112" s="238" t="str">
        <f t="shared" ca="1" si="25"/>
        <v/>
      </c>
      <c r="AN112" s="238" t="str">
        <f t="shared" si="26"/>
        <v/>
      </c>
      <c r="AO112" s="250"/>
      <c r="AP112" s="251"/>
      <c r="AQ112" s="251"/>
      <c r="AR112" s="250"/>
      <c r="AS112" s="250"/>
      <c r="AT112" s="251"/>
      <c r="AU112" s="251"/>
      <c r="AV112" s="250"/>
      <c r="AW112" s="250"/>
      <c r="AX112" s="251"/>
      <c r="AY112" s="251"/>
    </row>
    <row r="113" spans="2:51" s="239" customFormat="1" x14ac:dyDescent="0.4">
      <c r="B113" s="243">
        <f t="shared" si="18"/>
        <v>58</v>
      </c>
      <c r="C113" s="1"/>
      <c r="D113" s="83"/>
      <c r="E113" s="59"/>
      <c r="F113" s="2"/>
      <c r="G113" s="79"/>
      <c r="H113" s="61"/>
      <c r="I113" s="61"/>
      <c r="J113" s="4"/>
      <c r="K113" s="244" t="s">
        <v>81</v>
      </c>
      <c r="L113" s="244" t="s">
        <v>111</v>
      </c>
      <c r="M113" s="5"/>
      <c r="N113" s="3"/>
      <c r="O113" s="244" t="s">
        <v>111</v>
      </c>
      <c r="P113" s="5"/>
      <c r="Q113" s="3"/>
      <c r="R113" s="245" t="s">
        <v>113</v>
      </c>
      <c r="S113" s="244" t="s">
        <v>114</v>
      </c>
      <c r="T113" s="246">
        <f t="shared" si="27"/>
        <v>0</v>
      </c>
      <c r="U113" s="247" t="s">
        <v>81</v>
      </c>
      <c r="V113" s="6" t="str">
        <f t="shared" si="19"/>
        <v/>
      </c>
      <c r="W113" s="247" t="s">
        <v>81</v>
      </c>
      <c r="X113" s="6"/>
      <c r="Y113" s="247" t="s">
        <v>81</v>
      </c>
      <c r="Z113" s="6" t="str" cm="1">
        <f t="array" ref="Z113">IF($T113=0,"",ROUNDDOWN(_xlfn.IFS($I113="課税",$T113*0.1/1.1,$I113="軽減",$T113*0.08/1.08,$I113="一部非課税",$AB113,I113="非課税",0),0))</f>
        <v/>
      </c>
      <c r="AA113" s="247" t="s">
        <v>81</v>
      </c>
      <c r="AB113" s="6"/>
      <c r="AC113" s="248" t="s">
        <v>81</v>
      </c>
      <c r="AD113" s="249"/>
      <c r="AE113" s="237"/>
      <c r="AF113" s="238" t="str">
        <f t="shared" si="20"/>
        <v/>
      </c>
      <c r="AG113" s="238" t="str">
        <f t="shared" si="21"/>
        <v/>
      </c>
      <c r="AI113" s="238" t="str">
        <f t="shared" si="22"/>
        <v/>
      </c>
      <c r="AJ113" s="238" t="str">
        <f t="shared" si="23"/>
        <v/>
      </c>
      <c r="AK113" s="238" t="str" cm="1">
        <f t="array" ref="AK113">IF(IF($T113=0,"",ROUNDDOWN(_xlfn.IFS($I113="課税",$T113*0.1/1.1,$I113="軽減",$T113*0.08/1.08,$I113="一部非課税",$AB113,I113="非課税",0),0))=$Z113,"","×")</f>
        <v/>
      </c>
      <c r="AL113" s="238" t="str">
        <f t="shared" ca="1" si="24"/>
        <v/>
      </c>
      <c r="AM113" s="238" t="str">
        <f t="shared" ca="1" si="25"/>
        <v/>
      </c>
      <c r="AN113" s="238" t="str">
        <f t="shared" si="26"/>
        <v/>
      </c>
      <c r="AO113" s="250"/>
      <c r="AP113" s="251"/>
      <c r="AQ113" s="251"/>
      <c r="AR113" s="250"/>
      <c r="AS113" s="250"/>
      <c r="AT113" s="251"/>
      <c r="AU113" s="251"/>
      <c r="AV113" s="250"/>
      <c r="AW113" s="250"/>
      <c r="AX113" s="251"/>
      <c r="AY113" s="251"/>
    </row>
    <row r="114" spans="2:51" s="239" customFormat="1" x14ac:dyDescent="0.4">
      <c r="B114" s="243">
        <f t="shared" si="18"/>
        <v>59</v>
      </c>
      <c r="C114" s="1"/>
      <c r="D114" s="83"/>
      <c r="E114" s="59"/>
      <c r="F114" s="2"/>
      <c r="G114" s="79"/>
      <c r="H114" s="61"/>
      <c r="I114" s="61"/>
      <c r="J114" s="4"/>
      <c r="K114" s="244" t="s">
        <v>81</v>
      </c>
      <c r="L114" s="244" t="s">
        <v>111</v>
      </c>
      <c r="M114" s="5"/>
      <c r="N114" s="3"/>
      <c r="O114" s="244" t="s">
        <v>111</v>
      </c>
      <c r="P114" s="5"/>
      <c r="Q114" s="3"/>
      <c r="R114" s="245" t="s">
        <v>113</v>
      </c>
      <c r="S114" s="244" t="s">
        <v>114</v>
      </c>
      <c r="T114" s="246">
        <f t="shared" si="27"/>
        <v>0</v>
      </c>
      <c r="U114" s="247" t="s">
        <v>81</v>
      </c>
      <c r="V114" s="6" t="str">
        <f t="shared" si="19"/>
        <v/>
      </c>
      <c r="W114" s="247" t="s">
        <v>81</v>
      </c>
      <c r="X114" s="6"/>
      <c r="Y114" s="247" t="s">
        <v>81</v>
      </c>
      <c r="Z114" s="6" t="str" cm="1">
        <f t="array" ref="Z114">IF($T114=0,"",ROUNDDOWN(_xlfn.IFS($I114="課税",$T114*0.1/1.1,$I114="軽減",$T114*0.08/1.08,$I114="一部非課税",$AB114,I114="非課税",0),0))</f>
        <v/>
      </c>
      <c r="AA114" s="247" t="s">
        <v>81</v>
      </c>
      <c r="AB114" s="6"/>
      <c r="AC114" s="248" t="s">
        <v>81</v>
      </c>
      <c r="AD114" s="249"/>
      <c r="AE114" s="237"/>
      <c r="AF114" s="238" t="str">
        <f t="shared" si="20"/>
        <v/>
      </c>
      <c r="AG114" s="238" t="str">
        <f t="shared" si="21"/>
        <v/>
      </c>
      <c r="AI114" s="238" t="str">
        <f t="shared" si="22"/>
        <v/>
      </c>
      <c r="AJ114" s="238" t="str">
        <f t="shared" si="23"/>
        <v/>
      </c>
      <c r="AK114" s="238" t="str" cm="1">
        <f t="array" ref="AK114">IF(IF($T114=0,"",ROUNDDOWN(_xlfn.IFS($I114="課税",$T114*0.1/1.1,$I114="軽減",$T114*0.08/1.08,$I114="一部非課税",$AB114,I114="非課税",0),0))=$Z114,"","×")</f>
        <v/>
      </c>
      <c r="AL114" s="238" t="str">
        <f t="shared" ca="1" si="24"/>
        <v/>
      </c>
      <c r="AM114" s="238" t="str">
        <f t="shared" ca="1" si="25"/>
        <v/>
      </c>
      <c r="AN114" s="238" t="str">
        <f t="shared" si="26"/>
        <v/>
      </c>
      <c r="AO114" s="250"/>
      <c r="AP114" s="251"/>
      <c r="AQ114" s="251"/>
      <c r="AR114" s="250"/>
      <c r="AS114" s="250"/>
      <c r="AT114" s="251"/>
      <c r="AU114" s="251"/>
      <c r="AV114" s="250"/>
      <c r="AW114" s="250"/>
      <c r="AX114" s="251"/>
      <c r="AY114" s="251"/>
    </row>
    <row r="115" spans="2:51" s="239" customFormat="1" x14ac:dyDescent="0.4">
      <c r="B115" s="243">
        <f t="shared" si="18"/>
        <v>60</v>
      </c>
      <c r="C115" s="1"/>
      <c r="D115" s="83"/>
      <c r="E115" s="59"/>
      <c r="F115" s="2"/>
      <c r="G115" s="79"/>
      <c r="H115" s="61"/>
      <c r="I115" s="61"/>
      <c r="J115" s="4"/>
      <c r="K115" s="244" t="s">
        <v>81</v>
      </c>
      <c r="L115" s="244" t="s">
        <v>111</v>
      </c>
      <c r="M115" s="5"/>
      <c r="N115" s="3"/>
      <c r="O115" s="244" t="s">
        <v>111</v>
      </c>
      <c r="P115" s="5"/>
      <c r="Q115" s="3"/>
      <c r="R115" s="245" t="s">
        <v>113</v>
      </c>
      <c r="S115" s="244" t="s">
        <v>114</v>
      </c>
      <c r="T115" s="246">
        <f t="shared" si="27"/>
        <v>0</v>
      </c>
      <c r="U115" s="247" t="s">
        <v>81</v>
      </c>
      <c r="V115" s="6" t="str">
        <f t="shared" si="19"/>
        <v/>
      </c>
      <c r="W115" s="247" t="s">
        <v>81</v>
      </c>
      <c r="X115" s="6"/>
      <c r="Y115" s="247" t="s">
        <v>81</v>
      </c>
      <c r="Z115" s="6" t="str" cm="1">
        <f t="array" ref="Z115">IF($T115=0,"",ROUNDDOWN(_xlfn.IFS($I115="課税",$T115*0.1/1.1,$I115="軽減",$T115*0.08/1.08,$I115="一部非課税",$AB115,I115="非課税",0),0))</f>
        <v/>
      </c>
      <c r="AA115" s="247" t="s">
        <v>81</v>
      </c>
      <c r="AB115" s="6"/>
      <c r="AC115" s="248" t="s">
        <v>81</v>
      </c>
      <c r="AD115" s="249"/>
      <c r="AE115" s="237"/>
      <c r="AF115" s="238" t="str">
        <f t="shared" si="20"/>
        <v/>
      </c>
      <c r="AG115" s="238" t="str">
        <f t="shared" si="21"/>
        <v/>
      </c>
      <c r="AI115" s="238" t="str">
        <f t="shared" si="22"/>
        <v/>
      </c>
      <c r="AJ115" s="238" t="str">
        <f t="shared" si="23"/>
        <v/>
      </c>
      <c r="AK115" s="238" t="str" cm="1">
        <f t="array" ref="AK115">IF(IF($T115=0,"",ROUNDDOWN(_xlfn.IFS($I115="課税",$T115*0.1/1.1,$I115="軽減",$T115*0.08/1.08,$I115="一部非課税",$AB115,I115="非課税",0),0))=$Z115,"","×")</f>
        <v/>
      </c>
      <c r="AL115" s="238" t="str">
        <f t="shared" ca="1" si="24"/>
        <v/>
      </c>
      <c r="AM115" s="238" t="str">
        <f t="shared" ca="1" si="25"/>
        <v/>
      </c>
      <c r="AN115" s="238" t="str">
        <f t="shared" si="26"/>
        <v/>
      </c>
      <c r="AO115" s="250"/>
      <c r="AP115" s="251"/>
      <c r="AQ115" s="251"/>
      <c r="AR115" s="250"/>
      <c r="AS115" s="250"/>
      <c r="AT115" s="251"/>
      <c r="AU115" s="251"/>
      <c r="AV115" s="250"/>
      <c r="AW115" s="250"/>
      <c r="AX115" s="251"/>
      <c r="AY115" s="251"/>
    </row>
    <row r="116" spans="2:51" s="239" customFormat="1" x14ac:dyDescent="0.4">
      <c r="B116" s="243">
        <f t="shared" si="18"/>
        <v>61</v>
      </c>
      <c r="C116" s="1"/>
      <c r="D116" s="83"/>
      <c r="E116" s="59"/>
      <c r="F116" s="2"/>
      <c r="G116" s="79"/>
      <c r="H116" s="61"/>
      <c r="I116" s="61"/>
      <c r="J116" s="4"/>
      <c r="K116" s="244" t="s">
        <v>81</v>
      </c>
      <c r="L116" s="244" t="s">
        <v>111</v>
      </c>
      <c r="M116" s="5"/>
      <c r="N116" s="3"/>
      <c r="O116" s="244" t="s">
        <v>111</v>
      </c>
      <c r="P116" s="5"/>
      <c r="Q116" s="3"/>
      <c r="R116" s="245" t="s">
        <v>113</v>
      </c>
      <c r="S116" s="244" t="s">
        <v>114</v>
      </c>
      <c r="T116" s="246">
        <f t="shared" si="27"/>
        <v>0</v>
      </c>
      <c r="U116" s="247" t="s">
        <v>81</v>
      </c>
      <c r="V116" s="6" t="str">
        <f t="shared" si="19"/>
        <v/>
      </c>
      <c r="W116" s="247" t="s">
        <v>81</v>
      </c>
      <c r="X116" s="6"/>
      <c r="Y116" s="247" t="s">
        <v>81</v>
      </c>
      <c r="Z116" s="6" t="str" cm="1">
        <f t="array" ref="Z116">IF($T116=0,"",ROUNDDOWN(_xlfn.IFS($I116="課税",$T116*0.1/1.1,$I116="軽減",$T116*0.08/1.08,$I116="一部非課税",$AB116,I116="非課税",0),0))</f>
        <v/>
      </c>
      <c r="AA116" s="247" t="s">
        <v>81</v>
      </c>
      <c r="AB116" s="6"/>
      <c r="AC116" s="248" t="s">
        <v>81</v>
      </c>
      <c r="AD116" s="249"/>
      <c r="AE116" s="237"/>
      <c r="AF116" s="238" t="str">
        <f t="shared" si="20"/>
        <v/>
      </c>
      <c r="AG116" s="238" t="str">
        <f t="shared" si="21"/>
        <v/>
      </c>
      <c r="AI116" s="238" t="str">
        <f t="shared" si="22"/>
        <v/>
      </c>
      <c r="AJ116" s="238" t="str">
        <f t="shared" si="23"/>
        <v/>
      </c>
      <c r="AK116" s="238" t="str" cm="1">
        <f t="array" ref="AK116">IF(IF($T116=0,"",ROUNDDOWN(_xlfn.IFS($I116="課税",$T116*0.1/1.1,$I116="軽減",$T116*0.08/1.08,$I116="一部非課税",$AB116,I116="非課税",0),0))=$Z116,"","×")</f>
        <v/>
      </c>
      <c r="AL116" s="238" t="str">
        <f t="shared" ca="1" si="24"/>
        <v/>
      </c>
      <c r="AM116" s="238" t="str">
        <f t="shared" ca="1" si="25"/>
        <v/>
      </c>
      <c r="AN116" s="238" t="str">
        <f t="shared" si="26"/>
        <v/>
      </c>
      <c r="AO116" s="250"/>
      <c r="AP116" s="251"/>
      <c r="AQ116" s="251"/>
      <c r="AR116" s="250"/>
      <c r="AS116" s="250"/>
      <c r="AT116" s="251"/>
      <c r="AU116" s="251"/>
      <c r="AV116" s="250"/>
      <c r="AW116" s="250"/>
      <c r="AX116" s="251"/>
      <c r="AY116" s="251"/>
    </row>
    <row r="117" spans="2:51" s="239" customFormat="1" x14ac:dyDescent="0.4">
      <c r="B117" s="243">
        <f t="shared" si="18"/>
        <v>62</v>
      </c>
      <c r="C117" s="1"/>
      <c r="D117" s="83"/>
      <c r="E117" s="59"/>
      <c r="F117" s="2"/>
      <c r="G117" s="79"/>
      <c r="H117" s="61"/>
      <c r="I117" s="61"/>
      <c r="J117" s="4"/>
      <c r="K117" s="244" t="s">
        <v>81</v>
      </c>
      <c r="L117" s="244" t="s">
        <v>111</v>
      </c>
      <c r="M117" s="5"/>
      <c r="N117" s="3"/>
      <c r="O117" s="244" t="s">
        <v>111</v>
      </c>
      <c r="P117" s="5"/>
      <c r="Q117" s="3"/>
      <c r="R117" s="245" t="s">
        <v>113</v>
      </c>
      <c r="S117" s="244" t="s">
        <v>114</v>
      </c>
      <c r="T117" s="246">
        <f t="shared" si="27"/>
        <v>0</v>
      </c>
      <c r="U117" s="247" t="s">
        <v>81</v>
      </c>
      <c r="V117" s="6" t="str">
        <f t="shared" si="19"/>
        <v/>
      </c>
      <c r="W117" s="247" t="s">
        <v>81</v>
      </c>
      <c r="X117" s="6"/>
      <c r="Y117" s="247" t="s">
        <v>81</v>
      </c>
      <c r="Z117" s="6" t="str" cm="1">
        <f t="array" ref="Z117">IF($T117=0,"",ROUNDDOWN(_xlfn.IFS($I117="課税",$T117*0.1/1.1,$I117="軽減",$T117*0.08/1.08,$I117="一部非課税",$AB117,I117="非課税",0),0))</f>
        <v/>
      </c>
      <c r="AA117" s="247" t="s">
        <v>81</v>
      </c>
      <c r="AB117" s="6"/>
      <c r="AC117" s="248" t="s">
        <v>81</v>
      </c>
      <c r="AD117" s="249"/>
      <c r="AE117" s="237"/>
      <c r="AF117" s="238" t="str">
        <f t="shared" si="20"/>
        <v/>
      </c>
      <c r="AG117" s="238" t="str">
        <f t="shared" si="21"/>
        <v/>
      </c>
      <c r="AI117" s="238" t="str">
        <f t="shared" si="22"/>
        <v/>
      </c>
      <c r="AJ117" s="238" t="str">
        <f t="shared" si="23"/>
        <v/>
      </c>
      <c r="AK117" s="238" t="str" cm="1">
        <f t="array" ref="AK117">IF(IF($T117=0,"",ROUNDDOWN(_xlfn.IFS($I117="課税",$T117*0.1/1.1,$I117="軽減",$T117*0.08/1.08,$I117="一部非課税",$AB117,I117="非課税",0),0))=$Z117,"","×")</f>
        <v/>
      </c>
      <c r="AL117" s="238" t="str">
        <f t="shared" ca="1" si="24"/>
        <v/>
      </c>
      <c r="AM117" s="238" t="str">
        <f t="shared" ca="1" si="25"/>
        <v/>
      </c>
      <c r="AN117" s="238" t="str">
        <f t="shared" si="26"/>
        <v/>
      </c>
      <c r="AO117" s="250"/>
      <c r="AP117" s="251"/>
      <c r="AQ117" s="251"/>
      <c r="AR117" s="250"/>
      <c r="AS117" s="250"/>
      <c r="AT117" s="251"/>
      <c r="AU117" s="251"/>
      <c r="AV117" s="250"/>
      <c r="AW117" s="250"/>
      <c r="AX117" s="251"/>
      <c r="AY117" s="251"/>
    </row>
    <row r="118" spans="2:51" s="239" customFormat="1" x14ac:dyDescent="0.4">
      <c r="B118" s="243">
        <f t="shared" si="18"/>
        <v>63</v>
      </c>
      <c r="C118" s="1"/>
      <c r="D118" s="83"/>
      <c r="E118" s="59"/>
      <c r="F118" s="2"/>
      <c r="G118" s="79"/>
      <c r="H118" s="61"/>
      <c r="I118" s="61"/>
      <c r="J118" s="4"/>
      <c r="K118" s="244" t="s">
        <v>81</v>
      </c>
      <c r="L118" s="244" t="s">
        <v>111</v>
      </c>
      <c r="M118" s="5"/>
      <c r="N118" s="3"/>
      <c r="O118" s="244" t="s">
        <v>111</v>
      </c>
      <c r="P118" s="5"/>
      <c r="Q118" s="3"/>
      <c r="R118" s="245" t="s">
        <v>113</v>
      </c>
      <c r="S118" s="244" t="s">
        <v>114</v>
      </c>
      <c r="T118" s="246">
        <f t="shared" si="27"/>
        <v>0</v>
      </c>
      <c r="U118" s="247" t="s">
        <v>81</v>
      </c>
      <c r="V118" s="6" t="str">
        <f t="shared" si="19"/>
        <v/>
      </c>
      <c r="W118" s="247" t="s">
        <v>81</v>
      </c>
      <c r="X118" s="6"/>
      <c r="Y118" s="247" t="s">
        <v>81</v>
      </c>
      <c r="Z118" s="6" t="str" cm="1">
        <f t="array" ref="Z118">IF($T118=0,"",ROUNDDOWN(_xlfn.IFS($I118="課税",$T118*0.1/1.1,$I118="軽減",$T118*0.08/1.08,$I118="一部非課税",$AB118,I118="非課税",0),0))</f>
        <v/>
      </c>
      <c r="AA118" s="247" t="s">
        <v>81</v>
      </c>
      <c r="AB118" s="6"/>
      <c r="AC118" s="248" t="s">
        <v>81</v>
      </c>
      <c r="AD118" s="249"/>
      <c r="AE118" s="237"/>
      <c r="AF118" s="238" t="str">
        <f t="shared" si="20"/>
        <v/>
      </c>
      <c r="AG118" s="238" t="str">
        <f t="shared" si="21"/>
        <v/>
      </c>
      <c r="AI118" s="238" t="str">
        <f t="shared" si="22"/>
        <v/>
      </c>
      <c r="AJ118" s="238" t="str">
        <f t="shared" si="23"/>
        <v/>
      </c>
      <c r="AK118" s="238" t="str" cm="1">
        <f t="array" ref="AK118">IF(IF($T118=0,"",ROUNDDOWN(_xlfn.IFS($I118="課税",$T118*0.1/1.1,$I118="軽減",$T118*0.08/1.08,$I118="一部非課税",$AB118,I118="非課税",0),0))=$Z118,"","×")</f>
        <v/>
      </c>
      <c r="AL118" s="238" t="str">
        <f t="shared" ca="1" si="24"/>
        <v/>
      </c>
      <c r="AM118" s="238" t="str">
        <f t="shared" ca="1" si="25"/>
        <v/>
      </c>
      <c r="AN118" s="238" t="str">
        <f t="shared" si="26"/>
        <v/>
      </c>
      <c r="AO118" s="250"/>
      <c r="AP118" s="251"/>
      <c r="AQ118" s="251"/>
      <c r="AR118" s="250"/>
      <c r="AS118" s="250"/>
      <c r="AT118" s="251"/>
      <c r="AU118" s="251"/>
      <c r="AV118" s="250"/>
      <c r="AW118" s="250"/>
      <c r="AX118" s="251"/>
      <c r="AY118" s="251"/>
    </row>
    <row r="119" spans="2:51" s="239" customFormat="1" x14ac:dyDescent="0.4">
      <c r="B119" s="243">
        <f t="shared" si="18"/>
        <v>64</v>
      </c>
      <c r="C119" s="1"/>
      <c r="D119" s="83"/>
      <c r="E119" s="59"/>
      <c r="F119" s="2"/>
      <c r="G119" s="79"/>
      <c r="H119" s="61"/>
      <c r="I119" s="61"/>
      <c r="J119" s="4"/>
      <c r="K119" s="244" t="s">
        <v>81</v>
      </c>
      <c r="L119" s="244" t="s">
        <v>111</v>
      </c>
      <c r="M119" s="5"/>
      <c r="N119" s="3"/>
      <c r="O119" s="244" t="s">
        <v>111</v>
      </c>
      <c r="P119" s="5"/>
      <c r="Q119" s="3"/>
      <c r="R119" s="245" t="s">
        <v>113</v>
      </c>
      <c r="S119" s="244" t="s">
        <v>114</v>
      </c>
      <c r="T119" s="246">
        <f t="shared" si="27"/>
        <v>0</v>
      </c>
      <c r="U119" s="247" t="s">
        <v>81</v>
      </c>
      <c r="V119" s="6" t="str">
        <f t="shared" si="19"/>
        <v/>
      </c>
      <c r="W119" s="247" t="s">
        <v>81</v>
      </c>
      <c r="X119" s="6"/>
      <c r="Y119" s="247" t="s">
        <v>81</v>
      </c>
      <c r="Z119" s="6" t="str" cm="1">
        <f t="array" ref="Z119">IF($T119=0,"",ROUNDDOWN(_xlfn.IFS($I119="課税",$T119*0.1/1.1,$I119="軽減",$T119*0.08/1.08,$I119="一部非課税",$AB119,I119="非課税",0),0))</f>
        <v/>
      </c>
      <c r="AA119" s="247" t="s">
        <v>81</v>
      </c>
      <c r="AB119" s="6"/>
      <c r="AC119" s="248" t="s">
        <v>81</v>
      </c>
      <c r="AD119" s="249"/>
      <c r="AE119" s="237"/>
      <c r="AF119" s="238" t="str">
        <f t="shared" si="20"/>
        <v/>
      </c>
      <c r="AG119" s="238" t="str">
        <f t="shared" si="21"/>
        <v/>
      </c>
      <c r="AI119" s="238" t="str">
        <f t="shared" si="22"/>
        <v/>
      </c>
      <c r="AJ119" s="238" t="str">
        <f t="shared" si="23"/>
        <v/>
      </c>
      <c r="AK119" s="238" t="str" cm="1">
        <f t="array" ref="AK119">IF(IF($T119=0,"",ROUNDDOWN(_xlfn.IFS($I119="課税",$T119*0.1/1.1,$I119="軽減",$T119*0.08/1.08,$I119="一部非課税",$AB119,I119="非課税",0),0))=$Z119,"","×")</f>
        <v/>
      </c>
      <c r="AL119" s="238" t="str">
        <f t="shared" ca="1" si="24"/>
        <v/>
      </c>
      <c r="AM119" s="238" t="str">
        <f t="shared" ca="1" si="25"/>
        <v/>
      </c>
      <c r="AN119" s="238" t="str">
        <f t="shared" si="26"/>
        <v/>
      </c>
      <c r="AO119" s="250"/>
      <c r="AP119" s="251"/>
      <c r="AQ119" s="251"/>
      <c r="AR119" s="250"/>
      <c r="AS119" s="250"/>
      <c r="AT119" s="251"/>
      <c r="AU119" s="251"/>
      <c r="AV119" s="250"/>
      <c r="AW119" s="250"/>
      <c r="AX119" s="251"/>
      <c r="AY119" s="251"/>
    </row>
    <row r="120" spans="2:51" s="239" customFormat="1" x14ac:dyDescent="0.4">
      <c r="B120" s="243">
        <f t="shared" si="18"/>
        <v>65</v>
      </c>
      <c r="C120" s="1"/>
      <c r="D120" s="83"/>
      <c r="E120" s="59"/>
      <c r="F120" s="2"/>
      <c r="G120" s="79"/>
      <c r="H120" s="61"/>
      <c r="I120" s="61"/>
      <c r="J120" s="4"/>
      <c r="K120" s="244" t="s">
        <v>81</v>
      </c>
      <c r="L120" s="244" t="s">
        <v>111</v>
      </c>
      <c r="M120" s="5"/>
      <c r="N120" s="3"/>
      <c r="O120" s="244" t="s">
        <v>111</v>
      </c>
      <c r="P120" s="5"/>
      <c r="Q120" s="3"/>
      <c r="R120" s="245" t="s">
        <v>113</v>
      </c>
      <c r="S120" s="244" t="s">
        <v>114</v>
      </c>
      <c r="T120" s="246">
        <f t="shared" si="27"/>
        <v>0</v>
      </c>
      <c r="U120" s="247" t="s">
        <v>81</v>
      </c>
      <c r="V120" s="6" t="str">
        <f t="shared" si="19"/>
        <v/>
      </c>
      <c r="W120" s="247" t="s">
        <v>81</v>
      </c>
      <c r="X120" s="6"/>
      <c r="Y120" s="247" t="s">
        <v>81</v>
      </c>
      <c r="Z120" s="6" t="str" cm="1">
        <f t="array" ref="Z120">IF($T120=0,"",ROUNDDOWN(_xlfn.IFS($I120="課税",$T120*0.1/1.1,$I120="軽減",$T120*0.08/1.08,$I120="一部非課税",$AB120,I120="非課税",0),0))</f>
        <v/>
      </c>
      <c r="AA120" s="247" t="s">
        <v>81</v>
      </c>
      <c r="AB120" s="6"/>
      <c r="AC120" s="248" t="s">
        <v>81</v>
      </c>
      <c r="AD120" s="249"/>
      <c r="AE120" s="237"/>
      <c r="AF120" s="238" t="str">
        <f t="shared" si="20"/>
        <v/>
      </c>
      <c r="AG120" s="238" t="str">
        <f t="shared" si="21"/>
        <v/>
      </c>
      <c r="AI120" s="238" t="str">
        <f t="shared" si="22"/>
        <v/>
      </c>
      <c r="AJ120" s="238" t="str">
        <f t="shared" si="23"/>
        <v/>
      </c>
      <c r="AK120" s="238" t="str" cm="1">
        <f t="array" ref="AK120">IF(IF($T120=0,"",ROUNDDOWN(_xlfn.IFS($I120="課税",$T120*0.1/1.1,$I120="軽減",$T120*0.08/1.08,$I120="一部非課税",$AB120,I120="非課税",0),0))=$Z120,"","×")</f>
        <v/>
      </c>
      <c r="AL120" s="238" t="str">
        <f t="shared" ca="1" si="24"/>
        <v/>
      </c>
      <c r="AM120" s="238" t="str">
        <f t="shared" ca="1" si="25"/>
        <v/>
      </c>
      <c r="AN120" s="238" t="str">
        <f t="shared" si="26"/>
        <v/>
      </c>
      <c r="AO120" s="250"/>
      <c r="AP120" s="251"/>
      <c r="AQ120" s="251"/>
      <c r="AR120" s="250"/>
      <c r="AS120" s="250"/>
      <c r="AT120" s="251"/>
      <c r="AU120" s="251"/>
      <c r="AV120" s="250"/>
      <c r="AW120" s="250"/>
      <c r="AX120" s="251"/>
      <c r="AY120" s="251"/>
    </row>
    <row r="121" spans="2:51" s="239" customFormat="1" x14ac:dyDescent="0.4">
      <c r="B121" s="243">
        <f t="shared" ref="B121:B155" si="28">ROW(B121)-55</f>
        <v>66</v>
      </c>
      <c r="C121" s="1"/>
      <c r="D121" s="83"/>
      <c r="E121" s="59"/>
      <c r="F121" s="2"/>
      <c r="G121" s="79"/>
      <c r="H121" s="61"/>
      <c r="I121" s="61"/>
      <c r="J121" s="4"/>
      <c r="K121" s="244" t="s">
        <v>81</v>
      </c>
      <c r="L121" s="244" t="s">
        <v>111</v>
      </c>
      <c r="M121" s="5"/>
      <c r="N121" s="3"/>
      <c r="O121" s="244" t="s">
        <v>111</v>
      </c>
      <c r="P121" s="5"/>
      <c r="Q121" s="3"/>
      <c r="R121" s="245" t="s">
        <v>113</v>
      </c>
      <c r="S121" s="244" t="s">
        <v>114</v>
      </c>
      <c r="T121" s="246">
        <f t="shared" si="27"/>
        <v>0</v>
      </c>
      <c r="U121" s="247" t="s">
        <v>81</v>
      </c>
      <c r="V121" s="6" t="str">
        <f t="shared" ref="V121:V155" si="29">IF(E121="","",T121-X121)</f>
        <v/>
      </c>
      <c r="W121" s="247" t="s">
        <v>81</v>
      </c>
      <c r="X121" s="6"/>
      <c r="Y121" s="247" t="s">
        <v>81</v>
      </c>
      <c r="Z121" s="6" t="str" cm="1">
        <f t="array" ref="Z121">IF($T121=0,"",ROUNDDOWN(_xlfn.IFS($I121="課税",$T121*0.1/1.1,$I121="軽減",$T121*0.08/1.08,$I121="一部非課税",$AB121,I121="非課税",0),0))</f>
        <v/>
      </c>
      <c r="AA121" s="247" t="s">
        <v>81</v>
      </c>
      <c r="AB121" s="6"/>
      <c r="AC121" s="248" t="s">
        <v>81</v>
      </c>
      <c r="AD121" s="249"/>
      <c r="AE121" s="237"/>
      <c r="AF121" s="238" t="str">
        <f t="shared" ref="AF121:AF155" si="30">IF(AND($H121="一部自己負担金",$X121=""),"×","")</f>
        <v/>
      </c>
      <c r="AG121" s="238" t="str">
        <f t="shared" ref="AG121:AG155" si="31">IF(AND($I121="一部非課税",$AB121=""),"×","")</f>
        <v/>
      </c>
      <c r="AI121" s="238" t="str">
        <f t="shared" ref="AI121:AI155" si="32">IF(PRODUCT($J121,$M121,$P121)=T121,"","×")</f>
        <v/>
      </c>
      <c r="AJ121" s="238" t="str">
        <f t="shared" ref="AJ121:AJ155" si="33">IF(IF($E121="","",$T121-$X121)=$V121,"","×")</f>
        <v/>
      </c>
      <c r="AK121" s="238" t="str" cm="1">
        <f t="array" ref="AK121">IF(IF($T121=0,"",ROUNDDOWN(_xlfn.IFS($I121="課税",$T121*0.1/1.1,$I121="軽減",$T121*0.08/1.08,$I121="一部非課税",$AB121,I121="非課税",0),0))=$Z121,"","×")</f>
        <v/>
      </c>
      <c r="AL121" s="238" t="str">
        <f t="shared" ref="AL121:AL155" ca="1" si="34">IF(COUNTIF($AN$12:$AN$26,"×")&gt;0,"×","")</f>
        <v/>
      </c>
      <c r="AM121" s="238" t="str">
        <f t="shared" ref="AM121:AM155" ca="1" si="35">IF(COUNTIF($AP$31:$AP$51,"×")&gt;0,"×","")</f>
        <v/>
      </c>
      <c r="AN121" s="238" t="str">
        <f t="shared" si="26"/>
        <v/>
      </c>
      <c r="AO121" s="250"/>
      <c r="AP121" s="251"/>
      <c r="AQ121" s="251"/>
      <c r="AR121" s="250"/>
      <c r="AS121" s="250"/>
      <c r="AT121" s="251"/>
      <c r="AU121" s="251"/>
      <c r="AV121" s="250"/>
      <c r="AW121" s="250"/>
      <c r="AX121" s="251"/>
      <c r="AY121" s="251"/>
    </row>
    <row r="122" spans="2:51" s="239" customFormat="1" x14ac:dyDescent="0.4">
      <c r="B122" s="243">
        <f t="shared" si="28"/>
        <v>67</v>
      </c>
      <c r="C122" s="1"/>
      <c r="D122" s="83"/>
      <c r="E122" s="59"/>
      <c r="F122" s="2"/>
      <c r="G122" s="79"/>
      <c r="H122" s="61"/>
      <c r="I122" s="61"/>
      <c r="J122" s="4"/>
      <c r="K122" s="244" t="s">
        <v>81</v>
      </c>
      <c r="L122" s="244" t="s">
        <v>111</v>
      </c>
      <c r="M122" s="5"/>
      <c r="N122" s="3"/>
      <c r="O122" s="244" t="s">
        <v>111</v>
      </c>
      <c r="P122" s="5"/>
      <c r="Q122" s="3"/>
      <c r="R122" s="245" t="s">
        <v>113</v>
      </c>
      <c r="S122" s="244" t="s">
        <v>114</v>
      </c>
      <c r="T122" s="246">
        <f t="shared" si="27"/>
        <v>0</v>
      </c>
      <c r="U122" s="247" t="s">
        <v>81</v>
      </c>
      <c r="V122" s="6" t="str">
        <f t="shared" si="29"/>
        <v/>
      </c>
      <c r="W122" s="247" t="s">
        <v>81</v>
      </c>
      <c r="X122" s="6"/>
      <c r="Y122" s="247" t="s">
        <v>81</v>
      </c>
      <c r="Z122" s="6" t="str" cm="1">
        <f t="array" ref="Z122">IF($T122=0,"",ROUNDDOWN(_xlfn.IFS($I122="課税",$T122*0.1/1.1,$I122="軽減",$T122*0.08/1.08,$I122="一部非課税",$AB122,I122="非課税",0),0))</f>
        <v/>
      </c>
      <c r="AA122" s="247" t="s">
        <v>81</v>
      </c>
      <c r="AB122" s="6"/>
      <c r="AC122" s="248" t="s">
        <v>81</v>
      </c>
      <c r="AD122" s="249"/>
      <c r="AE122" s="237"/>
      <c r="AF122" s="238" t="str">
        <f t="shared" si="30"/>
        <v/>
      </c>
      <c r="AG122" s="238" t="str">
        <f t="shared" si="31"/>
        <v/>
      </c>
      <c r="AI122" s="238" t="str">
        <f t="shared" si="32"/>
        <v/>
      </c>
      <c r="AJ122" s="238" t="str">
        <f t="shared" si="33"/>
        <v/>
      </c>
      <c r="AK122" s="238" t="str" cm="1">
        <f t="array" ref="AK122">IF(IF($T122=0,"",ROUNDDOWN(_xlfn.IFS($I122="課税",$T122*0.1/1.1,$I122="軽減",$T122*0.08/1.08,$I122="一部非課税",$AB122,I122="非課税",0),0))=$Z122,"","×")</f>
        <v/>
      </c>
      <c r="AL122" s="238" t="str">
        <f t="shared" ca="1" si="34"/>
        <v/>
      </c>
      <c r="AM122" s="238" t="str">
        <f t="shared" ca="1" si="35"/>
        <v/>
      </c>
      <c r="AN122" s="238" t="str">
        <f t="shared" ref="AN122:AN155" si="36">IF(AND(AO122=AP122,AP122=AQ122),"","×")</f>
        <v/>
      </c>
      <c r="AO122" s="250"/>
      <c r="AP122" s="251"/>
      <c r="AQ122" s="251"/>
      <c r="AR122" s="250"/>
      <c r="AS122" s="250"/>
      <c r="AT122" s="251"/>
      <c r="AU122" s="251"/>
      <c r="AV122" s="250"/>
      <c r="AW122" s="250"/>
      <c r="AX122" s="251"/>
      <c r="AY122" s="251"/>
    </row>
    <row r="123" spans="2:51" s="239" customFormat="1" x14ac:dyDescent="0.4">
      <c r="B123" s="243">
        <f t="shared" si="28"/>
        <v>68</v>
      </c>
      <c r="C123" s="1"/>
      <c r="D123" s="83"/>
      <c r="E123" s="59"/>
      <c r="F123" s="2"/>
      <c r="G123" s="79"/>
      <c r="H123" s="61"/>
      <c r="I123" s="61"/>
      <c r="J123" s="4"/>
      <c r="K123" s="244" t="s">
        <v>81</v>
      </c>
      <c r="L123" s="244" t="s">
        <v>111</v>
      </c>
      <c r="M123" s="5"/>
      <c r="N123" s="3"/>
      <c r="O123" s="244" t="s">
        <v>111</v>
      </c>
      <c r="P123" s="5"/>
      <c r="Q123" s="3"/>
      <c r="R123" s="245" t="s">
        <v>113</v>
      </c>
      <c r="S123" s="244" t="s">
        <v>114</v>
      </c>
      <c r="T123" s="246">
        <f t="shared" si="27"/>
        <v>0</v>
      </c>
      <c r="U123" s="247" t="s">
        <v>81</v>
      </c>
      <c r="V123" s="6" t="str">
        <f t="shared" si="29"/>
        <v/>
      </c>
      <c r="W123" s="247" t="s">
        <v>81</v>
      </c>
      <c r="X123" s="6"/>
      <c r="Y123" s="247" t="s">
        <v>81</v>
      </c>
      <c r="Z123" s="6" t="str" cm="1">
        <f t="array" ref="Z123">IF($T123=0,"",ROUNDDOWN(_xlfn.IFS($I123="課税",$T123*0.1/1.1,$I123="軽減",$T123*0.08/1.08,$I123="一部非課税",$AB123,I123="非課税",0),0))</f>
        <v/>
      </c>
      <c r="AA123" s="247" t="s">
        <v>81</v>
      </c>
      <c r="AB123" s="6"/>
      <c r="AC123" s="248" t="s">
        <v>81</v>
      </c>
      <c r="AD123" s="249"/>
      <c r="AE123" s="237"/>
      <c r="AF123" s="238" t="str">
        <f t="shared" si="30"/>
        <v/>
      </c>
      <c r="AG123" s="238" t="str">
        <f t="shared" si="31"/>
        <v/>
      </c>
      <c r="AI123" s="238" t="str">
        <f t="shared" si="32"/>
        <v/>
      </c>
      <c r="AJ123" s="238" t="str">
        <f t="shared" si="33"/>
        <v/>
      </c>
      <c r="AK123" s="238" t="str" cm="1">
        <f t="array" ref="AK123">IF(IF($T123=0,"",ROUNDDOWN(_xlfn.IFS($I123="課税",$T123*0.1/1.1,$I123="軽減",$T123*0.08/1.08,$I123="一部非課税",$AB123,I123="非課税",0),0))=$Z123,"","×")</f>
        <v/>
      </c>
      <c r="AL123" s="238" t="str">
        <f t="shared" ca="1" si="34"/>
        <v/>
      </c>
      <c r="AM123" s="238" t="str">
        <f t="shared" ca="1" si="35"/>
        <v/>
      </c>
      <c r="AN123" s="238" t="str">
        <f t="shared" si="36"/>
        <v/>
      </c>
      <c r="AO123" s="250"/>
      <c r="AP123" s="251"/>
      <c r="AQ123" s="251"/>
      <c r="AR123" s="250"/>
      <c r="AS123" s="250"/>
      <c r="AT123" s="251"/>
      <c r="AU123" s="251"/>
      <c r="AV123" s="250"/>
      <c r="AW123" s="250"/>
      <c r="AX123" s="251"/>
      <c r="AY123" s="251"/>
    </row>
    <row r="124" spans="2:51" s="239" customFormat="1" x14ac:dyDescent="0.4">
      <c r="B124" s="243">
        <f t="shared" si="28"/>
        <v>69</v>
      </c>
      <c r="C124" s="1"/>
      <c r="D124" s="83"/>
      <c r="E124" s="59"/>
      <c r="F124" s="2"/>
      <c r="G124" s="79"/>
      <c r="H124" s="61"/>
      <c r="I124" s="61"/>
      <c r="J124" s="4"/>
      <c r="K124" s="244" t="s">
        <v>81</v>
      </c>
      <c r="L124" s="244" t="s">
        <v>111</v>
      </c>
      <c r="M124" s="5"/>
      <c r="N124" s="3"/>
      <c r="O124" s="244" t="s">
        <v>111</v>
      </c>
      <c r="P124" s="5"/>
      <c r="Q124" s="3"/>
      <c r="R124" s="245" t="s">
        <v>113</v>
      </c>
      <c r="S124" s="244" t="s">
        <v>114</v>
      </c>
      <c r="T124" s="246">
        <f t="shared" si="27"/>
        <v>0</v>
      </c>
      <c r="U124" s="247" t="s">
        <v>81</v>
      </c>
      <c r="V124" s="6" t="str">
        <f t="shared" si="29"/>
        <v/>
      </c>
      <c r="W124" s="247" t="s">
        <v>81</v>
      </c>
      <c r="X124" s="6"/>
      <c r="Y124" s="247" t="s">
        <v>81</v>
      </c>
      <c r="Z124" s="6" t="str" cm="1">
        <f t="array" ref="Z124">IF($T124=0,"",ROUNDDOWN(_xlfn.IFS($I124="課税",$T124*0.1/1.1,$I124="軽減",$T124*0.08/1.08,$I124="一部非課税",$AB124,I124="非課税",0),0))</f>
        <v/>
      </c>
      <c r="AA124" s="247" t="s">
        <v>81</v>
      </c>
      <c r="AB124" s="6"/>
      <c r="AC124" s="248" t="s">
        <v>81</v>
      </c>
      <c r="AD124" s="249"/>
      <c r="AE124" s="237"/>
      <c r="AF124" s="238" t="str">
        <f t="shared" si="30"/>
        <v/>
      </c>
      <c r="AG124" s="238" t="str">
        <f t="shared" si="31"/>
        <v/>
      </c>
      <c r="AI124" s="238" t="str">
        <f t="shared" si="32"/>
        <v/>
      </c>
      <c r="AJ124" s="238" t="str">
        <f t="shared" si="33"/>
        <v/>
      </c>
      <c r="AK124" s="238" t="str" cm="1">
        <f t="array" ref="AK124">IF(IF($T124=0,"",ROUNDDOWN(_xlfn.IFS($I124="課税",$T124*0.1/1.1,$I124="軽減",$T124*0.08/1.08,$I124="一部非課税",$AB124,I124="非課税",0),0))=$Z124,"","×")</f>
        <v/>
      </c>
      <c r="AL124" s="238" t="str">
        <f t="shared" ca="1" si="34"/>
        <v/>
      </c>
      <c r="AM124" s="238" t="str">
        <f t="shared" ca="1" si="35"/>
        <v/>
      </c>
      <c r="AN124" s="238" t="str">
        <f t="shared" si="36"/>
        <v/>
      </c>
      <c r="AO124" s="250"/>
      <c r="AP124" s="251"/>
      <c r="AQ124" s="251"/>
      <c r="AR124" s="250"/>
      <c r="AS124" s="250"/>
      <c r="AT124" s="251"/>
      <c r="AU124" s="251"/>
      <c r="AV124" s="250"/>
      <c r="AW124" s="250"/>
      <c r="AX124" s="251"/>
      <c r="AY124" s="251"/>
    </row>
    <row r="125" spans="2:51" s="239" customFormat="1" x14ac:dyDescent="0.4">
      <c r="B125" s="243">
        <f t="shared" si="28"/>
        <v>70</v>
      </c>
      <c r="C125" s="1"/>
      <c r="D125" s="83"/>
      <c r="E125" s="59"/>
      <c r="F125" s="2"/>
      <c r="G125" s="79"/>
      <c r="H125" s="61"/>
      <c r="I125" s="61"/>
      <c r="J125" s="4"/>
      <c r="K125" s="244" t="s">
        <v>81</v>
      </c>
      <c r="L125" s="244" t="s">
        <v>111</v>
      </c>
      <c r="M125" s="5"/>
      <c r="N125" s="3"/>
      <c r="O125" s="244" t="s">
        <v>111</v>
      </c>
      <c r="P125" s="5"/>
      <c r="Q125" s="3"/>
      <c r="R125" s="245" t="s">
        <v>113</v>
      </c>
      <c r="S125" s="244" t="s">
        <v>114</v>
      </c>
      <c r="T125" s="246">
        <f t="shared" si="27"/>
        <v>0</v>
      </c>
      <c r="U125" s="247" t="s">
        <v>81</v>
      </c>
      <c r="V125" s="6" t="str">
        <f t="shared" si="29"/>
        <v/>
      </c>
      <c r="W125" s="247" t="s">
        <v>81</v>
      </c>
      <c r="X125" s="6"/>
      <c r="Y125" s="247" t="s">
        <v>81</v>
      </c>
      <c r="Z125" s="6" t="str" cm="1">
        <f t="array" ref="Z125">IF($T125=0,"",ROUNDDOWN(_xlfn.IFS($I125="課税",$T125*0.1/1.1,$I125="軽減",$T125*0.08/1.08,$I125="一部非課税",$AB125,I125="非課税",0),0))</f>
        <v/>
      </c>
      <c r="AA125" s="247" t="s">
        <v>81</v>
      </c>
      <c r="AB125" s="6"/>
      <c r="AC125" s="248" t="s">
        <v>81</v>
      </c>
      <c r="AD125" s="249"/>
      <c r="AE125" s="237"/>
      <c r="AF125" s="238" t="str">
        <f t="shared" si="30"/>
        <v/>
      </c>
      <c r="AG125" s="238" t="str">
        <f t="shared" si="31"/>
        <v/>
      </c>
      <c r="AI125" s="238" t="str">
        <f t="shared" si="32"/>
        <v/>
      </c>
      <c r="AJ125" s="238" t="str">
        <f t="shared" si="33"/>
        <v/>
      </c>
      <c r="AK125" s="238" t="str" cm="1">
        <f t="array" ref="AK125">IF(IF($T125=0,"",ROUNDDOWN(_xlfn.IFS($I125="課税",$T125*0.1/1.1,$I125="軽減",$T125*0.08/1.08,$I125="一部非課税",$AB125,I125="非課税",0),0))=$Z125,"","×")</f>
        <v/>
      </c>
      <c r="AL125" s="238" t="str">
        <f t="shared" ca="1" si="34"/>
        <v/>
      </c>
      <c r="AM125" s="238" t="str">
        <f t="shared" ca="1" si="35"/>
        <v/>
      </c>
      <c r="AN125" s="238" t="str">
        <f t="shared" si="36"/>
        <v/>
      </c>
      <c r="AO125" s="250"/>
      <c r="AP125" s="251"/>
      <c r="AQ125" s="251"/>
      <c r="AR125" s="250"/>
      <c r="AS125" s="250"/>
      <c r="AT125" s="251"/>
      <c r="AU125" s="251"/>
      <c r="AV125" s="250"/>
      <c r="AW125" s="250"/>
      <c r="AX125" s="251"/>
      <c r="AY125" s="251"/>
    </row>
    <row r="126" spans="2:51" s="239" customFormat="1" x14ac:dyDescent="0.4">
      <c r="B126" s="243">
        <f t="shared" si="28"/>
        <v>71</v>
      </c>
      <c r="C126" s="1"/>
      <c r="D126" s="83"/>
      <c r="E126" s="59"/>
      <c r="F126" s="2"/>
      <c r="G126" s="79"/>
      <c r="H126" s="61"/>
      <c r="I126" s="61"/>
      <c r="J126" s="4"/>
      <c r="K126" s="244" t="s">
        <v>81</v>
      </c>
      <c r="L126" s="244" t="s">
        <v>111</v>
      </c>
      <c r="M126" s="5"/>
      <c r="N126" s="3"/>
      <c r="O126" s="244" t="s">
        <v>111</v>
      </c>
      <c r="P126" s="5"/>
      <c r="Q126" s="3"/>
      <c r="R126" s="245" t="s">
        <v>113</v>
      </c>
      <c r="S126" s="244" t="s">
        <v>114</v>
      </c>
      <c r="T126" s="246">
        <f t="shared" si="27"/>
        <v>0</v>
      </c>
      <c r="U126" s="247" t="s">
        <v>81</v>
      </c>
      <c r="V126" s="6" t="str">
        <f t="shared" si="29"/>
        <v/>
      </c>
      <c r="W126" s="247" t="s">
        <v>81</v>
      </c>
      <c r="X126" s="6"/>
      <c r="Y126" s="247" t="s">
        <v>81</v>
      </c>
      <c r="Z126" s="6" t="str" cm="1">
        <f t="array" ref="Z126">IF($T126=0,"",ROUNDDOWN(_xlfn.IFS($I126="課税",$T126*0.1/1.1,$I126="軽減",$T126*0.08/1.08,$I126="一部非課税",$AB126,I126="非課税",0),0))</f>
        <v/>
      </c>
      <c r="AA126" s="247" t="s">
        <v>81</v>
      </c>
      <c r="AB126" s="6"/>
      <c r="AC126" s="248" t="s">
        <v>81</v>
      </c>
      <c r="AD126" s="249"/>
      <c r="AE126" s="237"/>
      <c r="AF126" s="238" t="str">
        <f t="shared" si="30"/>
        <v/>
      </c>
      <c r="AG126" s="238" t="str">
        <f t="shared" si="31"/>
        <v/>
      </c>
      <c r="AI126" s="238" t="str">
        <f t="shared" si="32"/>
        <v/>
      </c>
      <c r="AJ126" s="238" t="str">
        <f t="shared" si="33"/>
        <v/>
      </c>
      <c r="AK126" s="238" t="str" cm="1">
        <f t="array" ref="AK126">IF(IF($T126=0,"",ROUNDDOWN(_xlfn.IFS($I126="課税",$T126*0.1/1.1,$I126="軽減",$T126*0.08/1.08,$I126="一部非課税",$AB126,I126="非課税",0),0))=$Z126,"","×")</f>
        <v/>
      </c>
      <c r="AL126" s="238" t="str">
        <f t="shared" ca="1" si="34"/>
        <v/>
      </c>
      <c r="AM126" s="238" t="str">
        <f t="shared" ca="1" si="35"/>
        <v/>
      </c>
      <c r="AN126" s="238" t="str">
        <f t="shared" si="36"/>
        <v/>
      </c>
      <c r="AO126" s="250"/>
      <c r="AP126" s="251"/>
      <c r="AQ126" s="251"/>
      <c r="AR126" s="250"/>
      <c r="AS126" s="250"/>
      <c r="AT126" s="251"/>
      <c r="AU126" s="251"/>
      <c r="AV126" s="250"/>
      <c r="AW126" s="250"/>
      <c r="AX126" s="251"/>
      <c r="AY126" s="251"/>
    </row>
    <row r="127" spans="2:51" s="239" customFormat="1" x14ac:dyDescent="0.4">
      <c r="B127" s="243">
        <f t="shared" si="28"/>
        <v>72</v>
      </c>
      <c r="C127" s="1"/>
      <c r="D127" s="83"/>
      <c r="E127" s="59"/>
      <c r="F127" s="2"/>
      <c r="G127" s="79"/>
      <c r="H127" s="61"/>
      <c r="I127" s="61"/>
      <c r="J127" s="4"/>
      <c r="K127" s="244" t="s">
        <v>81</v>
      </c>
      <c r="L127" s="244" t="s">
        <v>111</v>
      </c>
      <c r="M127" s="5"/>
      <c r="N127" s="3"/>
      <c r="O127" s="244" t="s">
        <v>111</v>
      </c>
      <c r="P127" s="5"/>
      <c r="Q127" s="3"/>
      <c r="R127" s="245" t="s">
        <v>113</v>
      </c>
      <c r="S127" s="244" t="s">
        <v>114</v>
      </c>
      <c r="T127" s="246">
        <f t="shared" si="27"/>
        <v>0</v>
      </c>
      <c r="U127" s="247" t="s">
        <v>81</v>
      </c>
      <c r="V127" s="6" t="str">
        <f t="shared" si="29"/>
        <v/>
      </c>
      <c r="W127" s="247" t="s">
        <v>81</v>
      </c>
      <c r="X127" s="6"/>
      <c r="Y127" s="247" t="s">
        <v>81</v>
      </c>
      <c r="Z127" s="6" t="str" cm="1">
        <f t="array" ref="Z127">IF($T127=0,"",ROUNDDOWN(_xlfn.IFS($I127="課税",$T127*0.1/1.1,$I127="軽減",$T127*0.08/1.08,$I127="一部非課税",$AB127,I127="非課税",0),0))</f>
        <v/>
      </c>
      <c r="AA127" s="247" t="s">
        <v>81</v>
      </c>
      <c r="AB127" s="6"/>
      <c r="AC127" s="248" t="s">
        <v>81</v>
      </c>
      <c r="AD127" s="249"/>
      <c r="AE127" s="237"/>
      <c r="AF127" s="238" t="str">
        <f t="shared" si="30"/>
        <v/>
      </c>
      <c r="AG127" s="238" t="str">
        <f t="shared" si="31"/>
        <v/>
      </c>
      <c r="AI127" s="238" t="str">
        <f t="shared" si="32"/>
        <v/>
      </c>
      <c r="AJ127" s="238" t="str">
        <f t="shared" si="33"/>
        <v/>
      </c>
      <c r="AK127" s="238" t="str" cm="1">
        <f t="array" ref="AK127">IF(IF($T127=0,"",ROUNDDOWN(_xlfn.IFS($I127="課税",$T127*0.1/1.1,$I127="軽減",$T127*0.08/1.08,$I127="一部非課税",$AB127,I127="非課税",0),0))=$Z127,"","×")</f>
        <v/>
      </c>
      <c r="AL127" s="238" t="str">
        <f t="shared" ca="1" si="34"/>
        <v/>
      </c>
      <c r="AM127" s="238" t="str">
        <f t="shared" ca="1" si="35"/>
        <v/>
      </c>
      <c r="AN127" s="238" t="str">
        <f t="shared" si="36"/>
        <v/>
      </c>
      <c r="AO127" s="250"/>
      <c r="AP127" s="251"/>
      <c r="AQ127" s="251"/>
      <c r="AR127" s="250"/>
      <c r="AS127" s="250"/>
      <c r="AT127" s="251"/>
      <c r="AU127" s="251"/>
      <c r="AV127" s="250"/>
      <c r="AW127" s="250"/>
      <c r="AX127" s="251"/>
      <c r="AY127" s="251"/>
    </row>
    <row r="128" spans="2:51" s="239" customFormat="1" x14ac:dyDescent="0.4">
      <c r="B128" s="243">
        <f t="shared" si="28"/>
        <v>73</v>
      </c>
      <c r="C128" s="1"/>
      <c r="D128" s="83"/>
      <c r="E128" s="59"/>
      <c r="F128" s="2"/>
      <c r="G128" s="79"/>
      <c r="H128" s="61"/>
      <c r="I128" s="61"/>
      <c r="J128" s="4"/>
      <c r="K128" s="244" t="s">
        <v>81</v>
      </c>
      <c r="L128" s="244" t="s">
        <v>111</v>
      </c>
      <c r="M128" s="5"/>
      <c r="N128" s="3"/>
      <c r="O128" s="244" t="s">
        <v>111</v>
      </c>
      <c r="P128" s="5"/>
      <c r="Q128" s="3"/>
      <c r="R128" s="245" t="s">
        <v>113</v>
      </c>
      <c r="S128" s="244" t="s">
        <v>114</v>
      </c>
      <c r="T128" s="246">
        <f t="shared" si="27"/>
        <v>0</v>
      </c>
      <c r="U128" s="247" t="s">
        <v>81</v>
      </c>
      <c r="V128" s="6" t="str">
        <f t="shared" si="29"/>
        <v/>
      </c>
      <c r="W128" s="247" t="s">
        <v>81</v>
      </c>
      <c r="X128" s="6"/>
      <c r="Y128" s="247" t="s">
        <v>81</v>
      </c>
      <c r="Z128" s="6" t="str" cm="1">
        <f t="array" ref="Z128">IF($T128=0,"",ROUNDDOWN(_xlfn.IFS($I128="課税",$T128*0.1/1.1,$I128="軽減",$T128*0.08/1.08,$I128="一部非課税",$AB128,I128="非課税",0),0))</f>
        <v/>
      </c>
      <c r="AA128" s="247" t="s">
        <v>81</v>
      </c>
      <c r="AB128" s="6"/>
      <c r="AC128" s="248" t="s">
        <v>81</v>
      </c>
      <c r="AD128" s="249"/>
      <c r="AE128" s="237"/>
      <c r="AF128" s="238" t="str">
        <f t="shared" si="30"/>
        <v/>
      </c>
      <c r="AG128" s="238" t="str">
        <f t="shared" si="31"/>
        <v/>
      </c>
      <c r="AI128" s="238" t="str">
        <f t="shared" si="32"/>
        <v/>
      </c>
      <c r="AJ128" s="238" t="str">
        <f t="shared" si="33"/>
        <v/>
      </c>
      <c r="AK128" s="238" t="str" cm="1">
        <f t="array" ref="AK128">IF(IF($T128=0,"",ROUNDDOWN(_xlfn.IFS($I128="課税",$T128*0.1/1.1,$I128="軽減",$T128*0.08/1.08,$I128="一部非課税",$AB128,I128="非課税",0),0))=$Z128,"","×")</f>
        <v/>
      </c>
      <c r="AL128" s="238" t="str">
        <f t="shared" ca="1" si="34"/>
        <v/>
      </c>
      <c r="AM128" s="238" t="str">
        <f t="shared" ca="1" si="35"/>
        <v/>
      </c>
      <c r="AN128" s="238" t="str">
        <f t="shared" si="36"/>
        <v/>
      </c>
      <c r="AO128" s="250"/>
      <c r="AP128" s="251"/>
      <c r="AQ128" s="251"/>
      <c r="AR128" s="250"/>
      <c r="AS128" s="250"/>
      <c r="AT128" s="251"/>
      <c r="AU128" s="251"/>
      <c r="AV128" s="250"/>
      <c r="AW128" s="250"/>
      <c r="AX128" s="251"/>
      <c r="AY128" s="251"/>
    </row>
    <row r="129" spans="2:51" s="239" customFormat="1" x14ac:dyDescent="0.4">
      <c r="B129" s="243">
        <f t="shared" si="28"/>
        <v>74</v>
      </c>
      <c r="C129" s="1"/>
      <c r="D129" s="83"/>
      <c r="E129" s="59"/>
      <c r="F129" s="2"/>
      <c r="G129" s="79"/>
      <c r="H129" s="61"/>
      <c r="I129" s="61"/>
      <c r="J129" s="4"/>
      <c r="K129" s="244" t="s">
        <v>81</v>
      </c>
      <c r="L129" s="244" t="s">
        <v>111</v>
      </c>
      <c r="M129" s="5"/>
      <c r="N129" s="3"/>
      <c r="O129" s="244" t="s">
        <v>111</v>
      </c>
      <c r="P129" s="5"/>
      <c r="Q129" s="3"/>
      <c r="R129" s="245" t="s">
        <v>113</v>
      </c>
      <c r="S129" s="244" t="s">
        <v>114</v>
      </c>
      <c r="T129" s="246">
        <f t="shared" si="27"/>
        <v>0</v>
      </c>
      <c r="U129" s="247" t="s">
        <v>81</v>
      </c>
      <c r="V129" s="6" t="str">
        <f t="shared" si="29"/>
        <v/>
      </c>
      <c r="W129" s="247" t="s">
        <v>81</v>
      </c>
      <c r="X129" s="6"/>
      <c r="Y129" s="247" t="s">
        <v>81</v>
      </c>
      <c r="Z129" s="6" t="str" cm="1">
        <f t="array" ref="Z129">IF($T129=0,"",ROUNDDOWN(_xlfn.IFS($I129="課税",$T129*0.1/1.1,$I129="軽減",$T129*0.08/1.08,$I129="一部非課税",$AB129,I129="非課税",0),0))</f>
        <v/>
      </c>
      <c r="AA129" s="247" t="s">
        <v>81</v>
      </c>
      <c r="AB129" s="6"/>
      <c r="AC129" s="248" t="s">
        <v>81</v>
      </c>
      <c r="AD129" s="249"/>
      <c r="AE129" s="237"/>
      <c r="AF129" s="238" t="str">
        <f t="shared" si="30"/>
        <v/>
      </c>
      <c r="AG129" s="238" t="str">
        <f t="shared" si="31"/>
        <v/>
      </c>
      <c r="AI129" s="238" t="str">
        <f t="shared" si="32"/>
        <v/>
      </c>
      <c r="AJ129" s="238" t="str">
        <f t="shared" si="33"/>
        <v/>
      </c>
      <c r="AK129" s="238" t="str" cm="1">
        <f t="array" ref="AK129">IF(IF($T129=0,"",ROUNDDOWN(_xlfn.IFS($I129="課税",$T129*0.1/1.1,$I129="軽減",$T129*0.08/1.08,$I129="一部非課税",$AB129,I129="非課税",0),0))=$Z129,"","×")</f>
        <v/>
      </c>
      <c r="AL129" s="238" t="str">
        <f t="shared" ca="1" si="34"/>
        <v/>
      </c>
      <c r="AM129" s="238" t="str">
        <f t="shared" ca="1" si="35"/>
        <v/>
      </c>
      <c r="AN129" s="238" t="str">
        <f t="shared" si="36"/>
        <v/>
      </c>
      <c r="AO129" s="250"/>
      <c r="AP129" s="251"/>
      <c r="AQ129" s="251"/>
      <c r="AR129" s="250"/>
      <c r="AS129" s="250"/>
      <c r="AT129" s="251"/>
      <c r="AU129" s="251"/>
      <c r="AV129" s="250"/>
      <c r="AW129" s="250"/>
      <c r="AX129" s="251"/>
      <c r="AY129" s="251"/>
    </row>
    <row r="130" spans="2:51" s="239" customFormat="1" x14ac:dyDescent="0.4">
      <c r="B130" s="243">
        <f t="shared" si="28"/>
        <v>75</v>
      </c>
      <c r="C130" s="1"/>
      <c r="D130" s="83"/>
      <c r="E130" s="59"/>
      <c r="F130" s="2"/>
      <c r="G130" s="79"/>
      <c r="H130" s="61"/>
      <c r="I130" s="61"/>
      <c r="J130" s="4"/>
      <c r="K130" s="244" t="s">
        <v>81</v>
      </c>
      <c r="L130" s="244" t="s">
        <v>111</v>
      </c>
      <c r="M130" s="5"/>
      <c r="N130" s="3"/>
      <c r="O130" s="244" t="s">
        <v>111</v>
      </c>
      <c r="P130" s="5"/>
      <c r="Q130" s="3"/>
      <c r="R130" s="245" t="s">
        <v>113</v>
      </c>
      <c r="S130" s="244" t="s">
        <v>114</v>
      </c>
      <c r="T130" s="246">
        <f t="shared" si="27"/>
        <v>0</v>
      </c>
      <c r="U130" s="247" t="s">
        <v>81</v>
      </c>
      <c r="V130" s="6" t="str">
        <f t="shared" si="29"/>
        <v/>
      </c>
      <c r="W130" s="247" t="s">
        <v>81</v>
      </c>
      <c r="X130" s="6"/>
      <c r="Y130" s="247" t="s">
        <v>81</v>
      </c>
      <c r="Z130" s="6" t="str" cm="1">
        <f t="array" ref="Z130">IF($T130=0,"",ROUNDDOWN(_xlfn.IFS($I130="課税",$T130*0.1/1.1,$I130="軽減",$T130*0.08/1.08,$I130="一部非課税",$AB130,I130="非課税",0),0))</f>
        <v/>
      </c>
      <c r="AA130" s="247" t="s">
        <v>81</v>
      </c>
      <c r="AB130" s="6"/>
      <c r="AC130" s="248" t="s">
        <v>81</v>
      </c>
      <c r="AD130" s="249"/>
      <c r="AE130" s="237"/>
      <c r="AF130" s="238" t="str">
        <f t="shared" si="30"/>
        <v/>
      </c>
      <c r="AG130" s="238" t="str">
        <f t="shared" si="31"/>
        <v/>
      </c>
      <c r="AI130" s="238" t="str">
        <f t="shared" si="32"/>
        <v/>
      </c>
      <c r="AJ130" s="238" t="str">
        <f t="shared" si="33"/>
        <v/>
      </c>
      <c r="AK130" s="238" t="str" cm="1">
        <f t="array" ref="AK130">IF(IF($T130=0,"",ROUNDDOWN(_xlfn.IFS($I130="課税",$T130*0.1/1.1,$I130="軽減",$T130*0.08/1.08,$I130="一部非課税",$AB130,I130="非課税",0),0))=$Z130,"","×")</f>
        <v/>
      </c>
      <c r="AL130" s="238" t="str">
        <f t="shared" ca="1" si="34"/>
        <v/>
      </c>
      <c r="AM130" s="238" t="str">
        <f t="shared" ca="1" si="35"/>
        <v/>
      </c>
      <c r="AN130" s="238" t="str">
        <f t="shared" si="36"/>
        <v/>
      </c>
      <c r="AO130" s="250"/>
      <c r="AP130" s="251"/>
      <c r="AQ130" s="251"/>
      <c r="AR130" s="250"/>
      <c r="AS130" s="250"/>
      <c r="AT130" s="251"/>
      <c r="AU130" s="251"/>
      <c r="AV130" s="250"/>
      <c r="AW130" s="250"/>
      <c r="AX130" s="251"/>
      <c r="AY130" s="251"/>
    </row>
    <row r="131" spans="2:51" s="239" customFormat="1" x14ac:dyDescent="0.4">
      <c r="B131" s="243">
        <f t="shared" si="28"/>
        <v>76</v>
      </c>
      <c r="C131" s="1"/>
      <c r="D131" s="83"/>
      <c r="E131" s="59"/>
      <c r="F131" s="2"/>
      <c r="G131" s="79"/>
      <c r="H131" s="61"/>
      <c r="I131" s="61"/>
      <c r="J131" s="4"/>
      <c r="K131" s="244" t="s">
        <v>81</v>
      </c>
      <c r="L131" s="244" t="s">
        <v>111</v>
      </c>
      <c r="M131" s="5"/>
      <c r="N131" s="3"/>
      <c r="O131" s="244" t="s">
        <v>111</v>
      </c>
      <c r="P131" s="5"/>
      <c r="Q131" s="3"/>
      <c r="R131" s="245" t="s">
        <v>113</v>
      </c>
      <c r="S131" s="244" t="s">
        <v>114</v>
      </c>
      <c r="T131" s="246">
        <f t="shared" si="27"/>
        <v>0</v>
      </c>
      <c r="U131" s="247" t="s">
        <v>81</v>
      </c>
      <c r="V131" s="6" t="str">
        <f t="shared" si="29"/>
        <v/>
      </c>
      <c r="W131" s="247" t="s">
        <v>81</v>
      </c>
      <c r="X131" s="6"/>
      <c r="Y131" s="247" t="s">
        <v>81</v>
      </c>
      <c r="Z131" s="6" t="str" cm="1">
        <f t="array" ref="Z131">IF($T131=0,"",ROUNDDOWN(_xlfn.IFS($I131="課税",$T131*0.1/1.1,$I131="軽減",$T131*0.08/1.08,$I131="一部非課税",$AB131,I131="非課税",0),0))</f>
        <v/>
      </c>
      <c r="AA131" s="247" t="s">
        <v>81</v>
      </c>
      <c r="AB131" s="6"/>
      <c r="AC131" s="248" t="s">
        <v>81</v>
      </c>
      <c r="AD131" s="249"/>
      <c r="AE131" s="237"/>
      <c r="AF131" s="238" t="str">
        <f t="shared" si="30"/>
        <v/>
      </c>
      <c r="AG131" s="238" t="str">
        <f t="shared" si="31"/>
        <v/>
      </c>
      <c r="AI131" s="238" t="str">
        <f t="shared" si="32"/>
        <v/>
      </c>
      <c r="AJ131" s="238" t="str">
        <f t="shared" si="33"/>
        <v/>
      </c>
      <c r="AK131" s="238" t="str" cm="1">
        <f t="array" ref="AK131">IF(IF($T131=0,"",ROUNDDOWN(_xlfn.IFS($I131="課税",$T131*0.1/1.1,$I131="軽減",$T131*0.08/1.08,$I131="一部非課税",$AB131,I131="非課税",0),0))=$Z131,"","×")</f>
        <v/>
      </c>
      <c r="AL131" s="238" t="str">
        <f t="shared" ca="1" si="34"/>
        <v/>
      </c>
      <c r="AM131" s="238" t="str">
        <f t="shared" ca="1" si="35"/>
        <v/>
      </c>
      <c r="AN131" s="238" t="str">
        <f t="shared" si="36"/>
        <v/>
      </c>
      <c r="AO131" s="250"/>
      <c r="AP131" s="251"/>
      <c r="AQ131" s="251"/>
      <c r="AR131" s="250"/>
      <c r="AS131" s="250"/>
      <c r="AT131" s="251"/>
      <c r="AU131" s="251"/>
      <c r="AV131" s="250"/>
      <c r="AW131" s="250"/>
      <c r="AX131" s="251"/>
      <c r="AY131" s="251"/>
    </row>
    <row r="132" spans="2:51" s="239" customFormat="1" x14ac:dyDescent="0.4">
      <c r="B132" s="243">
        <f t="shared" si="28"/>
        <v>77</v>
      </c>
      <c r="C132" s="1"/>
      <c r="D132" s="83"/>
      <c r="E132" s="59"/>
      <c r="F132" s="2"/>
      <c r="G132" s="79"/>
      <c r="H132" s="61"/>
      <c r="I132" s="61"/>
      <c r="J132" s="4"/>
      <c r="K132" s="244" t="s">
        <v>81</v>
      </c>
      <c r="L132" s="244" t="s">
        <v>111</v>
      </c>
      <c r="M132" s="5"/>
      <c r="N132" s="3"/>
      <c r="O132" s="244" t="s">
        <v>111</v>
      </c>
      <c r="P132" s="5"/>
      <c r="Q132" s="3"/>
      <c r="R132" s="245" t="s">
        <v>113</v>
      </c>
      <c r="S132" s="244" t="s">
        <v>114</v>
      </c>
      <c r="T132" s="246">
        <f t="shared" si="27"/>
        <v>0</v>
      </c>
      <c r="U132" s="247" t="s">
        <v>81</v>
      </c>
      <c r="V132" s="6" t="str">
        <f t="shared" si="29"/>
        <v/>
      </c>
      <c r="W132" s="247" t="s">
        <v>81</v>
      </c>
      <c r="X132" s="6"/>
      <c r="Y132" s="247" t="s">
        <v>81</v>
      </c>
      <c r="Z132" s="6" t="str" cm="1">
        <f t="array" ref="Z132">IF($T132=0,"",ROUNDDOWN(_xlfn.IFS($I132="課税",$T132*0.1/1.1,$I132="軽減",$T132*0.08/1.08,$I132="一部非課税",$AB132,I132="非課税",0),0))</f>
        <v/>
      </c>
      <c r="AA132" s="247" t="s">
        <v>81</v>
      </c>
      <c r="AB132" s="6"/>
      <c r="AC132" s="248" t="s">
        <v>81</v>
      </c>
      <c r="AD132" s="249"/>
      <c r="AE132" s="237"/>
      <c r="AF132" s="238" t="str">
        <f t="shared" si="30"/>
        <v/>
      </c>
      <c r="AG132" s="238" t="str">
        <f t="shared" si="31"/>
        <v/>
      </c>
      <c r="AI132" s="238" t="str">
        <f t="shared" si="32"/>
        <v/>
      </c>
      <c r="AJ132" s="238" t="str">
        <f t="shared" si="33"/>
        <v/>
      </c>
      <c r="AK132" s="238" t="str" cm="1">
        <f t="array" ref="AK132">IF(IF($T132=0,"",ROUNDDOWN(_xlfn.IFS($I132="課税",$T132*0.1/1.1,$I132="軽減",$T132*0.08/1.08,$I132="一部非課税",$AB132,I132="非課税",0),0))=$Z132,"","×")</f>
        <v/>
      </c>
      <c r="AL132" s="238" t="str">
        <f t="shared" ca="1" si="34"/>
        <v/>
      </c>
      <c r="AM132" s="238" t="str">
        <f t="shared" ca="1" si="35"/>
        <v/>
      </c>
      <c r="AN132" s="238" t="str">
        <f t="shared" si="36"/>
        <v/>
      </c>
      <c r="AO132" s="250"/>
      <c r="AP132" s="251"/>
      <c r="AQ132" s="251"/>
      <c r="AR132" s="250"/>
      <c r="AS132" s="250"/>
      <c r="AT132" s="251"/>
      <c r="AU132" s="251"/>
      <c r="AV132" s="250"/>
      <c r="AW132" s="250"/>
      <c r="AX132" s="251"/>
      <c r="AY132" s="251"/>
    </row>
    <row r="133" spans="2:51" s="239" customFormat="1" x14ac:dyDescent="0.4">
      <c r="B133" s="243">
        <f t="shared" si="28"/>
        <v>78</v>
      </c>
      <c r="C133" s="1"/>
      <c r="D133" s="83"/>
      <c r="E133" s="59"/>
      <c r="F133" s="2"/>
      <c r="G133" s="79"/>
      <c r="H133" s="61"/>
      <c r="I133" s="61"/>
      <c r="J133" s="4"/>
      <c r="K133" s="244" t="s">
        <v>81</v>
      </c>
      <c r="L133" s="244" t="s">
        <v>111</v>
      </c>
      <c r="M133" s="5"/>
      <c r="N133" s="3"/>
      <c r="O133" s="244" t="s">
        <v>111</v>
      </c>
      <c r="P133" s="5"/>
      <c r="Q133" s="3"/>
      <c r="R133" s="245" t="s">
        <v>113</v>
      </c>
      <c r="S133" s="244" t="s">
        <v>114</v>
      </c>
      <c r="T133" s="246">
        <f t="shared" si="27"/>
        <v>0</v>
      </c>
      <c r="U133" s="247" t="s">
        <v>81</v>
      </c>
      <c r="V133" s="6" t="str">
        <f t="shared" si="29"/>
        <v/>
      </c>
      <c r="W133" s="247" t="s">
        <v>81</v>
      </c>
      <c r="X133" s="6"/>
      <c r="Y133" s="247" t="s">
        <v>81</v>
      </c>
      <c r="Z133" s="6" t="str" cm="1">
        <f t="array" ref="Z133">IF($T133=0,"",ROUNDDOWN(_xlfn.IFS($I133="課税",$T133*0.1/1.1,$I133="軽減",$T133*0.08/1.08,$I133="一部非課税",$AB133,I133="非課税",0),0))</f>
        <v/>
      </c>
      <c r="AA133" s="247" t="s">
        <v>81</v>
      </c>
      <c r="AB133" s="6"/>
      <c r="AC133" s="248" t="s">
        <v>81</v>
      </c>
      <c r="AD133" s="249"/>
      <c r="AE133" s="237"/>
      <c r="AF133" s="238" t="str">
        <f t="shared" si="30"/>
        <v/>
      </c>
      <c r="AG133" s="238" t="str">
        <f t="shared" si="31"/>
        <v/>
      </c>
      <c r="AI133" s="238" t="str">
        <f t="shared" si="32"/>
        <v/>
      </c>
      <c r="AJ133" s="238" t="str">
        <f t="shared" si="33"/>
        <v/>
      </c>
      <c r="AK133" s="238" t="str" cm="1">
        <f t="array" ref="AK133">IF(IF($T133=0,"",ROUNDDOWN(_xlfn.IFS($I133="課税",$T133*0.1/1.1,$I133="軽減",$T133*0.08/1.08,$I133="一部非課税",$AB133,I133="非課税",0),0))=$Z133,"","×")</f>
        <v/>
      </c>
      <c r="AL133" s="238" t="str">
        <f t="shared" ca="1" si="34"/>
        <v/>
      </c>
      <c r="AM133" s="238" t="str">
        <f t="shared" ca="1" si="35"/>
        <v/>
      </c>
      <c r="AN133" s="238" t="str">
        <f t="shared" si="36"/>
        <v/>
      </c>
      <c r="AO133" s="250"/>
      <c r="AP133" s="251"/>
      <c r="AQ133" s="251"/>
      <c r="AR133" s="250"/>
      <c r="AS133" s="250"/>
      <c r="AT133" s="251"/>
      <c r="AU133" s="251"/>
      <c r="AV133" s="250"/>
      <c r="AW133" s="250"/>
      <c r="AX133" s="251"/>
      <c r="AY133" s="251"/>
    </row>
    <row r="134" spans="2:51" s="239" customFormat="1" x14ac:dyDescent="0.4">
      <c r="B134" s="243">
        <f t="shared" si="28"/>
        <v>79</v>
      </c>
      <c r="C134" s="1"/>
      <c r="D134" s="83"/>
      <c r="E134" s="59"/>
      <c r="F134" s="2"/>
      <c r="G134" s="79"/>
      <c r="H134" s="61"/>
      <c r="I134" s="61"/>
      <c r="J134" s="4"/>
      <c r="K134" s="244" t="s">
        <v>81</v>
      </c>
      <c r="L134" s="244" t="s">
        <v>111</v>
      </c>
      <c r="M134" s="5"/>
      <c r="N134" s="3"/>
      <c r="O134" s="244" t="s">
        <v>111</v>
      </c>
      <c r="P134" s="5"/>
      <c r="Q134" s="3"/>
      <c r="R134" s="245" t="s">
        <v>113</v>
      </c>
      <c r="S134" s="244" t="s">
        <v>114</v>
      </c>
      <c r="T134" s="246">
        <f t="shared" si="27"/>
        <v>0</v>
      </c>
      <c r="U134" s="247" t="s">
        <v>81</v>
      </c>
      <c r="V134" s="6" t="str">
        <f t="shared" si="29"/>
        <v/>
      </c>
      <c r="W134" s="247" t="s">
        <v>81</v>
      </c>
      <c r="X134" s="6"/>
      <c r="Y134" s="247" t="s">
        <v>81</v>
      </c>
      <c r="Z134" s="6" t="str" cm="1">
        <f t="array" ref="Z134">IF($T134=0,"",ROUNDDOWN(_xlfn.IFS($I134="課税",$T134*0.1/1.1,$I134="軽減",$T134*0.08/1.08,$I134="一部非課税",$AB134,I134="非課税",0),0))</f>
        <v/>
      </c>
      <c r="AA134" s="247" t="s">
        <v>81</v>
      </c>
      <c r="AB134" s="6"/>
      <c r="AC134" s="248" t="s">
        <v>81</v>
      </c>
      <c r="AD134" s="249"/>
      <c r="AE134" s="237"/>
      <c r="AF134" s="238" t="str">
        <f t="shared" si="30"/>
        <v/>
      </c>
      <c r="AG134" s="238" t="str">
        <f t="shared" si="31"/>
        <v/>
      </c>
      <c r="AI134" s="238" t="str">
        <f t="shared" si="32"/>
        <v/>
      </c>
      <c r="AJ134" s="238" t="str">
        <f t="shared" si="33"/>
        <v/>
      </c>
      <c r="AK134" s="238" t="str" cm="1">
        <f t="array" ref="AK134">IF(IF($T134=0,"",ROUNDDOWN(_xlfn.IFS($I134="課税",$T134*0.1/1.1,$I134="軽減",$T134*0.08/1.08,$I134="一部非課税",$AB134,I134="非課税",0),0))=$Z134,"","×")</f>
        <v/>
      </c>
      <c r="AL134" s="238" t="str">
        <f t="shared" ca="1" si="34"/>
        <v/>
      </c>
      <c r="AM134" s="238" t="str">
        <f t="shared" ca="1" si="35"/>
        <v/>
      </c>
      <c r="AN134" s="238" t="str">
        <f t="shared" si="36"/>
        <v/>
      </c>
      <c r="AO134" s="250"/>
      <c r="AP134" s="251"/>
      <c r="AQ134" s="251"/>
      <c r="AR134" s="250"/>
      <c r="AS134" s="250"/>
      <c r="AT134" s="251"/>
      <c r="AU134" s="251"/>
      <c r="AV134" s="250"/>
      <c r="AW134" s="250"/>
      <c r="AX134" s="251"/>
      <c r="AY134" s="251"/>
    </row>
    <row r="135" spans="2:51" s="239" customFormat="1" x14ac:dyDescent="0.4">
      <c r="B135" s="243">
        <f t="shared" si="28"/>
        <v>80</v>
      </c>
      <c r="C135" s="1"/>
      <c r="D135" s="83"/>
      <c r="E135" s="59"/>
      <c r="F135" s="2"/>
      <c r="G135" s="79"/>
      <c r="H135" s="61"/>
      <c r="I135" s="61"/>
      <c r="J135" s="4"/>
      <c r="K135" s="244" t="s">
        <v>81</v>
      </c>
      <c r="L135" s="244" t="s">
        <v>111</v>
      </c>
      <c r="M135" s="5"/>
      <c r="N135" s="3"/>
      <c r="O135" s="244" t="s">
        <v>111</v>
      </c>
      <c r="P135" s="5"/>
      <c r="Q135" s="3"/>
      <c r="R135" s="245" t="s">
        <v>113</v>
      </c>
      <c r="S135" s="244" t="s">
        <v>114</v>
      </c>
      <c r="T135" s="246">
        <f t="shared" si="27"/>
        <v>0</v>
      </c>
      <c r="U135" s="247" t="s">
        <v>81</v>
      </c>
      <c r="V135" s="6" t="str">
        <f t="shared" si="29"/>
        <v/>
      </c>
      <c r="W135" s="247" t="s">
        <v>81</v>
      </c>
      <c r="X135" s="6"/>
      <c r="Y135" s="247" t="s">
        <v>81</v>
      </c>
      <c r="Z135" s="6" t="str" cm="1">
        <f t="array" ref="Z135">IF($T135=0,"",ROUNDDOWN(_xlfn.IFS($I135="課税",$T135*0.1/1.1,$I135="軽減",$T135*0.08/1.08,$I135="一部非課税",$AB135,I135="非課税",0),0))</f>
        <v/>
      </c>
      <c r="AA135" s="247" t="s">
        <v>81</v>
      </c>
      <c r="AB135" s="6"/>
      <c r="AC135" s="248" t="s">
        <v>81</v>
      </c>
      <c r="AD135" s="249"/>
      <c r="AE135" s="237"/>
      <c r="AF135" s="238" t="str">
        <f t="shared" si="30"/>
        <v/>
      </c>
      <c r="AG135" s="238" t="str">
        <f t="shared" si="31"/>
        <v/>
      </c>
      <c r="AI135" s="238" t="str">
        <f t="shared" si="32"/>
        <v/>
      </c>
      <c r="AJ135" s="238" t="str">
        <f t="shared" si="33"/>
        <v/>
      </c>
      <c r="AK135" s="238" t="str" cm="1">
        <f t="array" ref="AK135">IF(IF($T135=0,"",ROUNDDOWN(_xlfn.IFS($I135="課税",$T135*0.1/1.1,$I135="軽減",$T135*0.08/1.08,$I135="一部非課税",$AB135,I135="非課税",0),0))=$Z135,"","×")</f>
        <v/>
      </c>
      <c r="AL135" s="238" t="str">
        <f t="shared" ca="1" si="34"/>
        <v/>
      </c>
      <c r="AM135" s="238" t="str">
        <f t="shared" ca="1" si="35"/>
        <v/>
      </c>
      <c r="AN135" s="238" t="str">
        <f t="shared" si="36"/>
        <v/>
      </c>
      <c r="AO135" s="250"/>
      <c r="AP135" s="251"/>
      <c r="AQ135" s="251"/>
      <c r="AR135" s="250"/>
      <c r="AS135" s="250"/>
      <c r="AT135" s="251"/>
      <c r="AU135" s="251"/>
      <c r="AV135" s="250"/>
      <c r="AW135" s="250"/>
      <c r="AX135" s="251"/>
      <c r="AY135" s="251"/>
    </row>
    <row r="136" spans="2:51" s="239" customFormat="1" x14ac:dyDescent="0.4">
      <c r="B136" s="243">
        <f t="shared" si="28"/>
        <v>81</v>
      </c>
      <c r="C136" s="1"/>
      <c r="D136" s="83"/>
      <c r="E136" s="59"/>
      <c r="F136" s="2"/>
      <c r="G136" s="79"/>
      <c r="H136" s="61"/>
      <c r="I136" s="61"/>
      <c r="J136" s="4"/>
      <c r="K136" s="244" t="s">
        <v>81</v>
      </c>
      <c r="L136" s="244" t="s">
        <v>111</v>
      </c>
      <c r="M136" s="5"/>
      <c r="N136" s="3"/>
      <c r="O136" s="244" t="s">
        <v>111</v>
      </c>
      <c r="P136" s="5"/>
      <c r="Q136" s="3"/>
      <c r="R136" s="245" t="s">
        <v>113</v>
      </c>
      <c r="S136" s="244" t="s">
        <v>114</v>
      </c>
      <c r="T136" s="246">
        <f t="shared" si="27"/>
        <v>0</v>
      </c>
      <c r="U136" s="247" t="s">
        <v>81</v>
      </c>
      <c r="V136" s="6" t="str">
        <f t="shared" si="29"/>
        <v/>
      </c>
      <c r="W136" s="247" t="s">
        <v>81</v>
      </c>
      <c r="X136" s="6"/>
      <c r="Y136" s="247" t="s">
        <v>81</v>
      </c>
      <c r="Z136" s="6" t="str" cm="1">
        <f t="array" ref="Z136">IF($T136=0,"",ROUNDDOWN(_xlfn.IFS($I136="課税",$T136*0.1/1.1,$I136="軽減",$T136*0.08/1.08,$I136="一部非課税",$AB136,I136="非課税",0),0))</f>
        <v/>
      </c>
      <c r="AA136" s="247" t="s">
        <v>81</v>
      </c>
      <c r="AB136" s="6"/>
      <c r="AC136" s="248" t="s">
        <v>81</v>
      </c>
      <c r="AD136" s="249"/>
      <c r="AE136" s="237"/>
      <c r="AF136" s="238" t="str">
        <f t="shared" si="30"/>
        <v/>
      </c>
      <c r="AG136" s="238" t="str">
        <f t="shared" si="31"/>
        <v/>
      </c>
      <c r="AI136" s="238" t="str">
        <f t="shared" si="32"/>
        <v/>
      </c>
      <c r="AJ136" s="238" t="str">
        <f t="shared" si="33"/>
        <v/>
      </c>
      <c r="AK136" s="238" t="str" cm="1">
        <f t="array" ref="AK136">IF(IF($T136=0,"",ROUNDDOWN(_xlfn.IFS($I136="課税",$T136*0.1/1.1,$I136="軽減",$T136*0.08/1.08,$I136="一部非課税",$AB136,I136="非課税",0),0))=$Z136,"","×")</f>
        <v/>
      </c>
      <c r="AL136" s="238" t="str">
        <f t="shared" ca="1" si="34"/>
        <v/>
      </c>
      <c r="AM136" s="238" t="str">
        <f t="shared" ca="1" si="35"/>
        <v/>
      </c>
      <c r="AN136" s="238" t="str">
        <f t="shared" si="36"/>
        <v/>
      </c>
      <c r="AO136" s="250"/>
      <c r="AP136" s="251"/>
      <c r="AQ136" s="251"/>
      <c r="AR136" s="250"/>
      <c r="AS136" s="250"/>
      <c r="AT136" s="251"/>
      <c r="AU136" s="251"/>
      <c r="AV136" s="250"/>
      <c r="AW136" s="250"/>
      <c r="AX136" s="251"/>
      <c r="AY136" s="251"/>
    </row>
    <row r="137" spans="2:51" s="239" customFormat="1" x14ac:dyDescent="0.4">
      <c r="B137" s="243">
        <f t="shared" si="28"/>
        <v>82</v>
      </c>
      <c r="C137" s="1"/>
      <c r="D137" s="83"/>
      <c r="E137" s="59"/>
      <c r="F137" s="2"/>
      <c r="G137" s="79"/>
      <c r="H137" s="61"/>
      <c r="I137" s="61"/>
      <c r="J137" s="4"/>
      <c r="K137" s="244" t="s">
        <v>81</v>
      </c>
      <c r="L137" s="244" t="s">
        <v>111</v>
      </c>
      <c r="M137" s="5"/>
      <c r="N137" s="3"/>
      <c r="O137" s="244" t="s">
        <v>111</v>
      </c>
      <c r="P137" s="5"/>
      <c r="Q137" s="3"/>
      <c r="R137" s="245" t="s">
        <v>113</v>
      </c>
      <c r="S137" s="244" t="s">
        <v>114</v>
      </c>
      <c r="T137" s="246">
        <f t="shared" si="27"/>
        <v>0</v>
      </c>
      <c r="U137" s="247" t="s">
        <v>81</v>
      </c>
      <c r="V137" s="6" t="str">
        <f t="shared" si="29"/>
        <v/>
      </c>
      <c r="W137" s="247" t="s">
        <v>81</v>
      </c>
      <c r="X137" s="6"/>
      <c r="Y137" s="247" t="s">
        <v>81</v>
      </c>
      <c r="Z137" s="6" t="str" cm="1">
        <f t="array" ref="Z137">IF($T137=0,"",ROUNDDOWN(_xlfn.IFS($I137="課税",$T137*0.1/1.1,$I137="軽減",$T137*0.08/1.08,$I137="一部非課税",$AB137,I137="非課税",0),0))</f>
        <v/>
      </c>
      <c r="AA137" s="247" t="s">
        <v>81</v>
      </c>
      <c r="AB137" s="6"/>
      <c r="AC137" s="248" t="s">
        <v>81</v>
      </c>
      <c r="AD137" s="249"/>
      <c r="AE137" s="237"/>
      <c r="AF137" s="238" t="str">
        <f t="shared" si="30"/>
        <v/>
      </c>
      <c r="AG137" s="238" t="str">
        <f t="shared" si="31"/>
        <v/>
      </c>
      <c r="AI137" s="238" t="str">
        <f t="shared" si="32"/>
        <v/>
      </c>
      <c r="AJ137" s="238" t="str">
        <f t="shared" si="33"/>
        <v/>
      </c>
      <c r="AK137" s="238" t="str" cm="1">
        <f t="array" ref="AK137">IF(IF($T137=0,"",ROUNDDOWN(_xlfn.IFS($I137="課税",$T137*0.1/1.1,$I137="軽減",$T137*0.08/1.08,$I137="一部非課税",$AB137,I137="非課税",0),0))=$Z137,"","×")</f>
        <v/>
      </c>
      <c r="AL137" s="238" t="str">
        <f t="shared" ca="1" si="34"/>
        <v/>
      </c>
      <c r="AM137" s="238" t="str">
        <f t="shared" ca="1" si="35"/>
        <v/>
      </c>
      <c r="AN137" s="238" t="str">
        <f t="shared" si="36"/>
        <v/>
      </c>
      <c r="AO137" s="250"/>
      <c r="AP137" s="251"/>
      <c r="AQ137" s="251"/>
      <c r="AR137" s="250"/>
      <c r="AS137" s="250"/>
      <c r="AT137" s="251"/>
      <c r="AU137" s="251"/>
      <c r="AV137" s="250"/>
      <c r="AW137" s="250"/>
      <c r="AX137" s="251"/>
      <c r="AY137" s="251"/>
    </row>
    <row r="138" spans="2:51" s="239" customFormat="1" x14ac:dyDescent="0.4">
      <c r="B138" s="243">
        <f t="shared" si="28"/>
        <v>83</v>
      </c>
      <c r="C138" s="1"/>
      <c r="D138" s="83"/>
      <c r="E138" s="59"/>
      <c r="F138" s="2"/>
      <c r="G138" s="79"/>
      <c r="H138" s="61"/>
      <c r="I138" s="61"/>
      <c r="J138" s="4"/>
      <c r="K138" s="244" t="s">
        <v>81</v>
      </c>
      <c r="L138" s="244" t="s">
        <v>111</v>
      </c>
      <c r="M138" s="5"/>
      <c r="N138" s="3"/>
      <c r="O138" s="244" t="s">
        <v>111</v>
      </c>
      <c r="P138" s="5"/>
      <c r="Q138" s="3"/>
      <c r="R138" s="245" t="s">
        <v>113</v>
      </c>
      <c r="S138" s="244" t="s">
        <v>114</v>
      </c>
      <c r="T138" s="246">
        <f t="shared" si="27"/>
        <v>0</v>
      </c>
      <c r="U138" s="247" t="s">
        <v>81</v>
      </c>
      <c r="V138" s="6" t="str">
        <f t="shared" si="29"/>
        <v/>
      </c>
      <c r="W138" s="247" t="s">
        <v>81</v>
      </c>
      <c r="X138" s="6"/>
      <c r="Y138" s="247" t="s">
        <v>81</v>
      </c>
      <c r="Z138" s="6" t="str" cm="1">
        <f t="array" ref="Z138">IF($T138=0,"",ROUNDDOWN(_xlfn.IFS($I138="課税",$T138*0.1/1.1,$I138="軽減",$T138*0.08/1.08,$I138="一部非課税",$AB138,I138="非課税",0),0))</f>
        <v/>
      </c>
      <c r="AA138" s="247" t="s">
        <v>81</v>
      </c>
      <c r="AB138" s="6"/>
      <c r="AC138" s="248" t="s">
        <v>81</v>
      </c>
      <c r="AD138" s="249"/>
      <c r="AE138" s="237"/>
      <c r="AF138" s="238" t="str">
        <f t="shared" si="30"/>
        <v/>
      </c>
      <c r="AG138" s="238" t="str">
        <f t="shared" si="31"/>
        <v/>
      </c>
      <c r="AI138" s="238" t="str">
        <f t="shared" si="32"/>
        <v/>
      </c>
      <c r="AJ138" s="238" t="str">
        <f t="shared" si="33"/>
        <v/>
      </c>
      <c r="AK138" s="238" t="str" cm="1">
        <f t="array" ref="AK138">IF(IF($T138=0,"",ROUNDDOWN(_xlfn.IFS($I138="課税",$T138*0.1/1.1,$I138="軽減",$T138*0.08/1.08,$I138="一部非課税",$AB138,I138="非課税",0),0))=$Z138,"","×")</f>
        <v/>
      </c>
      <c r="AL138" s="238" t="str">
        <f t="shared" ca="1" si="34"/>
        <v/>
      </c>
      <c r="AM138" s="238" t="str">
        <f t="shared" ca="1" si="35"/>
        <v/>
      </c>
      <c r="AN138" s="238" t="str">
        <f t="shared" si="36"/>
        <v/>
      </c>
      <c r="AO138" s="250"/>
      <c r="AP138" s="251"/>
      <c r="AQ138" s="251"/>
      <c r="AR138" s="250"/>
      <c r="AS138" s="250"/>
      <c r="AT138" s="251"/>
      <c r="AU138" s="251"/>
      <c r="AV138" s="250"/>
      <c r="AW138" s="250"/>
      <c r="AX138" s="251"/>
      <c r="AY138" s="251"/>
    </row>
    <row r="139" spans="2:51" s="239" customFormat="1" x14ac:dyDescent="0.4">
      <c r="B139" s="243">
        <f t="shared" si="28"/>
        <v>84</v>
      </c>
      <c r="C139" s="1"/>
      <c r="D139" s="83"/>
      <c r="E139" s="59"/>
      <c r="F139" s="2"/>
      <c r="G139" s="79"/>
      <c r="H139" s="61"/>
      <c r="I139" s="61"/>
      <c r="J139" s="4"/>
      <c r="K139" s="244" t="s">
        <v>81</v>
      </c>
      <c r="L139" s="244" t="s">
        <v>111</v>
      </c>
      <c r="M139" s="5"/>
      <c r="N139" s="3"/>
      <c r="O139" s="244" t="s">
        <v>111</v>
      </c>
      <c r="P139" s="5"/>
      <c r="Q139" s="3"/>
      <c r="R139" s="245" t="s">
        <v>113</v>
      </c>
      <c r="S139" s="244" t="s">
        <v>114</v>
      </c>
      <c r="T139" s="246">
        <f t="shared" si="27"/>
        <v>0</v>
      </c>
      <c r="U139" s="247" t="s">
        <v>81</v>
      </c>
      <c r="V139" s="6" t="str">
        <f t="shared" si="29"/>
        <v/>
      </c>
      <c r="W139" s="247" t="s">
        <v>81</v>
      </c>
      <c r="X139" s="6"/>
      <c r="Y139" s="247" t="s">
        <v>81</v>
      </c>
      <c r="Z139" s="6" t="str" cm="1">
        <f t="array" ref="Z139">IF($T139=0,"",ROUNDDOWN(_xlfn.IFS($I139="課税",$T139*0.1/1.1,$I139="軽減",$T139*0.08/1.08,$I139="一部非課税",$AB139,I139="非課税",0),0))</f>
        <v/>
      </c>
      <c r="AA139" s="247" t="s">
        <v>81</v>
      </c>
      <c r="AB139" s="6"/>
      <c r="AC139" s="248" t="s">
        <v>81</v>
      </c>
      <c r="AD139" s="249"/>
      <c r="AE139" s="237"/>
      <c r="AF139" s="238" t="str">
        <f t="shared" si="30"/>
        <v/>
      </c>
      <c r="AG139" s="238" t="str">
        <f t="shared" si="31"/>
        <v/>
      </c>
      <c r="AI139" s="238" t="str">
        <f t="shared" si="32"/>
        <v/>
      </c>
      <c r="AJ139" s="238" t="str">
        <f t="shared" si="33"/>
        <v/>
      </c>
      <c r="AK139" s="238" t="str" cm="1">
        <f t="array" ref="AK139">IF(IF($T139=0,"",ROUNDDOWN(_xlfn.IFS($I139="課税",$T139*0.1/1.1,$I139="軽減",$T139*0.08/1.08,$I139="一部非課税",$AB139,I139="非課税",0),0))=$Z139,"","×")</f>
        <v/>
      </c>
      <c r="AL139" s="238" t="str">
        <f t="shared" ca="1" si="34"/>
        <v/>
      </c>
      <c r="AM139" s="238" t="str">
        <f t="shared" ca="1" si="35"/>
        <v/>
      </c>
      <c r="AN139" s="238" t="str">
        <f t="shared" si="36"/>
        <v/>
      </c>
      <c r="AO139" s="250"/>
      <c r="AP139" s="251"/>
      <c r="AQ139" s="251"/>
      <c r="AR139" s="250"/>
      <c r="AS139" s="250"/>
      <c r="AT139" s="251"/>
      <c r="AU139" s="251"/>
      <c r="AV139" s="250"/>
      <c r="AW139" s="250"/>
      <c r="AX139" s="251"/>
      <c r="AY139" s="251"/>
    </row>
    <row r="140" spans="2:51" s="239" customFormat="1" x14ac:dyDescent="0.4">
      <c r="B140" s="243">
        <f t="shared" si="28"/>
        <v>85</v>
      </c>
      <c r="C140" s="1"/>
      <c r="D140" s="83"/>
      <c r="E140" s="59"/>
      <c r="F140" s="2"/>
      <c r="G140" s="79"/>
      <c r="H140" s="61"/>
      <c r="I140" s="61"/>
      <c r="J140" s="4"/>
      <c r="K140" s="244" t="s">
        <v>81</v>
      </c>
      <c r="L140" s="244" t="s">
        <v>111</v>
      </c>
      <c r="M140" s="5"/>
      <c r="N140" s="3"/>
      <c r="O140" s="244" t="s">
        <v>111</v>
      </c>
      <c r="P140" s="5"/>
      <c r="Q140" s="3"/>
      <c r="R140" s="245" t="s">
        <v>113</v>
      </c>
      <c r="S140" s="244" t="s">
        <v>114</v>
      </c>
      <c r="T140" s="246">
        <f t="shared" si="27"/>
        <v>0</v>
      </c>
      <c r="U140" s="247" t="s">
        <v>81</v>
      </c>
      <c r="V140" s="6" t="str">
        <f t="shared" si="29"/>
        <v/>
      </c>
      <c r="W140" s="247" t="s">
        <v>81</v>
      </c>
      <c r="X140" s="6"/>
      <c r="Y140" s="247" t="s">
        <v>81</v>
      </c>
      <c r="Z140" s="6" t="str" cm="1">
        <f t="array" ref="Z140">IF($T140=0,"",ROUNDDOWN(_xlfn.IFS($I140="課税",$T140*0.1/1.1,$I140="軽減",$T140*0.08/1.08,$I140="一部非課税",$AB140,I140="非課税",0),0))</f>
        <v/>
      </c>
      <c r="AA140" s="247" t="s">
        <v>81</v>
      </c>
      <c r="AB140" s="6"/>
      <c r="AC140" s="248" t="s">
        <v>81</v>
      </c>
      <c r="AD140" s="249"/>
      <c r="AE140" s="237"/>
      <c r="AF140" s="238" t="str">
        <f t="shared" si="30"/>
        <v/>
      </c>
      <c r="AG140" s="238" t="str">
        <f t="shared" si="31"/>
        <v/>
      </c>
      <c r="AI140" s="238" t="str">
        <f t="shared" si="32"/>
        <v/>
      </c>
      <c r="AJ140" s="238" t="str">
        <f t="shared" si="33"/>
        <v/>
      </c>
      <c r="AK140" s="238" t="str" cm="1">
        <f t="array" ref="AK140">IF(IF($T140=0,"",ROUNDDOWN(_xlfn.IFS($I140="課税",$T140*0.1/1.1,$I140="軽減",$T140*0.08/1.08,$I140="一部非課税",$AB140,I140="非課税",0),0))=$Z140,"","×")</f>
        <v/>
      </c>
      <c r="AL140" s="238" t="str">
        <f t="shared" ca="1" si="34"/>
        <v/>
      </c>
      <c r="AM140" s="238" t="str">
        <f t="shared" ca="1" si="35"/>
        <v/>
      </c>
      <c r="AN140" s="238" t="str">
        <f t="shared" si="36"/>
        <v/>
      </c>
      <c r="AO140" s="250"/>
      <c r="AP140" s="251"/>
      <c r="AQ140" s="251"/>
      <c r="AR140" s="250"/>
      <c r="AS140" s="250"/>
      <c r="AT140" s="251"/>
      <c r="AU140" s="251"/>
      <c r="AV140" s="250"/>
      <c r="AW140" s="250"/>
      <c r="AX140" s="251"/>
      <c r="AY140" s="251"/>
    </row>
    <row r="141" spans="2:51" s="239" customFormat="1" x14ac:dyDescent="0.4">
      <c r="B141" s="243">
        <f t="shared" si="28"/>
        <v>86</v>
      </c>
      <c r="C141" s="1"/>
      <c r="D141" s="83"/>
      <c r="E141" s="59"/>
      <c r="F141" s="2"/>
      <c r="G141" s="79"/>
      <c r="H141" s="61"/>
      <c r="I141" s="61"/>
      <c r="J141" s="4"/>
      <c r="K141" s="244" t="s">
        <v>81</v>
      </c>
      <c r="L141" s="244" t="s">
        <v>111</v>
      </c>
      <c r="M141" s="5"/>
      <c r="N141" s="3"/>
      <c r="O141" s="244" t="s">
        <v>111</v>
      </c>
      <c r="P141" s="5"/>
      <c r="Q141" s="3"/>
      <c r="R141" s="245" t="s">
        <v>113</v>
      </c>
      <c r="S141" s="244" t="s">
        <v>114</v>
      </c>
      <c r="T141" s="246">
        <f t="shared" si="27"/>
        <v>0</v>
      </c>
      <c r="U141" s="247" t="s">
        <v>81</v>
      </c>
      <c r="V141" s="6" t="str">
        <f t="shared" si="29"/>
        <v/>
      </c>
      <c r="W141" s="247" t="s">
        <v>81</v>
      </c>
      <c r="X141" s="6"/>
      <c r="Y141" s="247" t="s">
        <v>81</v>
      </c>
      <c r="Z141" s="6" t="str" cm="1">
        <f t="array" ref="Z141">IF($T141=0,"",ROUNDDOWN(_xlfn.IFS($I141="課税",$T141*0.1/1.1,$I141="軽減",$T141*0.08/1.08,$I141="一部非課税",$AB141,I141="非課税",0),0))</f>
        <v/>
      </c>
      <c r="AA141" s="247" t="s">
        <v>81</v>
      </c>
      <c r="AB141" s="6"/>
      <c r="AC141" s="248" t="s">
        <v>81</v>
      </c>
      <c r="AD141" s="249"/>
      <c r="AE141" s="237"/>
      <c r="AF141" s="238" t="str">
        <f t="shared" si="30"/>
        <v/>
      </c>
      <c r="AG141" s="238" t="str">
        <f t="shared" si="31"/>
        <v/>
      </c>
      <c r="AI141" s="238" t="str">
        <f t="shared" si="32"/>
        <v/>
      </c>
      <c r="AJ141" s="238" t="str">
        <f t="shared" si="33"/>
        <v/>
      </c>
      <c r="AK141" s="238" t="str" cm="1">
        <f t="array" ref="AK141">IF(IF($T141=0,"",ROUNDDOWN(_xlfn.IFS($I141="課税",$T141*0.1/1.1,$I141="軽減",$T141*0.08/1.08,$I141="一部非課税",$AB141,I141="非課税",0),0))=$Z141,"","×")</f>
        <v/>
      </c>
      <c r="AL141" s="238" t="str">
        <f t="shared" ca="1" si="34"/>
        <v/>
      </c>
      <c r="AM141" s="238" t="str">
        <f t="shared" ca="1" si="35"/>
        <v/>
      </c>
      <c r="AN141" s="238" t="str">
        <f t="shared" si="36"/>
        <v/>
      </c>
      <c r="AO141" s="250"/>
      <c r="AP141" s="251"/>
      <c r="AQ141" s="251"/>
      <c r="AR141" s="250"/>
      <c r="AS141" s="250"/>
      <c r="AT141" s="251"/>
      <c r="AU141" s="251"/>
      <c r="AV141" s="250"/>
      <c r="AW141" s="250"/>
      <c r="AX141" s="251"/>
      <c r="AY141" s="251"/>
    </row>
    <row r="142" spans="2:51" s="239" customFormat="1" x14ac:dyDescent="0.4">
      <c r="B142" s="243">
        <f t="shared" si="28"/>
        <v>87</v>
      </c>
      <c r="C142" s="1"/>
      <c r="D142" s="83"/>
      <c r="E142" s="59"/>
      <c r="F142" s="2"/>
      <c r="G142" s="79"/>
      <c r="H142" s="61"/>
      <c r="I142" s="61"/>
      <c r="J142" s="4"/>
      <c r="K142" s="244" t="s">
        <v>81</v>
      </c>
      <c r="L142" s="244" t="s">
        <v>111</v>
      </c>
      <c r="M142" s="5"/>
      <c r="N142" s="3"/>
      <c r="O142" s="244" t="s">
        <v>111</v>
      </c>
      <c r="P142" s="5"/>
      <c r="Q142" s="3"/>
      <c r="R142" s="245" t="s">
        <v>113</v>
      </c>
      <c r="S142" s="244" t="s">
        <v>114</v>
      </c>
      <c r="T142" s="246">
        <f t="shared" si="27"/>
        <v>0</v>
      </c>
      <c r="U142" s="247" t="s">
        <v>81</v>
      </c>
      <c r="V142" s="6" t="str">
        <f t="shared" si="29"/>
        <v/>
      </c>
      <c r="W142" s="247" t="s">
        <v>81</v>
      </c>
      <c r="X142" s="6"/>
      <c r="Y142" s="247" t="s">
        <v>81</v>
      </c>
      <c r="Z142" s="6" t="str" cm="1">
        <f t="array" ref="Z142">IF($T142=0,"",ROUNDDOWN(_xlfn.IFS($I142="課税",$T142*0.1/1.1,$I142="軽減",$T142*0.08/1.08,$I142="一部非課税",$AB142,I142="非課税",0),0))</f>
        <v/>
      </c>
      <c r="AA142" s="247" t="s">
        <v>81</v>
      </c>
      <c r="AB142" s="6"/>
      <c r="AC142" s="248" t="s">
        <v>81</v>
      </c>
      <c r="AD142" s="249"/>
      <c r="AE142" s="237"/>
      <c r="AF142" s="238" t="str">
        <f t="shared" si="30"/>
        <v/>
      </c>
      <c r="AG142" s="238" t="str">
        <f t="shared" si="31"/>
        <v/>
      </c>
      <c r="AI142" s="238" t="str">
        <f t="shared" si="32"/>
        <v/>
      </c>
      <c r="AJ142" s="238" t="str">
        <f t="shared" si="33"/>
        <v/>
      </c>
      <c r="AK142" s="238" t="str" cm="1">
        <f t="array" ref="AK142">IF(IF($T142=0,"",ROUNDDOWN(_xlfn.IFS($I142="課税",$T142*0.1/1.1,$I142="軽減",$T142*0.08/1.08,$I142="一部非課税",$AB142,I142="非課税",0),0))=$Z142,"","×")</f>
        <v/>
      </c>
      <c r="AL142" s="238" t="str">
        <f t="shared" ca="1" si="34"/>
        <v/>
      </c>
      <c r="AM142" s="238" t="str">
        <f t="shared" ca="1" si="35"/>
        <v/>
      </c>
      <c r="AN142" s="238" t="str">
        <f t="shared" si="36"/>
        <v/>
      </c>
      <c r="AO142" s="250"/>
      <c r="AP142" s="251"/>
      <c r="AQ142" s="251"/>
      <c r="AR142" s="250"/>
      <c r="AS142" s="250"/>
      <c r="AT142" s="251"/>
      <c r="AU142" s="251"/>
      <c r="AV142" s="250"/>
      <c r="AW142" s="250"/>
      <c r="AX142" s="251"/>
      <c r="AY142" s="251"/>
    </row>
    <row r="143" spans="2:51" s="239" customFormat="1" x14ac:dyDescent="0.4">
      <c r="B143" s="243">
        <f t="shared" si="28"/>
        <v>88</v>
      </c>
      <c r="C143" s="1"/>
      <c r="D143" s="83"/>
      <c r="E143" s="59"/>
      <c r="F143" s="2"/>
      <c r="G143" s="79"/>
      <c r="H143" s="61"/>
      <c r="I143" s="61"/>
      <c r="J143" s="4"/>
      <c r="K143" s="244" t="s">
        <v>81</v>
      </c>
      <c r="L143" s="244" t="s">
        <v>111</v>
      </c>
      <c r="M143" s="5"/>
      <c r="N143" s="3"/>
      <c r="O143" s="244" t="s">
        <v>111</v>
      </c>
      <c r="P143" s="5"/>
      <c r="Q143" s="3"/>
      <c r="R143" s="245" t="s">
        <v>113</v>
      </c>
      <c r="S143" s="244" t="s">
        <v>114</v>
      </c>
      <c r="T143" s="246">
        <f t="shared" si="27"/>
        <v>0</v>
      </c>
      <c r="U143" s="247" t="s">
        <v>81</v>
      </c>
      <c r="V143" s="6" t="str">
        <f t="shared" si="29"/>
        <v/>
      </c>
      <c r="W143" s="247" t="s">
        <v>81</v>
      </c>
      <c r="X143" s="6"/>
      <c r="Y143" s="247" t="s">
        <v>81</v>
      </c>
      <c r="Z143" s="6" t="str" cm="1">
        <f t="array" ref="Z143">IF($T143=0,"",ROUNDDOWN(_xlfn.IFS($I143="課税",$T143*0.1/1.1,$I143="軽減",$T143*0.08/1.08,$I143="一部非課税",$AB143,I143="非課税",0),0))</f>
        <v/>
      </c>
      <c r="AA143" s="247" t="s">
        <v>81</v>
      </c>
      <c r="AB143" s="6"/>
      <c r="AC143" s="248" t="s">
        <v>81</v>
      </c>
      <c r="AD143" s="249"/>
      <c r="AE143" s="237"/>
      <c r="AF143" s="238" t="str">
        <f t="shared" si="30"/>
        <v/>
      </c>
      <c r="AG143" s="238" t="str">
        <f t="shared" si="31"/>
        <v/>
      </c>
      <c r="AI143" s="238" t="str">
        <f t="shared" si="32"/>
        <v/>
      </c>
      <c r="AJ143" s="238" t="str">
        <f t="shared" si="33"/>
        <v/>
      </c>
      <c r="AK143" s="238" t="str" cm="1">
        <f t="array" ref="AK143">IF(IF($T143=0,"",ROUNDDOWN(_xlfn.IFS($I143="課税",$T143*0.1/1.1,$I143="軽減",$T143*0.08/1.08,$I143="一部非課税",$AB143,I143="非課税",0),0))=$Z143,"","×")</f>
        <v/>
      </c>
      <c r="AL143" s="238" t="str">
        <f t="shared" ca="1" si="34"/>
        <v/>
      </c>
      <c r="AM143" s="238" t="str">
        <f t="shared" ca="1" si="35"/>
        <v/>
      </c>
      <c r="AN143" s="238" t="str">
        <f t="shared" si="36"/>
        <v/>
      </c>
      <c r="AO143" s="250"/>
      <c r="AP143" s="251"/>
      <c r="AQ143" s="251"/>
      <c r="AR143" s="250"/>
      <c r="AS143" s="250"/>
      <c r="AT143" s="251"/>
      <c r="AU143" s="251"/>
      <c r="AV143" s="250"/>
      <c r="AW143" s="250"/>
      <c r="AX143" s="251"/>
      <c r="AY143" s="251"/>
    </row>
    <row r="144" spans="2:51" s="239" customFormat="1" x14ac:dyDescent="0.4">
      <c r="B144" s="243">
        <f t="shared" si="28"/>
        <v>89</v>
      </c>
      <c r="C144" s="1"/>
      <c r="D144" s="83"/>
      <c r="E144" s="59"/>
      <c r="F144" s="2"/>
      <c r="G144" s="79"/>
      <c r="H144" s="61"/>
      <c r="I144" s="61"/>
      <c r="J144" s="4"/>
      <c r="K144" s="244" t="s">
        <v>81</v>
      </c>
      <c r="L144" s="244" t="s">
        <v>111</v>
      </c>
      <c r="M144" s="5"/>
      <c r="N144" s="3"/>
      <c r="O144" s="244" t="s">
        <v>111</v>
      </c>
      <c r="P144" s="5"/>
      <c r="Q144" s="3"/>
      <c r="R144" s="245" t="s">
        <v>113</v>
      </c>
      <c r="S144" s="244" t="s">
        <v>114</v>
      </c>
      <c r="T144" s="246">
        <f t="shared" si="27"/>
        <v>0</v>
      </c>
      <c r="U144" s="247" t="s">
        <v>81</v>
      </c>
      <c r="V144" s="6" t="str">
        <f t="shared" si="29"/>
        <v/>
      </c>
      <c r="W144" s="247" t="s">
        <v>81</v>
      </c>
      <c r="X144" s="6"/>
      <c r="Y144" s="247" t="s">
        <v>81</v>
      </c>
      <c r="Z144" s="6" t="str" cm="1">
        <f t="array" ref="Z144">IF($T144=0,"",ROUNDDOWN(_xlfn.IFS($I144="課税",$T144*0.1/1.1,$I144="軽減",$T144*0.08/1.08,$I144="一部非課税",$AB144,I144="非課税",0),0))</f>
        <v/>
      </c>
      <c r="AA144" s="247" t="s">
        <v>81</v>
      </c>
      <c r="AB144" s="6"/>
      <c r="AC144" s="248" t="s">
        <v>81</v>
      </c>
      <c r="AD144" s="249"/>
      <c r="AE144" s="237"/>
      <c r="AF144" s="238" t="str">
        <f t="shared" si="30"/>
        <v/>
      </c>
      <c r="AG144" s="238" t="str">
        <f t="shared" si="31"/>
        <v/>
      </c>
      <c r="AI144" s="238" t="str">
        <f t="shared" si="32"/>
        <v/>
      </c>
      <c r="AJ144" s="238" t="str">
        <f t="shared" si="33"/>
        <v/>
      </c>
      <c r="AK144" s="238" t="str" cm="1">
        <f t="array" ref="AK144">IF(IF($T144=0,"",ROUNDDOWN(_xlfn.IFS($I144="課税",$T144*0.1/1.1,$I144="軽減",$T144*0.08/1.08,$I144="一部非課税",$AB144,I144="非課税",0),0))=$Z144,"","×")</f>
        <v/>
      </c>
      <c r="AL144" s="238" t="str">
        <f t="shared" ca="1" si="34"/>
        <v/>
      </c>
      <c r="AM144" s="238" t="str">
        <f t="shared" ca="1" si="35"/>
        <v/>
      </c>
      <c r="AN144" s="238" t="str">
        <f t="shared" si="36"/>
        <v/>
      </c>
      <c r="AO144" s="250"/>
      <c r="AP144" s="251"/>
      <c r="AQ144" s="251"/>
      <c r="AR144" s="250"/>
      <c r="AS144" s="250"/>
      <c r="AT144" s="251"/>
      <c r="AU144" s="251"/>
      <c r="AV144" s="250"/>
      <c r="AW144" s="250"/>
      <c r="AX144" s="251"/>
      <c r="AY144" s="251"/>
    </row>
    <row r="145" spans="2:51" s="239" customFormat="1" x14ac:dyDescent="0.4">
      <c r="B145" s="243">
        <f t="shared" si="28"/>
        <v>90</v>
      </c>
      <c r="C145" s="1"/>
      <c r="D145" s="83"/>
      <c r="E145" s="59"/>
      <c r="F145" s="2"/>
      <c r="G145" s="79"/>
      <c r="H145" s="61"/>
      <c r="I145" s="61"/>
      <c r="J145" s="4"/>
      <c r="K145" s="244" t="s">
        <v>81</v>
      </c>
      <c r="L145" s="244" t="s">
        <v>111</v>
      </c>
      <c r="M145" s="5"/>
      <c r="N145" s="3"/>
      <c r="O145" s="244" t="s">
        <v>111</v>
      </c>
      <c r="P145" s="5"/>
      <c r="Q145" s="3"/>
      <c r="R145" s="245" t="s">
        <v>113</v>
      </c>
      <c r="S145" s="244" t="s">
        <v>114</v>
      </c>
      <c r="T145" s="246">
        <f t="shared" si="27"/>
        <v>0</v>
      </c>
      <c r="U145" s="247" t="s">
        <v>81</v>
      </c>
      <c r="V145" s="6" t="str">
        <f t="shared" si="29"/>
        <v/>
      </c>
      <c r="W145" s="247" t="s">
        <v>81</v>
      </c>
      <c r="X145" s="6"/>
      <c r="Y145" s="247" t="s">
        <v>81</v>
      </c>
      <c r="Z145" s="6" t="str" cm="1">
        <f t="array" ref="Z145">IF($T145=0,"",ROUNDDOWN(_xlfn.IFS($I145="課税",$T145*0.1/1.1,$I145="軽減",$T145*0.08/1.08,$I145="一部非課税",$AB145,I145="非課税",0),0))</f>
        <v/>
      </c>
      <c r="AA145" s="247" t="s">
        <v>81</v>
      </c>
      <c r="AB145" s="6"/>
      <c r="AC145" s="248" t="s">
        <v>81</v>
      </c>
      <c r="AD145" s="249"/>
      <c r="AE145" s="237"/>
      <c r="AF145" s="238" t="str">
        <f t="shared" si="30"/>
        <v/>
      </c>
      <c r="AG145" s="238" t="str">
        <f t="shared" si="31"/>
        <v/>
      </c>
      <c r="AI145" s="238" t="str">
        <f t="shared" si="32"/>
        <v/>
      </c>
      <c r="AJ145" s="238" t="str">
        <f t="shared" si="33"/>
        <v/>
      </c>
      <c r="AK145" s="238" t="str" cm="1">
        <f t="array" ref="AK145">IF(IF($T145=0,"",ROUNDDOWN(_xlfn.IFS($I145="課税",$T145*0.1/1.1,$I145="軽減",$T145*0.08/1.08,$I145="一部非課税",$AB145,I145="非課税",0),0))=$Z145,"","×")</f>
        <v/>
      </c>
      <c r="AL145" s="238" t="str">
        <f t="shared" ca="1" si="34"/>
        <v/>
      </c>
      <c r="AM145" s="238" t="str">
        <f t="shared" ca="1" si="35"/>
        <v/>
      </c>
      <c r="AN145" s="238" t="str">
        <f t="shared" si="36"/>
        <v/>
      </c>
      <c r="AO145" s="250"/>
      <c r="AP145" s="251"/>
      <c r="AQ145" s="251"/>
      <c r="AR145" s="250"/>
      <c r="AS145" s="250"/>
      <c r="AT145" s="251"/>
      <c r="AU145" s="251"/>
      <c r="AV145" s="250"/>
      <c r="AW145" s="250"/>
      <c r="AX145" s="251"/>
      <c r="AY145" s="251"/>
    </row>
    <row r="146" spans="2:51" s="239" customFormat="1" x14ac:dyDescent="0.4">
      <c r="B146" s="243">
        <f t="shared" si="28"/>
        <v>91</v>
      </c>
      <c r="C146" s="1"/>
      <c r="D146" s="83"/>
      <c r="E146" s="59"/>
      <c r="F146" s="2"/>
      <c r="G146" s="79"/>
      <c r="H146" s="61"/>
      <c r="I146" s="61"/>
      <c r="J146" s="4"/>
      <c r="K146" s="244" t="s">
        <v>81</v>
      </c>
      <c r="L146" s="244" t="s">
        <v>111</v>
      </c>
      <c r="M146" s="5"/>
      <c r="N146" s="3"/>
      <c r="O146" s="244" t="s">
        <v>111</v>
      </c>
      <c r="P146" s="5"/>
      <c r="Q146" s="3"/>
      <c r="R146" s="245" t="s">
        <v>113</v>
      </c>
      <c r="S146" s="244" t="s">
        <v>114</v>
      </c>
      <c r="T146" s="246">
        <f t="shared" si="27"/>
        <v>0</v>
      </c>
      <c r="U146" s="247" t="s">
        <v>81</v>
      </c>
      <c r="V146" s="6" t="str">
        <f t="shared" si="29"/>
        <v/>
      </c>
      <c r="W146" s="247" t="s">
        <v>81</v>
      </c>
      <c r="X146" s="6"/>
      <c r="Y146" s="247" t="s">
        <v>81</v>
      </c>
      <c r="Z146" s="6" t="str" cm="1">
        <f t="array" ref="Z146">IF($T146=0,"",ROUNDDOWN(_xlfn.IFS($I146="課税",$T146*0.1/1.1,$I146="軽減",$T146*0.08/1.08,$I146="一部非課税",$AB146,I146="非課税",0),0))</f>
        <v/>
      </c>
      <c r="AA146" s="247" t="s">
        <v>81</v>
      </c>
      <c r="AB146" s="6"/>
      <c r="AC146" s="248" t="s">
        <v>81</v>
      </c>
      <c r="AD146" s="249"/>
      <c r="AE146" s="237"/>
      <c r="AF146" s="238" t="str">
        <f t="shared" si="30"/>
        <v/>
      </c>
      <c r="AG146" s="238" t="str">
        <f t="shared" si="31"/>
        <v/>
      </c>
      <c r="AI146" s="238" t="str">
        <f t="shared" si="32"/>
        <v/>
      </c>
      <c r="AJ146" s="238" t="str">
        <f t="shared" si="33"/>
        <v/>
      </c>
      <c r="AK146" s="238" t="str" cm="1">
        <f t="array" ref="AK146">IF(IF($T146=0,"",ROUNDDOWN(_xlfn.IFS($I146="課税",$T146*0.1/1.1,$I146="軽減",$T146*0.08/1.08,$I146="一部非課税",$AB146,I146="非課税",0),0))=$Z146,"","×")</f>
        <v/>
      </c>
      <c r="AL146" s="238" t="str">
        <f t="shared" ca="1" si="34"/>
        <v/>
      </c>
      <c r="AM146" s="238" t="str">
        <f t="shared" ca="1" si="35"/>
        <v/>
      </c>
      <c r="AN146" s="238" t="str">
        <f t="shared" si="36"/>
        <v/>
      </c>
      <c r="AO146" s="250"/>
      <c r="AP146" s="251"/>
      <c r="AQ146" s="251"/>
      <c r="AR146" s="250"/>
      <c r="AS146" s="250"/>
      <c r="AT146" s="251"/>
      <c r="AU146" s="251"/>
      <c r="AV146" s="250"/>
      <c r="AW146" s="250"/>
      <c r="AX146" s="251"/>
      <c r="AY146" s="251"/>
    </row>
    <row r="147" spans="2:51" s="239" customFormat="1" x14ac:dyDescent="0.4">
      <c r="B147" s="243">
        <f t="shared" si="28"/>
        <v>92</v>
      </c>
      <c r="C147" s="1"/>
      <c r="D147" s="83"/>
      <c r="E147" s="59"/>
      <c r="F147" s="2"/>
      <c r="G147" s="79"/>
      <c r="H147" s="61"/>
      <c r="I147" s="61"/>
      <c r="J147" s="4"/>
      <c r="K147" s="244" t="s">
        <v>81</v>
      </c>
      <c r="L147" s="244" t="s">
        <v>111</v>
      </c>
      <c r="M147" s="5"/>
      <c r="N147" s="3"/>
      <c r="O147" s="244" t="s">
        <v>111</v>
      </c>
      <c r="P147" s="5"/>
      <c r="Q147" s="3"/>
      <c r="R147" s="245" t="s">
        <v>113</v>
      </c>
      <c r="S147" s="244" t="s">
        <v>114</v>
      </c>
      <c r="T147" s="246">
        <f t="shared" si="27"/>
        <v>0</v>
      </c>
      <c r="U147" s="247" t="s">
        <v>81</v>
      </c>
      <c r="V147" s="6" t="str">
        <f t="shared" si="29"/>
        <v/>
      </c>
      <c r="W147" s="247" t="s">
        <v>81</v>
      </c>
      <c r="X147" s="6"/>
      <c r="Y147" s="247" t="s">
        <v>81</v>
      </c>
      <c r="Z147" s="6" t="str" cm="1">
        <f t="array" ref="Z147">IF($T147=0,"",ROUNDDOWN(_xlfn.IFS($I147="課税",$T147*0.1/1.1,$I147="軽減",$T147*0.08/1.08,$I147="一部非課税",$AB147,I147="非課税",0),0))</f>
        <v/>
      </c>
      <c r="AA147" s="247" t="s">
        <v>81</v>
      </c>
      <c r="AB147" s="6"/>
      <c r="AC147" s="248" t="s">
        <v>81</v>
      </c>
      <c r="AD147" s="249"/>
      <c r="AE147" s="237"/>
      <c r="AF147" s="238" t="str">
        <f t="shared" si="30"/>
        <v/>
      </c>
      <c r="AG147" s="238" t="str">
        <f t="shared" si="31"/>
        <v/>
      </c>
      <c r="AI147" s="238" t="str">
        <f t="shared" si="32"/>
        <v/>
      </c>
      <c r="AJ147" s="238" t="str">
        <f t="shared" si="33"/>
        <v/>
      </c>
      <c r="AK147" s="238" t="str" cm="1">
        <f t="array" ref="AK147">IF(IF($T147=0,"",ROUNDDOWN(_xlfn.IFS($I147="課税",$T147*0.1/1.1,$I147="軽減",$T147*0.08/1.08,$I147="一部非課税",$AB147,I147="非課税",0),0))=$Z147,"","×")</f>
        <v/>
      </c>
      <c r="AL147" s="238" t="str">
        <f t="shared" ca="1" si="34"/>
        <v/>
      </c>
      <c r="AM147" s="238" t="str">
        <f t="shared" ca="1" si="35"/>
        <v/>
      </c>
      <c r="AN147" s="238" t="str">
        <f t="shared" si="36"/>
        <v/>
      </c>
      <c r="AO147" s="250"/>
      <c r="AP147" s="251"/>
      <c r="AQ147" s="251"/>
      <c r="AR147" s="250"/>
      <c r="AS147" s="250"/>
      <c r="AT147" s="251"/>
      <c r="AU147" s="251"/>
      <c r="AV147" s="250"/>
      <c r="AW147" s="250"/>
      <c r="AX147" s="251"/>
      <c r="AY147" s="251"/>
    </row>
    <row r="148" spans="2:51" s="239" customFormat="1" x14ac:dyDescent="0.4">
      <c r="B148" s="243">
        <f t="shared" si="28"/>
        <v>93</v>
      </c>
      <c r="C148" s="1"/>
      <c r="D148" s="83"/>
      <c r="E148" s="59"/>
      <c r="F148" s="2"/>
      <c r="G148" s="79"/>
      <c r="H148" s="61"/>
      <c r="I148" s="61"/>
      <c r="J148" s="4"/>
      <c r="K148" s="244" t="s">
        <v>81</v>
      </c>
      <c r="L148" s="244" t="s">
        <v>111</v>
      </c>
      <c r="M148" s="5"/>
      <c r="N148" s="3"/>
      <c r="O148" s="244" t="s">
        <v>111</v>
      </c>
      <c r="P148" s="5"/>
      <c r="Q148" s="3"/>
      <c r="R148" s="245" t="s">
        <v>113</v>
      </c>
      <c r="S148" s="244" t="s">
        <v>114</v>
      </c>
      <c r="T148" s="246">
        <f t="shared" si="27"/>
        <v>0</v>
      </c>
      <c r="U148" s="247" t="s">
        <v>81</v>
      </c>
      <c r="V148" s="6" t="str">
        <f t="shared" si="29"/>
        <v/>
      </c>
      <c r="W148" s="247" t="s">
        <v>81</v>
      </c>
      <c r="X148" s="6"/>
      <c r="Y148" s="247" t="s">
        <v>81</v>
      </c>
      <c r="Z148" s="6" t="str" cm="1">
        <f t="array" ref="Z148">IF($T148=0,"",ROUNDDOWN(_xlfn.IFS($I148="課税",$T148*0.1/1.1,$I148="軽減",$T148*0.08/1.08,$I148="一部非課税",$AB148,I148="非課税",0),0))</f>
        <v/>
      </c>
      <c r="AA148" s="247" t="s">
        <v>81</v>
      </c>
      <c r="AB148" s="6"/>
      <c r="AC148" s="248" t="s">
        <v>81</v>
      </c>
      <c r="AD148" s="249"/>
      <c r="AE148" s="237"/>
      <c r="AF148" s="238" t="str">
        <f t="shared" si="30"/>
        <v/>
      </c>
      <c r="AG148" s="238" t="str">
        <f t="shared" si="31"/>
        <v/>
      </c>
      <c r="AI148" s="238" t="str">
        <f t="shared" si="32"/>
        <v/>
      </c>
      <c r="AJ148" s="238" t="str">
        <f t="shared" si="33"/>
        <v/>
      </c>
      <c r="AK148" s="238" t="str" cm="1">
        <f t="array" ref="AK148">IF(IF($T148=0,"",ROUNDDOWN(_xlfn.IFS($I148="課税",$T148*0.1/1.1,$I148="軽減",$T148*0.08/1.08,$I148="一部非課税",$AB148,I148="非課税",0),0))=$Z148,"","×")</f>
        <v/>
      </c>
      <c r="AL148" s="238" t="str">
        <f t="shared" ca="1" si="34"/>
        <v/>
      </c>
      <c r="AM148" s="238" t="str">
        <f t="shared" ca="1" si="35"/>
        <v/>
      </c>
      <c r="AN148" s="238" t="str">
        <f t="shared" si="36"/>
        <v/>
      </c>
      <c r="AO148" s="250"/>
      <c r="AP148" s="251"/>
      <c r="AQ148" s="251"/>
      <c r="AR148" s="250"/>
      <c r="AS148" s="250"/>
      <c r="AT148" s="251"/>
      <c r="AU148" s="251"/>
      <c r="AV148" s="250"/>
      <c r="AW148" s="250"/>
      <c r="AX148" s="251"/>
      <c r="AY148" s="251"/>
    </row>
    <row r="149" spans="2:51" s="239" customFormat="1" x14ac:dyDescent="0.4">
      <c r="B149" s="243">
        <f t="shared" si="28"/>
        <v>94</v>
      </c>
      <c r="C149" s="1"/>
      <c r="D149" s="83"/>
      <c r="E149" s="59"/>
      <c r="F149" s="2"/>
      <c r="G149" s="79"/>
      <c r="H149" s="61"/>
      <c r="I149" s="61"/>
      <c r="J149" s="4"/>
      <c r="K149" s="244" t="s">
        <v>81</v>
      </c>
      <c r="L149" s="244" t="s">
        <v>111</v>
      </c>
      <c r="M149" s="5"/>
      <c r="N149" s="3"/>
      <c r="O149" s="244" t="s">
        <v>111</v>
      </c>
      <c r="P149" s="5"/>
      <c r="Q149" s="3"/>
      <c r="R149" s="245" t="s">
        <v>113</v>
      </c>
      <c r="S149" s="244" t="s">
        <v>114</v>
      </c>
      <c r="T149" s="246">
        <f t="shared" si="27"/>
        <v>0</v>
      </c>
      <c r="U149" s="247" t="s">
        <v>81</v>
      </c>
      <c r="V149" s="6" t="str">
        <f t="shared" si="29"/>
        <v/>
      </c>
      <c r="W149" s="247" t="s">
        <v>81</v>
      </c>
      <c r="X149" s="6"/>
      <c r="Y149" s="247" t="s">
        <v>81</v>
      </c>
      <c r="Z149" s="6" t="str" cm="1">
        <f t="array" ref="Z149">IF($T149=0,"",ROUNDDOWN(_xlfn.IFS($I149="課税",$T149*0.1/1.1,$I149="軽減",$T149*0.08/1.08,$I149="一部非課税",$AB149,I149="非課税",0),0))</f>
        <v/>
      </c>
      <c r="AA149" s="247" t="s">
        <v>81</v>
      </c>
      <c r="AB149" s="6"/>
      <c r="AC149" s="248" t="s">
        <v>81</v>
      </c>
      <c r="AD149" s="249"/>
      <c r="AE149" s="237"/>
      <c r="AF149" s="238" t="str">
        <f t="shared" si="30"/>
        <v/>
      </c>
      <c r="AG149" s="238" t="str">
        <f t="shared" si="31"/>
        <v/>
      </c>
      <c r="AI149" s="238" t="str">
        <f t="shared" si="32"/>
        <v/>
      </c>
      <c r="AJ149" s="238" t="str">
        <f t="shared" si="33"/>
        <v/>
      </c>
      <c r="AK149" s="238" t="str" cm="1">
        <f t="array" ref="AK149">IF(IF($T149=0,"",ROUNDDOWN(_xlfn.IFS($I149="課税",$T149*0.1/1.1,$I149="軽減",$T149*0.08/1.08,$I149="一部非課税",$AB149,I149="非課税",0),0))=$Z149,"","×")</f>
        <v/>
      </c>
      <c r="AL149" s="238" t="str">
        <f t="shared" ca="1" si="34"/>
        <v/>
      </c>
      <c r="AM149" s="238" t="str">
        <f t="shared" ca="1" si="35"/>
        <v/>
      </c>
      <c r="AN149" s="238" t="str">
        <f t="shared" si="36"/>
        <v/>
      </c>
      <c r="AO149" s="250"/>
      <c r="AP149" s="251"/>
      <c r="AQ149" s="251"/>
      <c r="AR149" s="250"/>
      <c r="AS149" s="250"/>
      <c r="AT149" s="251"/>
      <c r="AU149" s="251"/>
      <c r="AV149" s="250"/>
      <c r="AW149" s="250"/>
      <c r="AX149" s="251"/>
      <c r="AY149" s="251"/>
    </row>
    <row r="150" spans="2:51" s="239" customFormat="1" x14ac:dyDescent="0.4">
      <c r="B150" s="243">
        <f t="shared" si="28"/>
        <v>95</v>
      </c>
      <c r="C150" s="1"/>
      <c r="D150" s="83"/>
      <c r="E150" s="59"/>
      <c r="F150" s="2"/>
      <c r="G150" s="79"/>
      <c r="H150" s="61"/>
      <c r="I150" s="61"/>
      <c r="J150" s="4"/>
      <c r="K150" s="244" t="s">
        <v>81</v>
      </c>
      <c r="L150" s="244" t="s">
        <v>111</v>
      </c>
      <c r="M150" s="5"/>
      <c r="N150" s="3"/>
      <c r="O150" s="244" t="s">
        <v>111</v>
      </c>
      <c r="P150" s="5"/>
      <c r="Q150" s="3"/>
      <c r="R150" s="245" t="s">
        <v>113</v>
      </c>
      <c r="S150" s="244" t="s">
        <v>114</v>
      </c>
      <c r="T150" s="246">
        <f t="shared" si="27"/>
        <v>0</v>
      </c>
      <c r="U150" s="247" t="s">
        <v>81</v>
      </c>
      <c r="V150" s="6" t="str">
        <f t="shared" si="29"/>
        <v/>
      </c>
      <c r="W150" s="247" t="s">
        <v>81</v>
      </c>
      <c r="X150" s="6"/>
      <c r="Y150" s="247" t="s">
        <v>81</v>
      </c>
      <c r="Z150" s="6" t="str" cm="1">
        <f t="array" ref="Z150">IF($T150=0,"",ROUNDDOWN(_xlfn.IFS($I150="課税",$T150*0.1/1.1,$I150="軽減",$T150*0.08/1.08,$I150="一部非課税",$AB150,I150="非課税",0),0))</f>
        <v/>
      </c>
      <c r="AA150" s="247" t="s">
        <v>81</v>
      </c>
      <c r="AB150" s="6"/>
      <c r="AC150" s="248" t="s">
        <v>81</v>
      </c>
      <c r="AD150" s="249"/>
      <c r="AE150" s="237"/>
      <c r="AF150" s="238" t="str">
        <f t="shared" si="30"/>
        <v/>
      </c>
      <c r="AG150" s="238" t="str">
        <f t="shared" si="31"/>
        <v/>
      </c>
      <c r="AI150" s="238" t="str">
        <f t="shared" si="32"/>
        <v/>
      </c>
      <c r="AJ150" s="238" t="str">
        <f t="shared" si="33"/>
        <v/>
      </c>
      <c r="AK150" s="238" t="str" cm="1">
        <f t="array" ref="AK150">IF(IF($T150=0,"",ROUNDDOWN(_xlfn.IFS($I150="課税",$T150*0.1/1.1,$I150="軽減",$T150*0.08/1.08,$I150="一部非課税",$AB150,I150="非課税",0),0))=$Z150,"","×")</f>
        <v/>
      </c>
      <c r="AL150" s="238" t="str">
        <f t="shared" ca="1" si="34"/>
        <v/>
      </c>
      <c r="AM150" s="238" t="str">
        <f t="shared" ca="1" si="35"/>
        <v/>
      </c>
      <c r="AN150" s="238" t="str">
        <f t="shared" si="36"/>
        <v/>
      </c>
      <c r="AO150" s="250"/>
      <c r="AP150" s="251"/>
      <c r="AQ150" s="251"/>
      <c r="AR150" s="250"/>
      <c r="AS150" s="250"/>
      <c r="AT150" s="251"/>
      <c r="AU150" s="251"/>
      <c r="AV150" s="250"/>
      <c r="AW150" s="250"/>
      <c r="AX150" s="251"/>
      <c r="AY150" s="251"/>
    </row>
    <row r="151" spans="2:51" s="239" customFormat="1" x14ac:dyDescent="0.4">
      <c r="B151" s="243">
        <f t="shared" si="28"/>
        <v>96</v>
      </c>
      <c r="C151" s="1"/>
      <c r="D151" s="83"/>
      <c r="E151" s="59"/>
      <c r="F151" s="2"/>
      <c r="G151" s="79"/>
      <c r="H151" s="61"/>
      <c r="I151" s="61"/>
      <c r="J151" s="4"/>
      <c r="K151" s="244" t="s">
        <v>81</v>
      </c>
      <c r="L151" s="244" t="s">
        <v>111</v>
      </c>
      <c r="M151" s="5"/>
      <c r="N151" s="3"/>
      <c r="O151" s="244" t="s">
        <v>111</v>
      </c>
      <c r="P151" s="5"/>
      <c r="Q151" s="3"/>
      <c r="R151" s="245" t="s">
        <v>113</v>
      </c>
      <c r="S151" s="244" t="s">
        <v>114</v>
      </c>
      <c r="T151" s="246">
        <f t="shared" si="27"/>
        <v>0</v>
      </c>
      <c r="U151" s="247" t="s">
        <v>81</v>
      </c>
      <c r="V151" s="6" t="str">
        <f t="shared" si="29"/>
        <v/>
      </c>
      <c r="W151" s="247" t="s">
        <v>81</v>
      </c>
      <c r="X151" s="6"/>
      <c r="Y151" s="247" t="s">
        <v>81</v>
      </c>
      <c r="Z151" s="6" t="str" cm="1">
        <f t="array" ref="Z151">IF($T151=0,"",ROUNDDOWN(_xlfn.IFS($I151="課税",$T151*0.1/1.1,$I151="軽減",$T151*0.08/1.08,$I151="一部非課税",$AB151,I151="非課税",0),0))</f>
        <v/>
      </c>
      <c r="AA151" s="247" t="s">
        <v>81</v>
      </c>
      <c r="AB151" s="6"/>
      <c r="AC151" s="248" t="s">
        <v>81</v>
      </c>
      <c r="AD151" s="249"/>
      <c r="AE151" s="237"/>
      <c r="AF151" s="238" t="str">
        <f t="shared" si="30"/>
        <v/>
      </c>
      <c r="AG151" s="238" t="str">
        <f t="shared" si="31"/>
        <v/>
      </c>
      <c r="AI151" s="238" t="str">
        <f t="shared" si="32"/>
        <v/>
      </c>
      <c r="AJ151" s="238" t="str">
        <f t="shared" si="33"/>
        <v/>
      </c>
      <c r="AK151" s="238" t="str" cm="1">
        <f t="array" ref="AK151">IF(IF($T151=0,"",ROUNDDOWN(_xlfn.IFS($I151="課税",$T151*0.1/1.1,$I151="軽減",$T151*0.08/1.08,$I151="一部非課税",$AB151,I151="非課税",0),0))=$Z151,"","×")</f>
        <v/>
      </c>
      <c r="AL151" s="238" t="str">
        <f t="shared" ca="1" si="34"/>
        <v/>
      </c>
      <c r="AM151" s="238" t="str">
        <f t="shared" ca="1" si="35"/>
        <v/>
      </c>
      <c r="AN151" s="238" t="str">
        <f t="shared" si="36"/>
        <v/>
      </c>
      <c r="AO151" s="250"/>
      <c r="AP151" s="251"/>
      <c r="AQ151" s="251"/>
      <c r="AR151" s="250"/>
      <c r="AS151" s="250"/>
      <c r="AT151" s="251"/>
      <c r="AU151" s="251"/>
      <c r="AV151" s="250"/>
      <c r="AW151" s="250"/>
      <c r="AX151" s="251"/>
      <c r="AY151" s="251"/>
    </row>
    <row r="152" spans="2:51" s="239" customFormat="1" x14ac:dyDescent="0.4">
      <c r="B152" s="243">
        <f t="shared" si="28"/>
        <v>97</v>
      </c>
      <c r="C152" s="1"/>
      <c r="D152" s="83"/>
      <c r="E152" s="59"/>
      <c r="F152" s="2"/>
      <c r="G152" s="79"/>
      <c r="H152" s="61"/>
      <c r="I152" s="61"/>
      <c r="J152" s="4"/>
      <c r="K152" s="244" t="s">
        <v>81</v>
      </c>
      <c r="L152" s="244" t="s">
        <v>111</v>
      </c>
      <c r="M152" s="5"/>
      <c r="N152" s="3"/>
      <c r="O152" s="244" t="s">
        <v>111</v>
      </c>
      <c r="P152" s="5"/>
      <c r="Q152" s="3"/>
      <c r="R152" s="245" t="s">
        <v>113</v>
      </c>
      <c r="S152" s="244" t="s">
        <v>114</v>
      </c>
      <c r="T152" s="246">
        <f t="shared" si="27"/>
        <v>0</v>
      </c>
      <c r="U152" s="247" t="s">
        <v>81</v>
      </c>
      <c r="V152" s="6" t="str">
        <f t="shared" si="29"/>
        <v/>
      </c>
      <c r="W152" s="247" t="s">
        <v>81</v>
      </c>
      <c r="X152" s="6"/>
      <c r="Y152" s="247" t="s">
        <v>81</v>
      </c>
      <c r="Z152" s="6" t="str" cm="1">
        <f t="array" ref="Z152">IF($T152=0,"",ROUNDDOWN(_xlfn.IFS($I152="課税",$T152*0.1/1.1,$I152="軽減",$T152*0.08/1.08,$I152="一部非課税",$AB152,I152="非課税",0),0))</f>
        <v/>
      </c>
      <c r="AA152" s="247" t="s">
        <v>81</v>
      </c>
      <c r="AB152" s="6"/>
      <c r="AC152" s="248" t="s">
        <v>81</v>
      </c>
      <c r="AD152" s="249"/>
      <c r="AE152" s="237"/>
      <c r="AF152" s="238" t="str">
        <f t="shared" si="30"/>
        <v/>
      </c>
      <c r="AG152" s="238" t="str">
        <f t="shared" si="31"/>
        <v/>
      </c>
      <c r="AI152" s="238" t="str">
        <f t="shared" si="32"/>
        <v/>
      </c>
      <c r="AJ152" s="238" t="str">
        <f t="shared" si="33"/>
        <v/>
      </c>
      <c r="AK152" s="238" t="str" cm="1">
        <f t="array" ref="AK152">IF(IF($T152=0,"",ROUNDDOWN(_xlfn.IFS($I152="課税",$T152*0.1/1.1,$I152="軽減",$T152*0.08/1.08,$I152="一部非課税",$AB152,I152="非課税",0),0))=$Z152,"","×")</f>
        <v/>
      </c>
      <c r="AL152" s="238" t="str">
        <f t="shared" ca="1" si="34"/>
        <v/>
      </c>
      <c r="AM152" s="238" t="str">
        <f t="shared" ca="1" si="35"/>
        <v/>
      </c>
      <c r="AN152" s="238" t="str">
        <f t="shared" si="36"/>
        <v/>
      </c>
      <c r="AO152" s="250"/>
      <c r="AP152" s="251"/>
      <c r="AQ152" s="251"/>
      <c r="AR152" s="250"/>
      <c r="AS152" s="250"/>
      <c r="AT152" s="251"/>
      <c r="AU152" s="251"/>
      <c r="AV152" s="250"/>
      <c r="AW152" s="250"/>
      <c r="AX152" s="251"/>
      <c r="AY152" s="251"/>
    </row>
    <row r="153" spans="2:51" s="239" customFormat="1" x14ac:dyDescent="0.4">
      <c r="B153" s="243">
        <f t="shared" si="28"/>
        <v>98</v>
      </c>
      <c r="C153" s="1"/>
      <c r="D153" s="83"/>
      <c r="E153" s="59"/>
      <c r="F153" s="2"/>
      <c r="G153" s="79"/>
      <c r="H153" s="61"/>
      <c r="I153" s="61"/>
      <c r="J153" s="4"/>
      <c r="K153" s="244" t="s">
        <v>81</v>
      </c>
      <c r="L153" s="244" t="s">
        <v>111</v>
      </c>
      <c r="M153" s="5"/>
      <c r="N153" s="3"/>
      <c r="O153" s="244" t="s">
        <v>111</v>
      </c>
      <c r="P153" s="5"/>
      <c r="Q153" s="3"/>
      <c r="R153" s="245" t="s">
        <v>113</v>
      </c>
      <c r="S153" s="244" t="s">
        <v>114</v>
      </c>
      <c r="T153" s="246">
        <f t="shared" si="27"/>
        <v>0</v>
      </c>
      <c r="U153" s="247" t="s">
        <v>81</v>
      </c>
      <c r="V153" s="6" t="str">
        <f t="shared" si="29"/>
        <v/>
      </c>
      <c r="W153" s="247" t="s">
        <v>81</v>
      </c>
      <c r="X153" s="6"/>
      <c r="Y153" s="247" t="s">
        <v>81</v>
      </c>
      <c r="Z153" s="6" t="str" cm="1">
        <f t="array" ref="Z153">IF($T153=0,"",ROUNDDOWN(_xlfn.IFS($I153="課税",$T153*0.1/1.1,$I153="軽減",$T153*0.08/1.08,$I153="一部非課税",$AB153,I153="非課税",0),0))</f>
        <v/>
      </c>
      <c r="AA153" s="247" t="s">
        <v>81</v>
      </c>
      <c r="AB153" s="6"/>
      <c r="AC153" s="248" t="s">
        <v>81</v>
      </c>
      <c r="AD153" s="249"/>
      <c r="AE153" s="237"/>
      <c r="AF153" s="238" t="str">
        <f t="shared" si="30"/>
        <v/>
      </c>
      <c r="AG153" s="238" t="str">
        <f t="shared" si="31"/>
        <v/>
      </c>
      <c r="AI153" s="238" t="str">
        <f t="shared" si="32"/>
        <v/>
      </c>
      <c r="AJ153" s="238" t="str">
        <f t="shared" si="33"/>
        <v/>
      </c>
      <c r="AK153" s="238" t="str" cm="1">
        <f t="array" ref="AK153">IF(IF($T153=0,"",ROUNDDOWN(_xlfn.IFS($I153="課税",$T153*0.1/1.1,$I153="軽減",$T153*0.08/1.08,$I153="一部非課税",$AB153,I153="非課税",0),0))=$Z153,"","×")</f>
        <v/>
      </c>
      <c r="AL153" s="238" t="str">
        <f t="shared" ca="1" si="34"/>
        <v/>
      </c>
      <c r="AM153" s="238" t="str">
        <f t="shared" ca="1" si="35"/>
        <v/>
      </c>
      <c r="AN153" s="238" t="str">
        <f t="shared" si="36"/>
        <v/>
      </c>
      <c r="AO153" s="250"/>
      <c r="AP153" s="251"/>
      <c r="AQ153" s="251"/>
      <c r="AR153" s="250"/>
      <c r="AS153" s="250"/>
      <c r="AT153" s="251"/>
      <c r="AU153" s="251"/>
      <c r="AV153" s="250"/>
      <c r="AW153" s="250"/>
      <c r="AX153" s="251"/>
      <c r="AY153" s="251"/>
    </row>
    <row r="154" spans="2:51" s="239" customFormat="1" x14ac:dyDescent="0.4">
      <c r="B154" s="243">
        <f t="shared" si="28"/>
        <v>99</v>
      </c>
      <c r="C154" s="1"/>
      <c r="D154" s="83"/>
      <c r="E154" s="59"/>
      <c r="F154" s="2"/>
      <c r="G154" s="79"/>
      <c r="H154" s="61"/>
      <c r="I154" s="61"/>
      <c r="J154" s="4"/>
      <c r="K154" s="244" t="s">
        <v>81</v>
      </c>
      <c r="L154" s="244" t="s">
        <v>111</v>
      </c>
      <c r="M154" s="5"/>
      <c r="N154" s="3"/>
      <c r="O154" s="244" t="s">
        <v>111</v>
      </c>
      <c r="P154" s="5"/>
      <c r="Q154" s="3"/>
      <c r="R154" s="245" t="s">
        <v>113</v>
      </c>
      <c r="S154" s="244" t="s">
        <v>114</v>
      </c>
      <c r="T154" s="246">
        <f t="shared" si="27"/>
        <v>0</v>
      </c>
      <c r="U154" s="247" t="s">
        <v>81</v>
      </c>
      <c r="V154" s="6" t="str">
        <f t="shared" si="29"/>
        <v/>
      </c>
      <c r="W154" s="247" t="s">
        <v>81</v>
      </c>
      <c r="X154" s="6"/>
      <c r="Y154" s="247" t="s">
        <v>81</v>
      </c>
      <c r="Z154" s="6" t="str" cm="1">
        <f t="array" ref="Z154">IF($T154=0,"",ROUNDDOWN(_xlfn.IFS($I154="課税",$T154*0.1/1.1,$I154="軽減",$T154*0.08/1.08,$I154="一部非課税",$AB154,I154="非課税",0),0))</f>
        <v/>
      </c>
      <c r="AA154" s="247" t="s">
        <v>81</v>
      </c>
      <c r="AB154" s="6"/>
      <c r="AC154" s="248" t="s">
        <v>81</v>
      </c>
      <c r="AD154" s="249"/>
      <c r="AE154" s="237"/>
      <c r="AF154" s="238" t="str">
        <f t="shared" si="30"/>
        <v/>
      </c>
      <c r="AG154" s="238" t="str">
        <f t="shared" si="31"/>
        <v/>
      </c>
      <c r="AI154" s="238" t="str">
        <f t="shared" si="32"/>
        <v/>
      </c>
      <c r="AJ154" s="238" t="str">
        <f t="shared" si="33"/>
        <v/>
      </c>
      <c r="AK154" s="238" t="str" cm="1">
        <f t="array" ref="AK154">IF(IF($T154=0,"",ROUNDDOWN(_xlfn.IFS($I154="課税",$T154*0.1/1.1,$I154="軽減",$T154*0.08/1.08,$I154="一部非課税",$AB154,I154="非課税",0),0))=$Z154,"","×")</f>
        <v/>
      </c>
      <c r="AL154" s="238" t="str">
        <f t="shared" ca="1" si="34"/>
        <v/>
      </c>
      <c r="AM154" s="238" t="str">
        <f t="shared" ca="1" si="35"/>
        <v/>
      </c>
      <c r="AN154" s="238" t="str">
        <f t="shared" si="36"/>
        <v/>
      </c>
      <c r="AO154" s="250"/>
      <c r="AP154" s="251"/>
      <c r="AQ154" s="251"/>
      <c r="AR154" s="250"/>
      <c r="AS154" s="250"/>
      <c r="AT154" s="251"/>
      <c r="AU154" s="251"/>
      <c r="AV154" s="250"/>
      <c r="AW154" s="250"/>
      <c r="AX154" s="251"/>
      <c r="AY154" s="251"/>
    </row>
    <row r="155" spans="2:51" s="239" customFormat="1" ht="20.25" thickBot="1" x14ac:dyDescent="0.45">
      <c r="B155" s="252">
        <f t="shared" si="28"/>
        <v>100</v>
      </c>
      <c r="C155" s="7"/>
      <c r="D155" s="84"/>
      <c r="E155" s="60"/>
      <c r="F155" s="8"/>
      <c r="G155" s="81"/>
      <c r="H155" s="62"/>
      <c r="I155" s="62"/>
      <c r="J155" s="10"/>
      <c r="K155" s="253" t="s">
        <v>81</v>
      </c>
      <c r="L155" s="253" t="s">
        <v>111</v>
      </c>
      <c r="M155" s="11"/>
      <c r="N155" s="9"/>
      <c r="O155" s="253" t="s">
        <v>111</v>
      </c>
      <c r="P155" s="11"/>
      <c r="Q155" s="9"/>
      <c r="R155" s="254" t="s">
        <v>113</v>
      </c>
      <c r="S155" s="253" t="s">
        <v>114</v>
      </c>
      <c r="T155" s="255">
        <f t="shared" si="27"/>
        <v>0</v>
      </c>
      <c r="U155" s="256" t="s">
        <v>81</v>
      </c>
      <c r="V155" s="12" t="str">
        <f t="shared" si="29"/>
        <v/>
      </c>
      <c r="W155" s="256" t="s">
        <v>81</v>
      </c>
      <c r="X155" s="12"/>
      <c r="Y155" s="256" t="s">
        <v>81</v>
      </c>
      <c r="Z155" s="12" t="str" cm="1">
        <f t="array" ref="Z155">IF($T155=0,"",ROUNDDOWN(_xlfn.IFS($I155="課税",$T155*0.1/1.1,$I155="軽減",$T155*0.08/1.08,$I155="一部非課税",$AB155,I155="非課税",0),0))</f>
        <v/>
      </c>
      <c r="AA155" s="256" t="s">
        <v>81</v>
      </c>
      <c r="AB155" s="12"/>
      <c r="AC155" s="257" t="s">
        <v>81</v>
      </c>
      <c r="AD155" s="258"/>
      <c r="AE155" s="237"/>
      <c r="AF155" s="238" t="str">
        <f t="shared" si="30"/>
        <v/>
      </c>
      <c r="AG155" s="238" t="str">
        <f t="shared" si="31"/>
        <v/>
      </c>
      <c r="AI155" s="238" t="str">
        <f t="shared" si="32"/>
        <v/>
      </c>
      <c r="AJ155" s="238" t="str">
        <f t="shared" si="33"/>
        <v/>
      </c>
      <c r="AK155" s="238" t="str" cm="1">
        <f t="array" ref="AK155">IF(IF($T155=0,"",ROUNDDOWN(_xlfn.IFS($I155="課税",$T155*0.1/1.1,$I155="軽減",$T155*0.08/1.08,$I155="一部非課税",$AB155,I155="非課税",0),0))=$Z155,"","×")</f>
        <v/>
      </c>
      <c r="AL155" s="238" t="str">
        <f t="shared" ca="1" si="34"/>
        <v/>
      </c>
      <c r="AM155" s="238" t="str">
        <f t="shared" ca="1" si="35"/>
        <v/>
      </c>
      <c r="AN155" s="238" t="str">
        <f t="shared" si="36"/>
        <v/>
      </c>
      <c r="AO155" s="250"/>
      <c r="AP155" s="251"/>
      <c r="AQ155" s="251"/>
      <c r="AR155" s="250"/>
      <c r="AS155" s="250"/>
      <c r="AT155" s="251"/>
      <c r="AU155" s="251"/>
      <c r="AV155" s="250"/>
      <c r="AW155" s="250"/>
      <c r="AX155" s="251"/>
      <c r="AY155" s="251"/>
    </row>
    <row r="156" spans="2:51" x14ac:dyDescent="0.4">
      <c r="E156" s="111"/>
      <c r="F156" s="111"/>
      <c r="G156" s="111"/>
      <c r="H156" s="111"/>
      <c r="I156" s="186"/>
      <c r="J156" s="186"/>
      <c r="K156" s="187"/>
      <c r="L156" s="188"/>
      <c r="M156" s="188"/>
      <c r="N156" s="189"/>
      <c r="O156" s="187"/>
      <c r="P156" s="188"/>
      <c r="Q156" s="189"/>
      <c r="R156" s="187"/>
      <c r="S156" s="190"/>
      <c r="T156" s="188"/>
      <c r="U156" s="191"/>
      <c r="V156" s="111"/>
      <c r="W156" s="191"/>
      <c r="X156" s="192" t="str">
        <f t="shared" ref="X156:X219" si="37">IF(T156="","",T156-V156)</f>
        <v/>
      </c>
      <c r="Y156" s="191"/>
      <c r="Z156" s="111"/>
      <c r="AA156" s="191"/>
      <c r="AB156" s="192"/>
      <c r="AC156" s="191"/>
      <c r="AD156" s="111"/>
      <c r="AE156" s="111"/>
      <c r="AF156" s="111"/>
      <c r="AG156" s="111"/>
      <c r="AH156" s="111"/>
      <c r="AI156" s="111"/>
    </row>
    <row r="157" spans="2:51" x14ac:dyDescent="0.4">
      <c r="E157" s="111"/>
      <c r="F157" s="111"/>
      <c r="G157" s="111"/>
      <c r="H157" s="111"/>
      <c r="I157" s="27"/>
      <c r="J157" s="27"/>
      <c r="K157" s="27"/>
      <c r="L157" s="27"/>
      <c r="M157" s="27"/>
      <c r="N157" s="27"/>
      <c r="O157" s="27"/>
      <c r="P157" s="27"/>
      <c r="Q157" s="27"/>
      <c r="R157" s="27"/>
      <c r="S157" s="27"/>
      <c r="T157" s="27"/>
      <c r="U157" s="27"/>
      <c r="V157" s="111"/>
      <c r="W157" s="27"/>
      <c r="X157" s="192" t="str">
        <f t="shared" si="37"/>
        <v/>
      </c>
      <c r="Y157" s="27"/>
      <c r="Z157" s="111"/>
      <c r="AA157" s="27"/>
      <c r="AB157" s="192"/>
      <c r="AC157" s="27"/>
      <c r="AD157" s="111"/>
      <c r="AE157" s="111"/>
      <c r="AF157" s="111"/>
      <c r="AG157" s="111"/>
      <c r="AH157" s="111"/>
      <c r="AI157" s="111"/>
    </row>
    <row r="158" spans="2:51" x14ac:dyDescent="0.4">
      <c r="E158" s="111"/>
      <c r="F158" s="111"/>
      <c r="G158" s="111"/>
      <c r="H158" s="111"/>
      <c r="I158" s="27"/>
      <c r="J158" s="27"/>
      <c r="K158" s="27"/>
      <c r="L158" s="27"/>
      <c r="M158" s="27"/>
      <c r="N158" s="27"/>
      <c r="O158" s="27"/>
      <c r="P158" s="27"/>
      <c r="Q158" s="27"/>
      <c r="R158" s="27"/>
      <c r="S158" s="27"/>
      <c r="T158" s="27"/>
      <c r="U158" s="27"/>
      <c r="V158" s="27"/>
      <c r="W158" s="27"/>
      <c r="X158" s="192" t="str">
        <f t="shared" si="37"/>
        <v/>
      </c>
      <c r="Y158" s="27"/>
      <c r="Z158" s="27"/>
      <c r="AA158" s="27"/>
      <c r="AB158" s="192"/>
      <c r="AC158" s="27"/>
      <c r="AD158" s="27"/>
      <c r="AE158" s="27"/>
      <c r="AF158" s="27"/>
      <c r="AG158" s="27"/>
      <c r="AH158" s="27"/>
    </row>
    <row r="159" spans="2:51" x14ac:dyDescent="0.4">
      <c r="E159" s="111"/>
      <c r="F159" s="111"/>
      <c r="G159" s="111"/>
      <c r="H159" s="111"/>
      <c r="I159" s="27"/>
      <c r="J159" s="27"/>
      <c r="K159" s="27"/>
      <c r="L159" s="27"/>
      <c r="M159" s="27"/>
      <c r="N159" s="27"/>
      <c r="O159" s="27"/>
      <c r="P159" s="27"/>
      <c r="Q159" s="27"/>
      <c r="R159" s="27"/>
      <c r="S159" s="27"/>
      <c r="T159" s="27"/>
      <c r="U159" s="27"/>
      <c r="V159" s="27"/>
      <c r="W159" s="27"/>
      <c r="X159" s="192" t="str">
        <f t="shared" si="37"/>
        <v/>
      </c>
      <c r="Y159" s="27"/>
      <c r="Z159" s="27"/>
      <c r="AA159" s="27"/>
      <c r="AB159" s="192"/>
      <c r="AC159" s="27"/>
      <c r="AD159" s="27"/>
      <c r="AE159" s="27"/>
      <c r="AF159" s="27"/>
      <c r="AG159" s="27"/>
      <c r="AH159" s="27"/>
    </row>
    <row r="160" spans="2:51" x14ac:dyDescent="0.4">
      <c r="E160" s="111"/>
      <c r="F160" s="111"/>
      <c r="G160" s="111"/>
      <c r="H160" s="111"/>
      <c r="I160" s="27"/>
      <c r="J160" s="27"/>
      <c r="K160" s="27"/>
      <c r="L160" s="27"/>
      <c r="M160" s="27"/>
      <c r="N160" s="27"/>
      <c r="O160" s="27"/>
      <c r="P160" s="27"/>
      <c r="Q160" s="27"/>
      <c r="R160" s="27"/>
      <c r="S160" s="27"/>
      <c r="T160" s="27"/>
      <c r="U160" s="27"/>
      <c r="V160" s="27"/>
      <c r="W160" s="27"/>
      <c r="X160" s="192" t="str">
        <f t="shared" si="37"/>
        <v/>
      </c>
      <c r="Y160" s="27"/>
      <c r="Z160" s="27"/>
      <c r="AA160" s="27"/>
      <c r="AB160" s="192"/>
      <c r="AC160" s="27"/>
      <c r="AD160" s="27"/>
      <c r="AE160" s="27"/>
      <c r="AF160" s="27"/>
      <c r="AG160" s="27"/>
      <c r="AH160" s="27"/>
    </row>
    <row r="161" spans="5:34" x14ac:dyDescent="0.4">
      <c r="E161" s="27"/>
      <c r="F161" s="27"/>
      <c r="G161" s="27"/>
      <c r="H161" s="27"/>
      <c r="I161" s="27"/>
      <c r="J161" s="27"/>
      <c r="K161" s="27"/>
      <c r="L161" s="27"/>
      <c r="M161" s="27"/>
      <c r="N161" s="27"/>
      <c r="O161" s="27"/>
      <c r="P161" s="27"/>
      <c r="Q161" s="27"/>
      <c r="R161" s="27"/>
      <c r="S161" s="27"/>
      <c r="T161" s="27"/>
      <c r="U161" s="27"/>
      <c r="V161" s="27"/>
      <c r="W161" s="27"/>
      <c r="X161" s="192" t="str">
        <f t="shared" si="37"/>
        <v/>
      </c>
      <c r="Y161" s="27"/>
      <c r="Z161" s="27"/>
      <c r="AA161" s="27"/>
      <c r="AB161" s="192"/>
      <c r="AC161" s="27"/>
      <c r="AD161" s="27"/>
      <c r="AE161" s="27"/>
      <c r="AF161" s="27"/>
      <c r="AG161" s="27"/>
      <c r="AH161" s="27"/>
    </row>
    <row r="162" spans="5:34" x14ac:dyDescent="0.4">
      <c r="E162" s="27"/>
      <c r="F162" s="27"/>
      <c r="G162" s="27"/>
      <c r="H162" s="27"/>
      <c r="I162" s="27"/>
      <c r="J162" s="27"/>
      <c r="K162" s="27"/>
      <c r="L162" s="27"/>
      <c r="M162" s="27"/>
      <c r="N162" s="27"/>
      <c r="O162" s="27"/>
      <c r="P162" s="27"/>
      <c r="Q162" s="27"/>
      <c r="R162" s="27"/>
      <c r="S162" s="27"/>
      <c r="T162" s="27"/>
      <c r="U162" s="27"/>
      <c r="V162" s="27"/>
      <c r="W162" s="27"/>
      <c r="X162" s="192" t="str">
        <f t="shared" si="37"/>
        <v/>
      </c>
      <c r="Y162" s="27"/>
      <c r="Z162" s="27"/>
      <c r="AA162" s="27"/>
      <c r="AB162" s="192"/>
      <c r="AC162" s="27"/>
      <c r="AD162" s="27"/>
      <c r="AE162" s="27"/>
      <c r="AF162" s="27"/>
      <c r="AG162" s="27"/>
      <c r="AH162" s="27"/>
    </row>
    <row r="163" spans="5:34" x14ac:dyDescent="0.4">
      <c r="E163" s="27"/>
      <c r="F163" s="27"/>
      <c r="G163" s="27"/>
      <c r="H163" s="27"/>
      <c r="I163" s="27"/>
      <c r="J163" s="27"/>
      <c r="K163" s="27"/>
      <c r="L163" s="27"/>
      <c r="M163" s="27"/>
      <c r="N163" s="27"/>
      <c r="O163" s="27"/>
      <c r="P163" s="27"/>
      <c r="Q163" s="27"/>
      <c r="R163" s="27"/>
      <c r="S163" s="27"/>
      <c r="T163" s="27"/>
      <c r="U163" s="27"/>
      <c r="V163" s="27"/>
      <c r="W163" s="27"/>
      <c r="X163" s="192" t="str">
        <f t="shared" si="37"/>
        <v/>
      </c>
      <c r="Y163" s="27"/>
      <c r="Z163" s="27"/>
      <c r="AA163" s="27"/>
      <c r="AB163" s="192"/>
      <c r="AC163" s="27"/>
      <c r="AD163" s="27"/>
      <c r="AE163" s="27"/>
      <c r="AF163" s="27"/>
      <c r="AG163" s="27"/>
      <c r="AH163" s="27"/>
    </row>
    <row r="164" spans="5:34" x14ac:dyDescent="0.4">
      <c r="E164" s="27"/>
      <c r="F164" s="27"/>
      <c r="G164" s="27"/>
      <c r="H164" s="27"/>
      <c r="I164" s="27"/>
      <c r="J164" s="27"/>
      <c r="K164" s="27"/>
      <c r="L164" s="27"/>
      <c r="M164" s="27"/>
      <c r="N164" s="27"/>
      <c r="O164" s="27"/>
      <c r="P164" s="27"/>
      <c r="Q164" s="27"/>
      <c r="R164" s="27"/>
      <c r="S164" s="27"/>
      <c r="T164" s="27"/>
      <c r="U164" s="27"/>
      <c r="V164" s="27"/>
      <c r="W164" s="27"/>
      <c r="X164" s="192" t="str">
        <f t="shared" si="37"/>
        <v/>
      </c>
      <c r="Y164" s="27"/>
      <c r="Z164" s="27"/>
      <c r="AA164" s="27"/>
      <c r="AB164" s="192"/>
      <c r="AC164" s="27"/>
      <c r="AD164" s="27"/>
      <c r="AE164" s="27"/>
      <c r="AF164" s="27"/>
      <c r="AG164" s="27"/>
      <c r="AH164" s="27"/>
    </row>
    <row r="165" spans="5:34" x14ac:dyDescent="0.4">
      <c r="E165" s="27"/>
      <c r="F165" s="27"/>
      <c r="G165" s="27"/>
      <c r="H165" s="27"/>
      <c r="I165" s="27"/>
      <c r="J165" s="27"/>
      <c r="K165" s="27"/>
      <c r="L165" s="27"/>
      <c r="M165" s="27"/>
      <c r="N165" s="27"/>
      <c r="O165" s="27"/>
      <c r="P165" s="27"/>
      <c r="Q165" s="27"/>
      <c r="R165" s="27"/>
      <c r="S165" s="27"/>
      <c r="T165" s="27"/>
      <c r="U165" s="27"/>
      <c r="V165" s="27"/>
      <c r="W165" s="27"/>
      <c r="X165" s="192" t="str">
        <f t="shared" si="37"/>
        <v/>
      </c>
      <c r="Y165" s="27"/>
      <c r="Z165" s="27"/>
      <c r="AA165" s="27"/>
      <c r="AB165" s="192"/>
      <c r="AC165" s="27"/>
      <c r="AD165" s="27"/>
      <c r="AE165" s="27"/>
      <c r="AF165" s="27"/>
      <c r="AG165" s="27"/>
      <c r="AH165" s="27"/>
    </row>
    <row r="166" spans="5:34" x14ac:dyDescent="0.4">
      <c r="E166" s="27"/>
      <c r="F166" s="27"/>
      <c r="G166" s="27"/>
      <c r="H166" s="27"/>
      <c r="I166" s="27"/>
      <c r="J166" s="27"/>
      <c r="K166" s="27"/>
      <c r="L166" s="27"/>
      <c r="M166" s="27"/>
      <c r="N166" s="27"/>
      <c r="O166" s="27"/>
      <c r="P166" s="27"/>
      <c r="Q166" s="27"/>
      <c r="R166" s="27"/>
      <c r="S166" s="27"/>
      <c r="T166" s="27"/>
      <c r="U166" s="27"/>
      <c r="V166" s="27"/>
      <c r="W166" s="27"/>
      <c r="X166" s="192" t="str">
        <f t="shared" si="37"/>
        <v/>
      </c>
      <c r="Y166" s="27"/>
      <c r="Z166" s="27"/>
      <c r="AA166" s="27"/>
      <c r="AB166" s="192"/>
      <c r="AC166" s="27"/>
      <c r="AD166" s="27"/>
      <c r="AE166" s="27"/>
      <c r="AF166" s="27"/>
      <c r="AG166" s="27"/>
      <c r="AH166" s="27"/>
    </row>
    <row r="167" spans="5:34" x14ac:dyDescent="0.4">
      <c r="E167" s="27"/>
      <c r="F167" s="27"/>
      <c r="G167" s="27"/>
      <c r="H167" s="27"/>
      <c r="I167" s="27"/>
      <c r="J167" s="27"/>
      <c r="K167" s="27"/>
      <c r="L167" s="27"/>
      <c r="M167" s="27"/>
      <c r="N167" s="27"/>
      <c r="O167" s="27"/>
      <c r="P167" s="27"/>
      <c r="Q167" s="27"/>
      <c r="R167" s="27"/>
      <c r="S167" s="27"/>
      <c r="T167" s="27"/>
      <c r="U167" s="27"/>
      <c r="V167" s="27"/>
      <c r="W167" s="27"/>
      <c r="X167" s="192" t="str">
        <f t="shared" si="37"/>
        <v/>
      </c>
      <c r="Y167" s="27"/>
      <c r="Z167" s="27"/>
      <c r="AA167" s="27"/>
      <c r="AB167" s="192"/>
      <c r="AC167" s="27"/>
      <c r="AD167" s="27"/>
      <c r="AE167" s="27"/>
      <c r="AF167" s="27"/>
      <c r="AG167" s="27"/>
      <c r="AH167" s="27"/>
    </row>
    <row r="168" spans="5:34" x14ac:dyDescent="0.4">
      <c r="E168" s="27"/>
      <c r="F168" s="27"/>
      <c r="G168" s="27"/>
      <c r="H168" s="27"/>
      <c r="I168" s="27"/>
      <c r="J168" s="27"/>
      <c r="K168" s="27"/>
      <c r="L168" s="27"/>
      <c r="M168" s="27"/>
      <c r="N168" s="27"/>
      <c r="O168" s="27"/>
      <c r="P168" s="27"/>
      <c r="Q168" s="27"/>
      <c r="R168" s="27"/>
      <c r="S168" s="27"/>
      <c r="T168" s="27"/>
      <c r="U168" s="27"/>
      <c r="V168" s="27"/>
      <c r="W168" s="27"/>
      <c r="X168" s="192" t="str">
        <f t="shared" si="37"/>
        <v/>
      </c>
      <c r="Y168" s="27"/>
      <c r="Z168" s="27"/>
      <c r="AA168" s="27"/>
      <c r="AB168" s="192"/>
      <c r="AC168" s="27"/>
      <c r="AD168" s="27"/>
      <c r="AE168" s="27"/>
      <c r="AF168" s="27"/>
      <c r="AG168" s="27"/>
      <c r="AH168" s="27"/>
    </row>
    <row r="169" spans="5:34" x14ac:dyDescent="0.4">
      <c r="E169" s="27"/>
      <c r="F169" s="27"/>
      <c r="G169" s="27"/>
      <c r="H169" s="27"/>
      <c r="I169" s="27"/>
      <c r="J169" s="27"/>
      <c r="K169" s="27"/>
      <c r="L169" s="27"/>
      <c r="M169" s="27"/>
      <c r="N169" s="27"/>
      <c r="O169" s="27"/>
      <c r="P169" s="27"/>
      <c r="Q169" s="27"/>
      <c r="R169" s="27"/>
      <c r="S169" s="27"/>
      <c r="T169" s="27"/>
      <c r="U169" s="27"/>
      <c r="V169" s="27"/>
      <c r="W169" s="27"/>
      <c r="X169" s="192" t="str">
        <f t="shared" si="37"/>
        <v/>
      </c>
      <c r="Y169" s="27"/>
      <c r="Z169" s="27"/>
      <c r="AA169" s="27"/>
      <c r="AB169" s="192"/>
      <c r="AC169" s="27"/>
      <c r="AD169" s="27"/>
      <c r="AE169" s="27"/>
      <c r="AF169" s="27"/>
      <c r="AG169" s="27"/>
      <c r="AH169" s="27"/>
    </row>
    <row r="170" spans="5:34" x14ac:dyDescent="0.4">
      <c r="E170" s="27"/>
      <c r="F170" s="27"/>
      <c r="G170" s="27"/>
      <c r="H170" s="27"/>
      <c r="I170" s="27"/>
      <c r="J170" s="27"/>
      <c r="K170" s="27"/>
      <c r="L170" s="27"/>
      <c r="M170" s="27"/>
      <c r="N170" s="27"/>
      <c r="O170" s="27"/>
      <c r="P170" s="27"/>
      <c r="Q170" s="27"/>
      <c r="R170" s="27"/>
      <c r="S170" s="27"/>
      <c r="T170" s="27"/>
      <c r="U170" s="27"/>
      <c r="V170" s="27"/>
      <c r="W170" s="27"/>
      <c r="X170" s="192" t="str">
        <f t="shared" si="37"/>
        <v/>
      </c>
      <c r="Y170" s="27"/>
      <c r="Z170" s="27"/>
      <c r="AA170" s="27"/>
      <c r="AB170" s="192"/>
      <c r="AC170" s="27"/>
      <c r="AD170" s="27"/>
      <c r="AE170" s="27"/>
      <c r="AF170" s="27"/>
      <c r="AG170" s="27"/>
      <c r="AH170" s="27"/>
    </row>
    <row r="171" spans="5:34" x14ac:dyDescent="0.4">
      <c r="E171" s="193"/>
      <c r="F171" s="193"/>
      <c r="G171" s="193"/>
      <c r="H171" s="194"/>
      <c r="I171" s="194"/>
      <c r="J171" s="194"/>
      <c r="K171" s="194"/>
      <c r="L171" s="194"/>
      <c r="M171" s="194"/>
      <c r="N171" s="194"/>
      <c r="O171" s="194"/>
      <c r="P171" s="194"/>
      <c r="Q171" s="194"/>
      <c r="R171" s="194"/>
      <c r="S171" s="194"/>
      <c r="T171" s="194"/>
      <c r="U171" s="195"/>
      <c r="V171" s="27"/>
      <c r="W171" s="195"/>
      <c r="X171" s="192" t="str">
        <f t="shared" si="37"/>
        <v/>
      </c>
      <c r="Y171" s="195"/>
      <c r="Z171" s="27"/>
      <c r="AA171" s="195"/>
      <c r="AB171" s="192"/>
      <c r="AC171" s="195"/>
      <c r="AD171" s="27"/>
      <c r="AE171" s="27"/>
      <c r="AF171" s="27"/>
      <c r="AG171" s="27"/>
      <c r="AH171" s="27"/>
    </row>
    <row r="172" spans="5:34" x14ac:dyDescent="0.4">
      <c r="X172" s="192" t="str">
        <f t="shared" si="37"/>
        <v/>
      </c>
      <c r="AB172" s="192"/>
    </row>
    <row r="173" spans="5:34" x14ac:dyDescent="0.4">
      <c r="X173" s="192" t="str">
        <f t="shared" si="37"/>
        <v/>
      </c>
      <c r="AB173" s="192"/>
    </row>
    <row r="174" spans="5:34" x14ac:dyDescent="0.4">
      <c r="V174" s="116"/>
      <c r="X174" s="192" t="str">
        <f t="shared" si="37"/>
        <v/>
      </c>
      <c r="Z174" s="196"/>
      <c r="AB174" s="192"/>
      <c r="AD174" s="116"/>
      <c r="AE174" s="196"/>
      <c r="AF174" s="116"/>
      <c r="AG174" s="116"/>
      <c r="AH174" s="116"/>
    </row>
    <row r="175" spans="5:34" x14ac:dyDescent="0.4">
      <c r="V175" s="116"/>
      <c r="X175" s="192" t="str">
        <f t="shared" si="37"/>
        <v/>
      </c>
      <c r="Z175" s="196"/>
      <c r="AB175" s="192"/>
      <c r="AD175" s="116"/>
      <c r="AE175" s="196"/>
      <c r="AF175" s="116"/>
      <c r="AG175" s="116"/>
      <c r="AH175" s="116"/>
    </row>
    <row r="176" spans="5:34" x14ac:dyDescent="0.4">
      <c r="V176" s="116"/>
      <c r="X176" s="192" t="str">
        <f t="shared" si="37"/>
        <v/>
      </c>
      <c r="Z176" s="196"/>
      <c r="AB176" s="192"/>
      <c r="AD176" s="116"/>
      <c r="AE176" s="196"/>
      <c r="AF176" s="116"/>
      <c r="AG176" s="116"/>
      <c r="AH176" s="116"/>
    </row>
    <row r="177" spans="22:34" x14ac:dyDescent="0.4">
      <c r="V177" s="116"/>
      <c r="X177" s="192" t="str">
        <f t="shared" si="37"/>
        <v/>
      </c>
      <c r="Z177" s="196"/>
      <c r="AB177" s="192"/>
      <c r="AD177" s="116"/>
      <c r="AE177" s="196"/>
      <c r="AF177" s="116"/>
      <c r="AG177" s="116"/>
      <c r="AH177" s="116"/>
    </row>
    <row r="178" spans="22:34" x14ac:dyDescent="0.4">
      <c r="V178" s="116"/>
      <c r="X178" s="192" t="str">
        <f t="shared" si="37"/>
        <v/>
      </c>
      <c r="Z178" s="196"/>
      <c r="AB178" s="192"/>
      <c r="AD178" s="116"/>
      <c r="AE178" s="196"/>
      <c r="AF178" s="116"/>
      <c r="AG178" s="116"/>
      <c r="AH178" s="116"/>
    </row>
    <row r="179" spans="22:34" ht="9" customHeight="1" x14ac:dyDescent="0.4">
      <c r="V179" s="116"/>
      <c r="X179" s="192" t="str">
        <f t="shared" si="37"/>
        <v/>
      </c>
      <c r="Z179" s="196"/>
      <c r="AB179" s="192"/>
      <c r="AD179" s="116"/>
      <c r="AE179" s="196"/>
      <c r="AF179" s="116"/>
      <c r="AG179" s="116"/>
      <c r="AH179" s="116"/>
    </row>
    <row r="180" spans="22:34" x14ac:dyDescent="0.4">
      <c r="V180" s="116"/>
      <c r="X180" s="192" t="str">
        <f t="shared" si="37"/>
        <v/>
      </c>
      <c r="Z180" s="196"/>
      <c r="AB180" s="192"/>
      <c r="AD180" s="116"/>
      <c r="AE180" s="196"/>
      <c r="AF180" s="116"/>
      <c r="AG180" s="116"/>
      <c r="AH180" s="116"/>
    </row>
    <row r="181" spans="22:34" x14ac:dyDescent="0.4">
      <c r="V181" s="116"/>
      <c r="X181" s="192" t="str">
        <f t="shared" si="37"/>
        <v/>
      </c>
      <c r="Z181" s="196"/>
      <c r="AB181" s="192"/>
      <c r="AD181" s="116"/>
      <c r="AE181" s="196"/>
      <c r="AF181" s="116"/>
      <c r="AG181" s="116"/>
      <c r="AH181" s="116"/>
    </row>
    <row r="182" spans="22:34" x14ac:dyDescent="0.4">
      <c r="V182" s="116"/>
      <c r="X182" s="192" t="str">
        <f t="shared" si="37"/>
        <v/>
      </c>
      <c r="Z182" s="196"/>
      <c r="AB182" s="192"/>
      <c r="AD182" s="116"/>
      <c r="AE182" s="196"/>
      <c r="AF182" s="116"/>
      <c r="AG182" s="116"/>
      <c r="AH182" s="116"/>
    </row>
    <row r="183" spans="22:34" x14ac:dyDescent="0.4">
      <c r="V183" s="116"/>
      <c r="X183" s="192" t="str">
        <f t="shared" si="37"/>
        <v/>
      </c>
      <c r="AB183" s="192"/>
    </row>
    <row r="184" spans="22:34" x14ac:dyDescent="0.4">
      <c r="V184" s="116"/>
      <c r="X184" s="192" t="str">
        <f t="shared" si="37"/>
        <v/>
      </c>
      <c r="AB184" s="192"/>
    </row>
    <row r="185" spans="22:34" ht="14.45" customHeight="1" x14ac:dyDescent="0.4">
      <c r="X185" s="192" t="str">
        <f t="shared" si="37"/>
        <v/>
      </c>
      <c r="AB185" s="192"/>
    </row>
    <row r="186" spans="22:34" ht="7.35" customHeight="1" x14ac:dyDescent="0.4">
      <c r="X186" s="192" t="str">
        <f t="shared" si="37"/>
        <v/>
      </c>
      <c r="AB186" s="192"/>
    </row>
    <row r="187" spans="22:34" ht="14.45" customHeight="1" x14ac:dyDescent="0.4">
      <c r="X187" s="192" t="str">
        <f t="shared" si="37"/>
        <v/>
      </c>
      <c r="AB187" s="192"/>
    </row>
    <row r="188" spans="22:34" ht="7.9" customHeight="1" x14ac:dyDescent="0.4">
      <c r="X188" s="192" t="str">
        <f t="shared" si="37"/>
        <v/>
      </c>
      <c r="AB188" s="192"/>
      <c r="AD188" s="197"/>
    </row>
    <row r="189" spans="22:34" x14ac:dyDescent="0.4">
      <c r="X189" s="192" t="str">
        <f t="shared" si="37"/>
        <v/>
      </c>
      <c r="AB189" s="192"/>
      <c r="AD189" s="197"/>
    </row>
    <row r="190" spans="22:34" x14ac:dyDescent="0.4">
      <c r="X190" s="192" t="str">
        <f t="shared" si="37"/>
        <v/>
      </c>
      <c r="AB190" s="192"/>
      <c r="AD190" s="197"/>
    </row>
    <row r="191" spans="22:34" x14ac:dyDescent="0.4">
      <c r="X191" s="192" t="str">
        <f t="shared" si="37"/>
        <v/>
      </c>
      <c r="AB191" s="192"/>
      <c r="AD191" s="197"/>
    </row>
    <row r="192" spans="22:34" x14ac:dyDescent="0.4">
      <c r="X192" s="192" t="str">
        <f t="shared" si="37"/>
        <v/>
      </c>
      <c r="AB192" s="192"/>
      <c r="AD192" s="197"/>
    </row>
    <row r="193" spans="5:30" x14ac:dyDescent="0.4">
      <c r="X193" s="192" t="str">
        <f t="shared" si="37"/>
        <v/>
      </c>
      <c r="AB193" s="192"/>
      <c r="AD193" s="197"/>
    </row>
    <row r="194" spans="5:30" x14ac:dyDescent="0.4">
      <c r="X194" s="192" t="str">
        <f t="shared" si="37"/>
        <v/>
      </c>
      <c r="AB194" s="192"/>
      <c r="AD194" s="197"/>
    </row>
    <row r="195" spans="5:30" x14ac:dyDescent="0.4">
      <c r="X195" s="192" t="str">
        <f t="shared" si="37"/>
        <v/>
      </c>
      <c r="AB195" s="192"/>
      <c r="AD195" s="197"/>
    </row>
    <row r="196" spans="5:30" x14ac:dyDescent="0.4">
      <c r="X196" s="192" t="str">
        <f t="shared" si="37"/>
        <v/>
      </c>
      <c r="AB196" s="192"/>
    </row>
    <row r="197" spans="5:30" x14ac:dyDescent="0.4">
      <c r="E197" s="26"/>
      <c r="F197" s="26"/>
      <c r="G197" s="26"/>
      <c r="H197" s="26"/>
      <c r="X197" s="192" t="str">
        <f t="shared" si="37"/>
        <v/>
      </c>
      <c r="AB197" s="192"/>
    </row>
    <row r="198" spans="5:30" x14ac:dyDescent="0.4">
      <c r="E198" s="26"/>
      <c r="F198" s="26"/>
      <c r="G198" s="26"/>
      <c r="H198" s="26"/>
      <c r="X198" s="192" t="str">
        <f t="shared" si="37"/>
        <v/>
      </c>
      <c r="AB198" s="192"/>
    </row>
    <row r="199" spans="5:30" x14ac:dyDescent="0.4">
      <c r="E199" s="26"/>
      <c r="F199" s="26"/>
      <c r="G199" s="26"/>
      <c r="H199" s="26"/>
      <c r="X199" s="192" t="str">
        <f t="shared" si="37"/>
        <v/>
      </c>
      <c r="AB199" s="192"/>
    </row>
    <row r="200" spans="5:30" x14ac:dyDescent="0.4">
      <c r="E200" s="26"/>
      <c r="F200" s="26"/>
      <c r="G200" s="26"/>
      <c r="H200" s="26"/>
      <c r="X200" s="192" t="str">
        <f t="shared" si="37"/>
        <v/>
      </c>
      <c r="AB200" s="192"/>
    </row>
    <row r="201" spans="5:30" x14ac:dyDescent="0.4">
      <c r="X201" s="192" t="str">
        <f t="shared" si="37"/>
        <v/>
      </c>
      <c r="AB201" s="192"/>
    </row>
    <row r="202" spans="5:30" x14ac:dyDescent="0.4">
      <c r="X202" s="192" t="str">
        <f t="shared" si="37"/>
        <v/>
      </c>
      <c r="AB202" s="192"/>
    </row>
    <row r="203" spans="5:30" x14ac:dyDescent="0.4">
      <c r="X203" s="192" t="str">
        <f t="shared" si="37"/>
        <v/>
      </c>
      <c r="AB203" s="192"/>
    </row>
    <row r="204" spans="5:30" x14ac:dyDescent="0.4">
      <c r="X204" s="192" t="str">
        <f t="shared" si="37"/>
        <v/>
      </c>
      <c r="AB204" s="192"/>
    </row>
    <row r="205" spans="5:30" x14ac:dyDescent="0.4">
      <c r="X205" s="192" t="str">
        <f t="shared" si="37"/>
        <v/>
      </c>
      <c r="AB205" s="192"/>
    </row>
    <row r="206" spans="5:30" x14ac:dyDescent="0.4">
      <c r="X206" s="192" t="str">
        <f t="shared" si="37"/>
        <v/>
      </c>
      <c r="AB206" s="192"/>
    </row>
    <row r="207" spans="5:30" x14ac:dyDescent="0.4">
      <c r="X207" s="192" t="str">
        <f t="shared" si="37"/>
        <v/>
      </c>
      <c r="AB207" s="192"/>
    </row>
    <row r="208" spans="5:30" x14ac:dyDescent="0.4">
      <c r="X208" s="192" t="str">
        <f t="shared" si="37"/>
        <v/>
      </c>
      <c r="AB208" s="192"/>
    </row>
    <row r="209" spans="5:43" x14ac:dyDescent="0.4">
      <c r="X209" s="192" t="str">
        <f t="shared" si="37"/>
        <v/>
      </c>
      <c r="AB209" s="192"/>
    </row>
    <row r="210" spans="5:43" x14ac:dyDescent="0.4">
      <c r="X210" s="192" t="str">
        <f t="shared" si="37"/>
        <v/>
      </c>
      <c r="AB210" s="192"/>
    </row>
    <row r="211" spans="5:43" x14ac:dyDescent="0.4">
      <c r="X211" s="192" t="str">
        <f t="shared" si="37"/>
        <v/>
      </c>
      <c r="AB211" s="192"/>
    </row>
    <row r="212" spans="5:43" x14ac:dyDescent="0.4">
      <c r="X212" s="192" t="str">
        <f t="shared" si="37"/>
        <v/>
      </c>
      <c r="AB212" s="192"/>
    </row>
    <row r="213" spans="5:43" x14ac:dyDescent="0.4">
      <c r="X213" s="192" t="str">
        <f t="shared" si="37"/>
        <v/>
      </c>
      <c r="AB213" s="192"/>
    </row>
    <row r="214" spans="5:43" x14ac:dyDescent="0.4">
      <c r="X214" s="192" t="str">
        <f t="shared" si="37"/>
        <v/>
      </c>
      <c r="AB214" s="192"/>
    </row>
    <row r="215" spans="5:43" x14ac:dyDescent="0.4">
      <c r="X215" s="192" t="str">
        <f t="shared" si="37"/>
        <v/>
      </c>
      <c r="AB215" s="192"/>
    </row>
    <row r="216" spans="5:43" s="26" customFormat="1" x14ac:dyDescent="0.4">
      <c r="E216" s="25"/>
      <c r="F216" s="25"/>
      <c r="G216" s="25"/>
      <c r="H216" s="25"/>
      <c r="K216" s="25"/>
      <c r="N216" s="25"/>
      <c r="O216" s="25"/>
      <c r="Q216" s="25"/>
      <c r="R216" s="25"/>
      <c r="U216" s="25"/>
      <c r="V216" s="25"/>
      <c r="W216" s="25"/>
      <c r="X216" s="192" t="str">
        <f t="shared" si="37"/>
        <v/>
      </c>
      <c r="Y216" s="25"/>
      <c r="Z216" s="25"/>
      <c r="AA216" s="25"/>
      <c r="AB216" s="192"/>
      <c r="AC216" s="25"/>
      <c r="AD216" s="25"/>
      <c r="AE216" s="25"/>
      <c r="AF216" s="25"/>
      <c r="AG216" s="25"/>
      <c r="AH216" s="25"/>
      <c r="AI216" s="25"/>
      <c r="AJ216" s="25"/>
      <c r="AK216" s="25"/>
      <c r="AL216" s="25"/>
      <c r="AM216" s="25"/>
      <c r="AN216" s="25"/>
      <c r="AO216" s="25"/>
      <c r="AP216" s="25"/>
      <c r="AQ216" s="25"/>
    </row>
    <row r="217" spans="5:43" s="26" customFormat="1" x14ac:dyDescent="0.4">
      <c r="E217" s="25"/>
      <c r="F217" s="25"/>
      <c r="G217" s="25"/>
      <c r="H217" s="25"/>
      <c r="K217" s="25"/>
      <c r="N217" s="25"/>
      <c r="O217" s="25"/>
      <c r="Q217" s="25"/>
      <c r="R217" s="25"/>
      <c r="U217" s="25"/>
      <c r="V217" s="25"/>
      <c r="W217" s="25"/>
      <c r="X217" s="192" t="str">
        <f t="shared" si="37"/>
        <v/>
      </c>
      <c r="Y217" s="25"/>
      <c r="Z217" s="25"/>
      <c r="AA217" s="25"/>
      <c r="AB217" s="192"/>
      <c r="AC217" s="25"/>
      <c r="AD217" s="25"/>
      <c r="AE217" s="25"/>
      <c r="AF217" s="25"/>
      <c r="AG217" s="25"/>
      <c r="AH217" s="25"/>
      <c r="AI217" s="25"/>
      <c r="AJ217" s="25"/>
      <c r="AK217" s="25"/>
      <c r="AL217" s="25"/>
      <c r="AM217" s="25"/>
      <c r="AN217" s="25"/>
      <c r="AO217" s="25"/>
      <c r="AP217" s="25"/>
      <c r="AQ217" s="25"/>
    </row>
    <row r="218" spans="5:43" s="26" customFormat="1" x14ac:dyDescent="0.4">
      <c r="E218" s="25"/>
      <c r="F218" s="25"/>
      <c r="G218" s="25"/>
      <c r="H218" s="25"/>
      <c r="K218" s="25"/>
      <c r="N218" s="25"/>
      <c r="O218" s="25"/>
      <c r="Q218" s="25"/>
      <c r="R218" s="25"/>
      <c r="U218" s="25"/>
      <c r="V218" s="25"/>
      <c r="W218" s="25"/>
      <c r="X218" s="192" t="str">
        <f t="shared" si="37"/>
        <v/>
      </c>
      <c r="Y218" s="25"/>
      <c r="Z218" s="25"/>
      <c r="AA218" s="25"/>
      <c r="AB218" s="192"/>
      <c r="AC218" s="25"/>
      <c r="AD218" s="25"/>
      <c r="AE218" s="25"/>
      <c r="AF218" s="25"/>
      <c r="AG218" s="25"/>
      <c r="AH218" s="25"/>
      <c r="AI218" s="25"/>
      <c r="AJ218" s="25"/>
      <c r="AK218" s="25"/>
      <c r="AL218" s="25"/>
      <c r="AM218" s="25"/>
      <c r="AN218" s="25"/>
      <c r="AO218" s="25"/>
      <c r="AP218" s="25"/>
      <c r="AQ218" s="25"/>
    </row>
    <row r="219" spans="5:43" s="26" customFormat="1" x14ac:dyDescent="0.4">
      <c r="E219" s="25"/>
      <c r="F219" s="25"/>
      <c r="G219" s="25"/>
      <c r="H219" s="25"/>
      <c r="K219" s="25"/>
      <c r="N219" s="25"/>
      <c r="O219" s="25"/>
      <c r="Q219" s="25"/>
      <c r="R219" s="25"/>
      <c r="U219" s="25"/>
      <c r="V219" s="25"/>
      <c r="W219" s="25"/>
      <c r="X219" s="192" t="str">
        <f t="shared" si="37"/>
        <v/>
      </c>
      <c r="Y219" s="25"/>
      <c r="Z219" s="25"/>
      <c r="AA219" s="25"/>
      <c r="AB219" s="192"/>
      <c r="AC219" s="25"/>
      <c r="AD219" s="25"/>
      <c r="AE219" s="25"/>
      <c r="AF219" s="25"/>
      <c r="AG219" s="25"/>
      <c r="AH219" s="25"/>
      <c r="AI219" s="25"/>
      <c r="AJ219" s="25"/>
      <c r="AK219" s="25"/>
      <c r="AL219" s="25"/>
      <c r="AM219" s="25"/>
      <c r="AN219" s="25"/>
      <c r="AO219" s="25"/>
      <c r="AP219" s="25"/>
      <c r="AQ219" s="25"/>
    </row>
    <row r="220" spans="5:43" x14ac:dyDescent="0.4">
      <c r="X220" s="192" t="str">
        <f t="shared" ref="X220:X283" si="38">IF(T220="","",T220-V220)</f>
        <v/>
      </c>
      <c r="AB220" s="192"/>
    </row>
    <row r="221" spans="5:43" x14ac:dyDescent="0.4">
      <c r="X221" s="192" t="str">
        <f t="shared" si="38"/>
        <v/>
      </c>
      <c r="AB221" s="192"/>
    </row>
    <row r="222" spans="5:43" x14ac:dyDescent="0.4">
      <c r="X222" s="192" t="str">
        <f t="shared" si="38"/>
        <v/>
      </c>
      <c r="AB222" s="192"/>
    </row>
    <row r="223" spans="5:43" x14ac:dyDescent="0.4">
      <c r="X223" s="192" t="str">
        <f t="shared" si="38"/>
        <v/>
      </c>
      <c r="AB223" s="192"/>
    </row>
    <row r="224" spans="5:43" x14ac:dyDescent="0.4">
      <c r="X224" s="192" t="str">
        <f t="shared" si="38"/>
        <v/>
      </c>
      <c r="AB224" s="192"/>
    </row>
    <row r="225" spans="24:28" x14ac:dyDescent="0.4">
      <c r="X225" s="192" t="str">
        <f t="shared" si="38"/>
        <v/>
      </c>
      <c r="AB225" s="192"/>
    </row>
    <row r="226" spans="24:28" x14ac:dyDescent="0.4">
      <c r="X226" s="192" t="str">
        <f t="shared" si="38"/>
        <v/>
      </c>
      <c r="AB226" s="192"/>
    </row>
    <row r="227" spans="24:28" x14ac:dyDescent="0.4">
      <c r="X227" s="192" t="str">
        <f t="shared" si="38"/>
        <v/>
      </c>
      <c r="AB227" s="192"/>
    </row>
    <row r="228" spans="24:28" x14ac:dyDescent="0.4">
      <c r="X228" s="192" t="str">
        <f t="shared" si="38"/>
        <v/>
      </c>
      <c r="AB228" s="192"/>
    </row>
    <row r="229" spans="24:28" x14ac:dyDescent="0.4">
      <c r="X229" s="192" t="str">
        <f t="shared" si="38"/>
        <v/>
      </c>
      <c r="AB229" s="192"/>
    </row>
    <row r="230" spans="24:28" x14ac:dyDescent="0.4">
      <c r="X230" s="192" t="str">
        <f t="shared" si="38"/>
        <v/>
      </c>
      <c r="AB230" s="192"/>
    </row>
    <row r="231" spans="24:28" x14ac:dyDescent="0.4">
      <c r="X231" s="192" t="str">
        <f t="shared" si="38"/>
        <v/>
      </c>
      <c r="AB231" s="192"/>
    </row>
    <row r="232" spans="24:28" x14ac:dyDescent="0.4">
      <c r="X232" s="192" t="str">
        <f t="shared" si="38"/>
        <v/>
      </c>
      <c r="AB232" s="192"/>
    </row>
    <row r="233" spans="24:28" x14ac:dyDescent="0.4">
      <c r="X233" s="192" t="str">
        <f t="shared" si="38"/>
        <v/>
      </c>
      <c r="AB233" s="192"/>
    </row>
    <row r="234" spans="24:28" x14ac:dyDescent="0.4">
      <c r="X234" s="192" t="str">
        <f t="shared" si="38"/>
        <v/>
      </c>
      <c r="AB234" s="192"/>
    </row>
    <row r="235" spans="24:28" x14ac:dyDescent="0.4">
      <c r="X235" s="192" t="str">
        <f t="shared" si="38"/>
        <v/>
      </c>
      <c r="AB235" s="192"/>
    </row>
    <row r="236" spans="24:28" x14ac:dyDescent="0.4">
      <c r="X236" s="192" t="str">
        <f t="shared" si="38"/>
        <v/>
      </c>
      <c r="AB236" s="192"/>
    </row>
    <row r="237" spans="24:28" x14ac:dyDescent="0.4">
      <c r="X237" s="192" t="str">
        <f t="shared" si="38"/>
        <v/>
      </c>
      <c r="AB237" s="192"/>
    </row>
    <row r="238" spans="24:28" x14ac:dyDescent="0.4">
      <c r="X238" s="192" t="str">
        <f t="shared" si="38"/>
        <v/>
      </c>
      <c r="AB238" s="192"/>
    </row>
    <row r="239" spans="24:28" x14ac:dyDescent="0.4">
      <c r="X239" s="192" t="str">
        <f t="shared" si="38"/>
        <v/>
      </c>
      <c r="AB239" s="192"/>
    </row>
    <row r="240" spans="24:28" x14ac:dyDescent="0.4">
      <c r="X240" s="192" t="str">
        <f t="shared" si="38"/>
        <v/>
      </c>
      <c r="AB240" s="192"/>
    </row>
    <row r="241" spans="24:28" x14ac:dyDescent="0.4">
      <c r="X241" s="192" t="str">
        <f t="shared" si="38"/>
        <v/>
      </c>
      <c r="AB241" s="192"/>
    </row>
    <row r="242" spans="24:28" x14ac:dyDescent="0.4">
      <c r="X242" s="192" t="str">
        <f t="shared" si="38"/>
        <v/>
      </c>
      <c r="AB242" s="192"/>
    </row>
    <row r="243" spans="24:28" x14ac:dyDescent="0.4">
      <c r="X243" s="192" t="str">
        <f t="shared" si="38"/>
        <v/>
      </c>
      <c r="AB243" s="192"/>
    </row>
    <row r="244" spans="24:28" x14ac:dyDescent="0.4">
      <c r="X244" s="192" t="str">
        <f t="shared" si="38"/>
        <v/>
      </c>
      <c r="AB244" s="192"/>
    </row>
    <row r="245" spans="24:28" x14ac:dyDescent="0.4">
      <c r="X245" s="192" t="str">
        <f t="shared" si="38"/>
        <v/>
      </c>
      <c r="AB245" s="192"/>
    </row>
    <row r="246" spans="24:28" x14ac:dyDescent="0.4">
      <c r="X246" s="192" t="str">
        <f t="shared" si="38"/>
        <v/>
      </c>
      <c r="AB246" s="192"/>
    </row>
    <row r="247" spans="24:28" x14ac:dyDescent="0.4">
      <c r="X247" s="192" t="str">
        <f t="shared" si="38"/>
        <v/>
      </c>
      <c r="AB247" s="192"/>
    </row>
    <row r="248" spans="24:28" x14ac:dyDescent="0.4">
      <c r="X248" s="192" t="str">
        <f t="shared" si="38"/>
        <v/>
      </c>
      <c r="AB248" s="192"/>
    </row>
    <row r="249" spans="24:28" x14ac:dyDescent="0.4">
      <c r="X249" s="192" t="str">
        <f t="shared" si="38"/>
        <v/>
      </c>
      <c r="AB249" s="192"/>
    </row>
    <row r="250" spans="24:28" x14ac:dyDescent="0.4">
      <c r="X250" s="192" t="str">
        <f t="shared" si="38"/>
        <v/>
      </c>
      <c r="AB250" s="192"/>
    </row>
    <row r="251" spans="24:28" x14ac:dyDescent="0.4">
      <c r="X251" s="192" t="str">
        <f t="shared" si="38"/>
        <v/>
      </c>
      <c r="AB251" s="192"/>
    </row>
    <row r="252" spans="24:28" x14ac:dyDescent="0.4">
      <c r="X252" s="192" t="str">
        <f t="shared" si="38"/>
        <v/>
      </c>
      <c r="AB252" s="192"/>
    </row>
    <row r="253" spans="24:28" x14ac:dyDescent="0.4">
      <c r="X253" s="192" t="str">
        <f t="shared" si="38"/>
        <v/>
      </c>
      <c r="AB253" s="192"/>
    </row>
    <row r="254" spans="24:28" x14ac:dyDescent="0.4">
      <c r="X254" s="192" t="str">
        <f t="shared" si="38"/>
        <v/>
      </c>
      <c r="AB254" s="192"/>
    </row>
    <row r="255" spans="24:28" x14ac:dyDescent="0.4">
      <c r="X255" s="192" t="str">
        <f t="shared" si="38"/>
        <v/>
      </c>
      <c r="AB255" s="192"/>
    </row>
    <row r="256" spans="24:28" x14ac:dyDescent="0.4">
      <c r="X256" s="192" t="str">
        <f t="shared" si="38"/>
        <v/>
      </c>
      <c r="AB256" s="192"/>
    </row>
    <row r="257" spans="24:28" x14ac:dyDescent="0.4">
      <c r="X257" s="192" t="str">
        <f t="shared" si="38"/>
        <v/>
      </c>
      <c r="AB257" s="192"/>
    </row>
    <row r="258" spans="24:28" x14ac:dyDescent="0.4">
      <c r="X258" s="192" t="str">
        <f t="shared" si="38"/>
        <v/>
      </c>
      <c r="AB258" s="192"/>
    </row>
    <row r="259" spans="24:28" x14ac:dyDescent="0.4">
      <c r="X259" s="192" t="str">
        <f t="shared" si="38"/>
        <v/>
      </c>
      <c r="AB259" s="192"/>
    </row>
    <row r="260" spans="24:28" x14ac:dyDescent="0.4">
      <c r="X260" s="192" t="str">
        <f t="shared" si="38"/>
        <v/>
      </c>
      <c r="AB260" s="192"/>
    </row>
    <row r="261" spans="24:28" x14ac:dyDescent="0.4">
      <c r="X261" s="192" t="str">
        <f t="shared" si="38"/>
        <v/>
      </c>
      <c r="AB261" s="192"/>
    </row>
    <row r="262" spans="24:28" x14ac:dyDescent="0.4">
      <c r="X262" s="192" t="str">
        <f t="shared" si="38"/>
        <v/>
      </c>
      <c r="AB262" s="192"/>
    </row>
    <row r="263" spans="24:28" x14ac:dyDescent="0.4">
      <c r="X263" s="192" t="str">
        <f t="shared" si="38"/>
        <v/>
      </c>
      <c r="AB263" s="192"/>
    </row>
    <row r="264" spans="24:28" x14ac:dyDescent="0.4">
      <c r="X264" s="192" t="str">
        <f t="shared" si="38"/>
        <v/>
      </c>
      <c r="AB264" s="192"/>
    </row>
    <row r="265" spans="24:28" x14ac:dyDescent="0.4">
      <c r="X265" s="192" t="str">
        <f t="shared" si="38"/>
        <v/>
      </c>
      <c r="AB265" s="192"/>
    </row>
    <row r="266" spans="24:28" x14ac:dyDescent="0.4">
      <c r="X266" s="192" t="str">
        <f t="shared" si="38"/>
        <v/>
      </c>
      <c r="AB266" s="192"/>
    </row>
    <row r="267" spans="24:28" x14ac:dyDescent="0.4">
      <c r="X267" s="192" t="str">
        <f t="shared" si="38"/>
        <v/>
      </c>
      <c r="AB267" s="192"/>
    </row>
    <row r="268" spans="24:28" x14ac:dyDescent="0.4">
      <c r="X268" s="192" t="str">
        <f t="shared" si="38"/>
        <v/>
      </c>
      <c r="AB268" s="192"/>
    </row>
    <row r="269" spans="24:28" x14ac:dyDescent="0.4">
      <c r="X269" s="192" t="str">
        <f t="shared" si="38"/>
        <v/>
      </c>
      <c r="AB269" s="192"/>
    </row>
    <row r="270" spans="24:28" x14ac:dyDescent="0.4">
      <c r="X270" s="192" t="str">
        <f t="shared" si="38"/>
        <v/>
      </c>
      <c r="AB270" s="192"/>
    </row>
    <row r="271" spans="24:28" x14ac:dyDescent="0.4">
      <c r="X271" s="192" t="str">
        <f t="shared" si="38"/>
        <v/>
      </c>
      <c r="AB271" s="192"/>
    </row>
    <row r="272" spans="24:28" x14ac:dyDescent="0.4">
      <c r="X272" s="192" t="str">
        <f t="shared" si="38"/>
        <v/>
      </c>
      <c r="AB272" s="192"/>
    </row>
    <row r="273" spans="24:28" x14ac:dyDescent="0.4">
      <c r="X273" s="192" t="str">
        <f t="shared" si="38"/>
        <v/>
      </c>
      <c r="AB273" s="192"/>
    </row>
    <row r="274" spans="24:28" x14ac:dyDescent="0.4">
      <c r="X274" s="192" t="str">
        <f t="shared" si="38"/>
        <v/>
      </c>
      <c r="AB274" s="192"/>
    </row>
    <row r="275" spans="24:28" x14ac:dyDescent="0.4">
      <c r="X275" s="192" t="str">
        <f t="shared" si="38"/>
        <v/>
      </c>
      <c r="AB275" s="192"/>
    </row>
    <row r="276" spans="24:28" x14ac:dyDescent="0.4">
      <c r="X276" s="192" t="str">
        <f t="shared" si="38"/>
        <v/>
      </c>
      <c r="AB276" s="192"/>
    </row>
    <row r="277" spans="24:28" x14ac:dyDescent="0.4">
      <c r="X277" s="192" t="str">
        <f t="shared" si="38"/>
        <v/>
      </c>
      <c r="AB277" s="192"/>
    </row>
    <row r="278" spans="24:28" x14ac:dyDescent="0.4">
      <c r="X278" s="192" t="str">
        <f t="shared" si="38"/>
        <v/>
      </c>
      <c r="AB278" s="192"/>
    </row>
    <row r="279" spans="24:28" x14ac:dyDescent="0.4">
      <c r="X279" s="192" t="str">
        <f t="shared" si="38"/>
        <v/>
      </c>
      <c r="AB279" s="192"/>
    </row>
    <row r="280" spans="24:28" x14ac:dyDescent="0.4">
      <c r="X280" s="192" t="str">
        <f t="shared" si="38"/>
        <v/>
      </c>
      <c r="AB280" s="192"/>
    </row>
    <row r="281" spans="24:28" x14ac:dyDescent="0.4">
      <c r="X281" s="192" t="str">
        <f t="shared" si="38"/>
        <v/>
      </c>
      <c r="AB281" s="192"/>
    </row>
    <row r="282" spans="24:28" x14ac:dyDescent="0.4">
      <c r="X282" s="192" t="str">
        <f t="shared" si="38"/>
        <v/>
      </c>
      <c r="AB282" s="192"/>
    </row>
    <row r="283" spans="24:28" x14ac:dyDescent="0.4">
      <c r="X283" s="192" t="str">
        <f t="shared" si="38"/>
        <v/>
      </c>
      <c r="AB283" s="192"/>
    </row>
    <row r="284" spans="24:28" x14ac:dyDescent="0.4">
      <c r="X284" s="192" t="str">
        <f t="shared" ref="X284:X347" si="39">IF(T284="","",T284-V284)</f>
        <v/>
      </c>
      <c r="AB284" s="192"/>
    </row>
    <row r="285" spans="24:28" x14ac:dyDescent="0.4">
      <c r="X285" s="192" t="str">
        <f t="shared" si="39"/>
        <v/>
      </c>
      <c r="AB285" s="192"/>
    </row>
    <row r="286" spans="24:28" x14ac:dyDescent="0.4">
      <c r="X286" s="192" t="str">
        <f t="shared" si="39"/>
        <v/>
      </c>
      <c r="AB286" s="192"/>
    </row>
    <row r="287" spans="24:28" x14ac:dyDescent="0.4">
      <c r="X287" s="192" t="str">
        <f t="shared" si="39"/>
        <v/>
      </c>
      <c r="AB287" s="192"/>
    </row>
    <row r="288" spans="24:28" x14ac:dyDescent="0.4">
      <c r="X288" s="192" t="str">
        <f t="shared" si="39"/>
        <v/>
      </c>
      <c r="AB288" s="192"/>
    </row>
    <row r="289" spans="24:28" x14ac:dyDescent="0.4">
      <c r="X289" s="192" t="str">
        <f t="shared" si="39"/>
        <v/>
      </c>
      <c r="AB289" s="192"/>
    </row>
    <row r="290" spans="24:28" x14ac:dyDescent="0.4">
      <c r="X290" s="192" t="str">
        <f t="shared" si="39"/>
        <v/>
      </c>
      <c r="AB290" s="192"/>
    </row>
    <row r="291" spans="24:28" x14ac:dyDescent="0.4">
      <c r="X291" s="192" t="str">
        <f t="shared" si="39"/>
        <v/>
      </c>
      <c r="AB291" s="192"/>
    </row>
    <row r="292" spans="24:28" x14ac:dyDescent="0.4">
      <c r="X292" s="192" t="str">
        <f t="shared" si="39"/>
        <v/>
      </c>
      <c r="AB292" s="192"/>
    </row>
    <row r="293" spans="24:28" x14ac:dyDescent="0.4">
      <c r="X293" s="192" t="str">
        <f t="shared" si="39"/>
        <v/>
      </c>
      <c r="AB293" s="192"/>
    </row>
    <row r="294" spans="24:28" x14ac:dyDescent="0.4">
      <c r="X294" s="192" t="str">
        <f t="shared" si="39"/>
        <v/>
      </c>
      <c r="AB294" s="192"/>
    </row>
    <row r="295" spans="24:28" x14ac:dyDescent="0.4">
      <c r="X295" s="192" t="str">
        <f t="shared" si="39"/>
        <v/>
      </c>
      <c r="AB295" s="192"/>
    </row>
    <row r="296" spans="24:28" x14ac:dyDescent="0.4">
      <c r="X296" s="192" t="str">
        <f t="shared" si="39"/>
        <v/>
      </c>
      <c r="AB296" s="192"/>
    </row>
    <row r="297" spans="24:28" x14ac:dyDescent="0.4">
      <c r="X297" s="192" t="str">
        <f t="shared" si="39"/>
        <v/>
      </c>
      <c r="AB297" s="192"/>
    </row>
    <row r="298" spans="24:28" x14ac:dyDescent="0.4">
      <c r="X298" s="192" t="str">
        <f t="shared" si="39"/>
        <v/>
      </c>
      <c r="AB298" s="192"/>
    </row>
    <row r="299" spans="24:28" x14ac:dyDescent="0.4">
      <c r="X299" s="192" t="str">
        <f t="shared" si="39"/>
        <v/>
      </c>
      <c r="AB299" s="192"/>
    </row>
    <row r="300" spans="24:28" x14ac:dyDescent="0.4">
      <c r="X300" s="192" t="str">
        <f t="shared" si="39"/>
        <v/>
      </c>
      <c r="AB300" s="192"/>
    </row>
    <row r="301" spans="24:28" x14ac:dyDescent="0.4">
      <c r="X301" s="192" t="str">
        <f t="shared" si="39"/>
        <v/>
      </c>
      <c r="AB301" s="192"/>
    </row>
    <row r="302" spans="24:28" x14ac:dyDescent="0.4">
      <c r="X302" s="192" t="str">
        <f t="shared" si="39"/>
        <v/>
      </c>
      <c r="AB302" s="192"/>
    </row>
    <row r="303" spans="24:28" x14ac:dyDescent="0.4">
      <c r="X303" s="192" t="str">
        <f t="shared" si="39"/>
        <v/>
      </c>
      <c r="AB303" s="192"/>
    </row>
    <row r="304" spans="24:28" x14ac:dyDescent="0.4">
      <c r="X304" s="192" t="str">
        <f t="shared" si="39"/>
        <v/>
      </c>
      <c r="AB304" s="192"/>
    </row>
    <row r="305" spans="24:28" x14ac:dyDescent="0.4">
      <c r="X305" s="192" t="str">
        <f t="shared" si="39"/>
        <v/>
      </c>
      <c r="AB305" s="192"/>
    </row>
    <row r="306" spans="24:28" x14ac:dyDescent="0.4">
      <c r="X306" s="192" t="str">
        <f t="shared" si="39"/>
        <v/>
      </c>
      <c r="AB306" s="192"/>
    </row>
    <row r="307" spans="24:28" x14ac:dyDescent="0.4">
      <c r="X307" s="192" t="str">
        <f t="shared" si="39"/>
        <v/>
      </c>
      <c r="AB307" s="192"/>
    </row>
    <row r="308" spans="24:28" x14ac:dyDescent="0.4">
      <c r="X308" s="192" t="str">
        <f t="shared" si="39"/>
        <v/>
      </c>
      <c r="AB308" s="192"/>
    </row>
    <row r="309" spans="24:28" x14ac:dyDescent="0.4">
      <c r="X309" s="192" t="str">
        <f t="shared" si="39"/>
        <v/>
      </c>
      <c r="AB309" s="192"/>
    </row>
    <row r="310" spans="24:28" x14ac:dyDescent="0.4">
      <c r="X310" s="192" t="str">
        <f t="shared" si="39"/>
        <v/>
      </c>
      <c r="AB310" s="192"/>
    </row>
    <row r="311" spans="24:28" x14ac:dyDescent="0.4">
      <c r="X311" s="192" t="str">
        <f t="shared" si="39"/>
        <v/>
      </c>
      <c r="AB311" s="192"/>
    </row>
    <row r="312" spans="24:28" x14ac:dyDescent="0.4">
      <c r="X312" s="192" t="str">
        <f t="shared" si="39"/>
        <v/>
      </c>
      <c r="AB312" s="192"/>
    </row>
    <row r="313" spans="24:28" x14ac:dyDescent="0.4">
      <c r="X313" s="192" t="str">
        <f t="shared" si="39"/>
        <v/>
      </c>
      <c r="AB313" s="192"/>
    </row>
    <row r="314" spans="24:28" x14ac:dyDescent="0.4">
      <c r="X314" s="192" t="str">
        <f t="shared" si="39"/>
        <v/>
      </c>
      <c r="AB314" s="192"/>
    </row>
    <row r="315" spans="24:28" x14ac:dyDescent="0.4">
      <c r="X315" s="192" t="str">
        <f t="shared" si="39"/>
        <v/>
      </c>
      <c r="AB315" s="192"/>
    </row>
    <row r="316" spans="24:28" x14ac:dyDescent="0.4">
      <c r="X316" s="192" t="str">
        <f t="shared" si="39"/>
        <v/>
      </c>
      <c r="AB316" s="192"/>
    </row>
    <row r="317" spans="24:28" x14ac:dyDescent="0.4">
      <c r="X317" s="192" t="str">
        <f t="shared" si="39"/>
        <v/>
      </c>
      <c r="AB317" s="192"/>
    </row>
    <row r="318" spans="24:28" x14ac:dyDescent="0.4">
      <c r="X318" s="192" t="str">
        <f t="shared" si="39"/>
        <v/>
      </c>
      <c r="AB318" s="192"/>
    </row>
    <row r="319" spans="24:28" x14ac:dyDescent="0.4">
      <c r="X319" s="192" t="str">
        <f t="shared" si="39"/>
        <v/>
      </c>
      <c r="AB319" s="192"/>
    </row>
    <row r="320" spans="24:28" x14ac:dyDescent="0.4">
      <c r="X320" s="192" t="str">
        <f t="shared" si="39"/>
        <v/>
      </c>
      <c r="AB320" s="192"/>
    </row>
    <row r="321" spans="24:28" x14ac:dyDescent="0.4">
      <c r="X321" s="192" t="str">
        <f t="shared" si="39"/>
        <v/>
      </c>
      <c r="AB321" s="192"/>
    </row>
    <row r="322" spans="24:28" x14ac:dyDescent="0.4">
      <c r="X322" s="192" t="str">
        <f t="shared" si="39"/>
        <v/>
      </c>
      <c r="AB322" s="192"/>
    </row>
    <row r="323" spans="24:28" x14ac:dyDescent="0.4">
      <c r="X323" s="192" t="str">
        <f t="shared" si="39"/>
        <v/>
      </c>
      <c r="AB323" s="192"/>
    </row>
    <row r="324" spans="24:28" x14ac:dyDescent="0.4">
      <c r="X324" s="192" t="str">
        <f t="shared" si="39"/>
        <v/>
      </c>
      <c r="AB324" s="192"/>
    </row>
    <row r="325" spans="24:28" x14ac:dyDescent="0.4">
      <c r="X325" s="192" t="str">
        <f t="shared" si="39"/>
        <v/>
      </c>
      <c r="AB325" s="192"/>
    </row>
    <row r="326" spans="24:28" x14ac:dyDescent="0.4">
      <c r="X326" s="192" t="str">
        <f t="shared" si="39"/>
        <v/>
      </c>
      <c r="AB326" s="192"/>
    </row>
    <row r="327" spans="24:28" x14ac:dyDescent="0.4">
      <c r="X327" s="192" t="str">
        <f t="shared" si="39"/>
        <v/>
      </c>
      <c r="AB327" s="192"/>
    </row>
    <row r="328" spans="24:28" x14ac:dyDescent="0.4">
      <c r="X328" s="192" t="str">
        <f t="shared" si="39"/>
        <v/>
      </c>
      <c r="AB328" s="192"/>
    </row>
    <row r="329" spans="24:28" x14ac:dyDescent="0.4">
      <c r="X329" s="192" t="str">
        <f t="shared" si="39"/>
        <v/>
      </c>
      <c r="AB329" s="192"/>
    </row>
    <row r="330" spans="24:28" x14ac:dyDescent="0.4">
      <c r="X330" s="192" t="str">
        <f t="shared" si="39"/>
        <v/>
      </c>
      <c r="AB330" s="192"/>
    </row>
    <row r="331" spans="24:28" x14ac:dyDescent="0.4">
      <c r="X331" s="192" t="str">
        <f t="shared" si="39"/>
        <v/>
      </c>
      <c r="AB331" s="192"/>
    </row>
    <row r="332" spans="24:28" x14ac:dyDescent="0.4">
      <c r="X332" s="192" t="str">
        <f t="shared" si="39"/>
        <v/>
      </c>
      <c r="AB332" s="192"/>
    </row>
    <row r="333" spans="24:28" x14ac:dyDescent="0.4">
      <c r="X333" s="192" t="str">
        <f t="shared" si="39"/>
        <v/>
      </c>
      <c r="AB333" s="192"/>
    </row>
    <row r="334" spans="24:28" x14ac:dyDescent="0.4">
      <c r="X334" s="192" t="str">
        <f t="shared" si="39"/>
        <v/>
      </c>
      <c r="AB334" s="192"/>
    </row>
    <row r="335" spans="24:28" x14ac:dyDescent="0.4">
      <c r="X335" s="192" t="str">
        <f t="shared" si="39"/>
        <v/>
      </c>
      <c r="AB335" s="192"/>
    </row>
    <row r="336" spans="24:28" x14ac:dyDescent="0.4">
      <c r="X336" s="192" t="str">
        <f t="shared" si="39"/>
        <v/>
      </c>
      <c r="AB336" s="192"/>
    </row>
    <row r="337" spans="24:28" x14ac:dyDescent="0.4">
      <c r="X337" s="192" t="str">
        <f t="shared" si="39"/>
        <v/>
      </c>
      <c r="AB337" s="192"/>
    </row>
    <row r="338" spans="24:28" x14ac:dyDescent="0.4">
      <c r="X338" s="192" t="str">
        <f t="shared" si="39"/>
        <v/>
      </c>
      <c r="AB338" s="192"/>
    </row>
    <row r="339" spans="24:28" x14ac:dyDescent="0.4">
      <c r="X339" s="192" t="str">
        <f t="shared" si="39"/>
        <v/>
      </c>
      <c r="AB339" s="192"/>
    </row>
    <row r="340" spans="24:28" x14ac:dyDescent="0.4">
      <c r="X340" s="192" t="str">
        <f t="shared" si="39"/>
        <v/>
      </c>
      <c r="AB340" s="192"/>
    </row>
    <row r="341" spans="24:28" x14ac:dyDescent="0.4">
      <c r="X341" s="192" t="str">
        <f t="shared" si="39"/>
        <v/>
      </c>
      <c r="AB341" s="192"/>
    </row>
    <row r="342" spans="24:28" x14ac:dyDescent="0.4">
      <c r="X342" s="192" t="str">
        <f t="shared" si="39"/>
        <v/>
      </c>
      <c r="AB342" s="192"/>
    </row>
    <row r="343" spans="24:28" x14ac:dyDescent="0.4">
      <c r="X343" s="192" t="str">
        <f t="shared" si="39"/>
        <v/>
      </c>
      <c r="AB343" s="192"/>
    </row>
    <row r="344" spans="24:28" x14ac:dyDescent="0.4">
      <c r="X344" s="192" t="str">
        <f t="shared" si="39"/>
        <v/>
      </c>
      <c r="AB344" s="192"/>
    </row>
    <row r="345" spans="24:28" x14ac:dyDescent="0.4">
      <c r="X345" s="192" t="str">
        <f t="shared" si="39"/>
        <v/>
      </c>
      <c r="AB345" s="192"/>
    </row>
    <row r="346" spans="24:28" x14ac:dyDescent="0.4">
      <c r="X346" s="192" t="str">
        <f t="shared" si="39"/>
        <v/>
      </c>
      <c r="AB346" s="192"/>
    </row>
    <row r="347" spans="24:28" x14ac:dyDescent="0.4">
      <c r="X347" s="192" t="str">
        <f t="shared" si="39"/>
        <v/>
      </c>
      <c r="AB347" s="192"/>
    </row>
    <row r="348" spans="24:28" x14ac:dyDescent="0.4">
      <c r="X348" s="192" t="str">
        <f t="shared" ref="X348:X411" si="40">IF(T348="","",T348-V348)</f>
        <v/>
      </c>
      <c r="AB348" s="192"/>
    </row>
    <row r="349" spans="24:28" x14ac:dyDescent="0.4">
      <c r="X349" s="192" t="str">
        <f t="shared" si="40"/>
        <v/>
      </c>
      <c r="AB349" s="192"/>
    </row>
    <row r="350" spans="24:28" x14ac:dyDescent="0.4">
      <c r="X350" s="192" t="str">
        <f t="shared" si="40"/>
        <v/>
      </c>
      <c r="AB350" s="192"/>
    </row>
    <row r="351" spans="24:28" x14ac:dyDescent="0.4">
      <c r="X351" s="192" t="str">
        <f t="shared" si="40"/>
        <v/>
      </c>
      <c r="AB351" s="192"/>
    </row>
    <row r="352" spans="24:28" x14ac:dyDescent="0.4">
      <c r="X352" s="192" t="str">
        <f t="shared" si="40"/>
        <v/>
      </c>
      <c r="AB352" s="192"/>
    </row>
    <row r="353" spans="24:28" x14ac:dyDescent="0.4">
      <c r="X353" s="192" t="str">
        <f t="shared" si="40"/>
        <v/>
      </c>
      <c r="AB353" s="192"/>
    </row>
    <row r="354" spans="24:28" x14ac:dyDescent="0.4">
      <c r="X354" s="192" t="str">
        <f t="shared" si="40"/>
        <v/>
      </c>
      <c r="AB354" s="192"/>
    </row>
    <row r="355" spans="24:28" x14ac:dyDescent="0.4">
      <c r="X355" s="192" t="str">
        <f t="shared" si="40"/>
        <v/>
      </c>
      <c r="AB355" s="192"/>
    </row>
    <row r="356" spans="24:28" x14ac:dyDescent="0.4">
      <c r="X356" s="192" t="str">
        <f t="shared" si="40"/>
        <v/>
      </c>
      <c r="AB356" s="192"/>
    </row>
    <row r="357" spans="24:28" x14ac:dyDescent="0.4">
      <c r="X357" s="192" t="str">
        <f t="shared" si="40"/>
        <v/>
      </c>
      <c r="AB357" s="192"/>
    </row>
    <row r="358" spans="24:28" x14ac:dyDescent="0.4">
      <c r="X358" s="192" t="str">
        <f t="shared" si="40"/>
        <v/>
      </c>
      <c r="AB358" s="192"/>
    </row>
    <row r="359" spans="24:28" x14ac:dyDescent="0.4">
      <c r="X359" s="192" t="str">
        <f t="shared" si="40"/>
        <v/>
      </c>
      <c r="AB359" s="192"/>
    </row>
    <row r="360" spans="24:28" x14ac:dyDescent="0.4">
      <c r="X360" s="192" t="str">
        <f t="shared" si="40"/>
        <v/>
      </c>
      <c r="AB360" s="192"/>
    </row>
    <row r="361" spans="24:28" x14ac:dyDescent="0.4">
      <c r="X361" s="192" t="str">
        <f t="shared" si="40"/>
        <v/>
      </c>
      <c r="AB361" s="192"/>
    </row>
    <row r="362" spans="24:28" x14ac:dyDescent="0.4">
      <c r="X362" s="192" t="str">
        <f t="shared" si="40"/>
        <v/>
      </c>
      <c r="AB362" s="192"/>
    </row>
    <row r="363" spans="24:28" x14ac:dyDescent="0.4">
      <c r="X363" s="192" t="str">
        <f t="shared" si="40"/>
        <v/>
      </c>
      <c r="AB363" s="192"/>
    </row>
    <row r="364" spans="24:28" x14ac:dyDescent="0.4">
      <c r="X364" s="192" t="str">
        <f t="shared" si="40"/>
        <v/>
      </c>
      <c r="AB364" s="192"/>
    </row>
    <row r="365" spans="24:28" x14ac:dyDescent="0.4">
      <c r="X365" s="192" t="str">
        <f t="shared" si="40"/>
        <v/>
      </c>
      <c r="AB365" s="192"/>
    </row>
    <row r="366" spans="24:28" x14ac:dyDescent="0.4">
      <c r="X366" s="192" t="str">
        <f t="shared" si="40"/>
        <v/>
      </c>
      <c r="AB366" s="192"/>
    </row>
    <row r="367" spans="24:28" x14ac:dyDescent="0.4">
      <c r="X367" s="192" t="str">
        <f t="shared" si="40"/>
        <v/>
      </c>
      <c r="AB367" s="192"/>
    </row>
    <row r="368" spans="24:28" x14ac:dyDescent="0.4">
      <c r="X368" s="192" t="str">
        <f t="shared" si="40"/>
        <v/>
      </c>
      <c r="AB368" s="192"/>
    </row>
    <row r="369" spans="24:28" x14ac:dyDescent="0.4">
      <c r="X369" s="192" t="str">
        <f t="shared" si="40"/>
        <v/>
      </c>
      <c r="AB369" s="192"/>
    </row>
    <row r="370" spans="24:28" x14ac:dyDescent="0.4">
      <c r="X370" s="192" t="str">
        <f t="shared" si="40"/>
        <v/>
      </c>
      <c r="AB370" s="192"/>
    </row>
    <row r="371" spans="24:28" x14ac:dyDescent="0.4">
      <c r="X371" s="192" t="str">
        <f t="shared" si="40"/>
        <v/>
      </c>
      <c r="AB371" s="192"/>
    </row>
    <row r="372" spans="24:28" x14ac:dyDescent="0.4">
      <c r="X372" s="192" t="str">
        <f t="shared" si="40"/>
        <v/>
      </c>
      <c r="AB372" s="192"/>
    </row>
    <row r="373" spans="24:28" x14ac:dyDescent="0.4">
      <c r="X373" s="192" t="str">
        <f t="shared" si="40"/>
        <v/>
      </c>
      <c r="AB373" s="192"/>
    </row>
    <row r="374" spans="24:28" x14ac:dyDescent="0.4">
      <c r="X374" s="192" t="str">
        <f t="shared" si="40"/>
        <v/>
      </c>
      <c r="AB374" s="192"/>
    </row>
    <row r="375" spans="24:28" x14ac:dyDescent="0.4">
      <c r="X375" s="192" t="str">
        <f t="shared" si="40"/>
        <v/>
      </c>
      <c r="AB375" s="192"/>
    </row>
    <row r="376" spans="24:28" x14ac:dyDescent="0.4">
      <c r="X376" s="192" t="str">
        <f t="shared" si="40"/>
        <v/>
      </c>
      <c r="AB376" s="192"/>
    </row>
    <row r="377" spans="24:28" x14ac:dyDescent="0.4">
      <c r="X377" s="192" t="str">
        <f t="shared" si="40"/>
        <v/>
      </c>
      <c r="AB377" s="192"/>
    </row>
    <row r="378" spans="24:28" x14ac:dyDescent="0.4">
      <c r="X378" s="192" t="str">
        <f t="shared" si="40"/>
        <v/>
      </c>
      <c r="AB378" s="192"/>
    </row>
    <row r="379" spans="24:28" x14ac:dyDescent="0.4">
      <c r="X379" s="192" t="str">
        <f t="shared" si="40"/>
        <v/>
      </c>
      <c r="AB379" s="192"/>
    </row>
    <row r="380" spans="24:28" x14ac:dyDescent="0.4">
      <c r="X380" s="192" t="str">
        <f t="shared" si="40"/>
        <v/>
      </c>
      <c r="AB380" s="192"/>
    </row>
    <row r="381" spans="24:28" x14ac:dyDescent="0.4">
      <c r="X381" s="192" t="str">
        <f t="shared" si="40"/>
        <v/>
      </c>
      <c r="AB381" s="192"/>
    </row>
    <row r="382" spans="24:28" x14ac:dyDescent="0.4">
      <c r="X382" s="192" t="str">
        <f t="shared" si="40"/>
        <v/>
      </c>
      <c r="AB382" s="192"/>
    </row>
    <row r="383" spans="24:28" x14ac:dyDescent="0.4">
      <c r="X383" s="192" t="str">
        <f t="shared" si="40"/>
        <v/>
      </c>
      <c r="AB383" s="192"/>
    </row>
    <row r="384" spans="24:28" x14ac:dyDescent="0.4">
      <c r="X384" s="192" t="str">
        <f t="shared" si="40"/>
        <v/>
      </c>
      <c r="AB384" s="192"/>
    </row>
    <row r="385" spans="24:28" x14ac:dyDescent="0.4">
      <c r="X385" s="192" t="str">
        <f t="shared" si="40"/>
        <v/>
      </c>
      <c r="AB385" s="192"/>
    </row>
    <row r="386" spans="24:28" x14ac:dyDescent="0.4">
      <c r="X386" s="192" t="str">
        <f t="shared" si="40"/>
        <v/>
      </c>
      <c r="AB386" s="192"/>
    </row>
    <row r="387" spans="24:28" x14ac:dyDescent="0.4">
      <c r="X387" s="192" t="str">
        <f t="shared" si="40"/>
        <v/>
      </c>
      <c r="AB387" s="192"/>
    </row>
    <row r="388" spans="24:28" x14ac:dyDescent="0.4">
      <c r="X388" s="192" t="str">
        <f t="shared" si="40"/>
        <v/>
      </c>
      <c r="AB388" s="192"/>
    </row>
    <row r="389" spans="24:28" x14ac:dyDescent="0.4">
      <c r="X389" s="192" t="str">
        <f t="shared" si="40"/>
        <v/>
      </c>
      <c r="AB389" s="192"/>
    </row>
    <row r="390" spans="24:28" x14ac:dyDescent="0.4">
      <c r="X390" s="192" t="str">
        <f t="shared" si="40"/>
        <v/>
      </c>
      <c r="AB390" s="192"/>
    </row>
    <row r="391" spans="24:28" x14ac:dyDescent="0.4">
      <c r="X391" s="192" t="str">
        <f t="shared" si="40"/>
        <v/>
      </c>
      <c r="AB391" s="192"/>
    </row>
    <row r="392" spans="24:28" x14ac:dyDescent="0.4">
      <c r="X392" s="192" t="str">
        <f t="shared" si="40"/>
        <v/>
      </c>
      <c r="AB392" s="192"/>
    </row>
    <row r="393" spans="24:28" x14ac:dyDescent="0.4">
      <c r="X393" s="192" t="str">
        <f t="shared" si="40"/>
        <v/>
      </c>
      <c r="AB393" s="192"/>
    </row>
    <row r="394" spans="24:28" x14ac:dyDescent="0.4">
      <c r="X394" s="192" t="str">
        <f t="shared" si="40"/>
        <v/>
      </c>
      <c r="AB394" s="192"/>
    </row>
    <row r="395" spans="24:28" x14ac:dyDescent="0.4">
      <c r="X395" s="192" t="str">
        <f t="shared" si="40"/>
        <v/>
      </c>
      <c r="AB395" s="192"/>
    </row>
    <row r="396" spans="24:28" x14ac:dyDescent="0.4">
      <c r="X396" s="192" t="str">
        <f t="shared" si="40"/>
        <v/>
      </c>
      <c r="AB396" s="192"/>
    </row>
    <row r="397" spans="24:28" x14ac:dyDescent="0.4">
      <c r="X397" s="192" t="str">
        <f t="shared" si="40"/>
        <v/>
      </c>
      <c r="AB397" s="192"/>
    </row>
    <row r="398" spans="24:28" x14ac:dyDescent="0.4">
      <c r="X398" s="192" t="str">
        <f t="shared" si="40"/>
        <v/>
      </c>
      <c r="AB398" s="192"/>
    </row>
    <row r="399" spans="24:28" x14ac:dyDescent="0.4">
      <c r="X399" s="192" t="str">
        <f t="shared" si="40"/>
        <v/>
      </c>
      <c r="AB399" s="192"/>
    </row>
    <row r="400" spans="24:28" x14ac:dyDescent="0.4">
      <c r="X400" s="192" t="str">
        <f t="shared" si="40"/>
        <v/>
      </c>
      <c r="AB400" s="192"/>
    </row>
    <row r="401" spans="24:28" x14ac:dyDescent="0.4">
      <c r="X401" s="192" t="str">
        <f t="shared" si="40"/>
        <v/>
      </c>
      <c r="AB401" s="192"/>
    </row>
    <row r="402" spans="24:28" x14ac:dyDescent="0.4">
      <c r="X402" s="192" t="str">
        <f t="shared" si="40"/>
        <v/>
      </c>
      <c r="AB402" s="192"/>
    </row>
    <row r="403" spans="24:28" x14ac:dyDescent="0.4">
      <c r="X403" s="192" t="str">
        <f t="shared" si="40"/>
        <v/>
      </c>
      <c r="AB403" s="192"/>
    </row>
    <row r="404" spans="24:28" x14ac:dyDescent="0.4">
      <c r="X404" s="192" t="str">
        <f t="shared" si="40"/>
        <v/>
      </c>
      <c r="AB404" s="192"/>
    </row>
    <row r="405" spans="24:28" x14ac:dyDescent="0.4">
      <c r="X405" s="192" t="str">
        <f t="shared" si="40"/>
        <v/>
      </c>
      <c r="AB405" s="192"/>
    </row>
    <row r="406" spans="24:28" x14ac:dyDescent="0.4">
      <c r="X406" s="192" t="str">
        <f t="shared" si="40"/>
        <v/>
      </c>
      <c r="AB406" s="192"/>
    </row>
    <row r="407" spans="24:28" x14ac:dyDescent="0.4">
      <c r="X407" s="192" t="str">
        <f t="shared" si="40"/>
        <v/>
      </c>
      <c r="AB407" s="192"/>
    </row>
    <row r="408" spans="24:28" x14ac:dyDescent="0.4">
      <c r="X408" s="192" t="str">
        <f t="shared" si="40"/>
        <v/>
      </c>
      <c r="AB408" s="192"/>
    </row>
    <row r="409" spans="24:28" x14ac:dyDescent="0.4">
      <c r="X409" s="192" t="str">
        <f t="shared" si="40"/>
        <v/>
      </c>
      <c r="AB409" s="192"/>
    </row>
    <row r="410" spans="24:28" x14ac:dyDescent="0.4">
      <c r="X410" s="192" t="str">
        <f t="shared" si="40"/>
        <v/>
      </c>
      <c r="AB410" s="192"/>
    </row>
    <row r="411" spans="24:28" x14ac:dyDescent="0.4">
      <c r="X411" s="192" t="str">
        <f t="shared" si="40"/>
        <v/>
      </c>
      <c r="AB411" s="192"/>
    </row>
    <row r="412" spans="24:28" x14ac:dyDescent="0.4">
      <c r="X412" s="192" t="str">
        <f t="shared" ref="X412:X475" si="41">IF(T412="","",T412-V412)</f>
        <v/>
      </c>
      <c r="AB412" s="192"/>
    </row>
    <row r="413" spans="24:28" x14ac:dyDescent="0.4">
      <c r="X413" s="192" t="str">
        <f t="shared" si="41"/>
        <v/>
      </c>
      <c r="AB413" s="192"/>
    </row>
    <row r="414" spans="24:28" x14ac:dyDescent="0.4">
      <c r="X414" s="192" t="str">
        <f t="shared" si="41"/>
        <v/>
      </c>
      <c r="AB414" s="192"/>
    </row>
    <row r="415" spans="24:28" x14ac:dyDescent="0.4">
      <c r="X415" s="192" t="str">
        <f t="shared" si="41"/>
        <v/>
      </c>
      <c r="AB415" s="192"/>
    </row>
    <row r="416" spans="24:28" x14ac:dyDescent="0.4">
      <c r="X416" s="192" t="str">
        <f t="shared" si="41"/>
        <v/>
      </c>
      <c r="AB416" s="192"/>
    </row>
    <row r="417" spans="24:28" x14ac:dyDescent="0.4">
      <c r="X417" s="192" t="str">
        <f t="shared" si="41"/>
        <v/>
      </c>
      <c r="AB417" s="192"/>
    </row>
    <row r="418" spans="24:28" x14ac:dyDescent="0.4">
      <c r="X418" s="192" t="str">
        <f t="shared" si="41"/>
        <v/>
      </c>
      <c r="AB418" s="192"/>
    </row>
    <row r="419" spans="24:28" x14ac:dyDescent="0.4">
      <c r="X419" s="192" t="str">
        <f t="shared" si="41"/>
        <v/>
      </c>
      <c r="AB419" s="192"/>
    </row>
    <row r="420" spans="24:28" x14ac:dyDescent="0.4">
      <c r="X420" s="192" t="str">
        <f t="shared" si="41"/>
        <v/>
      </c>
      <c r="AB420" s="192"/>
    </row>
    <row r="421" spans="24:28" x14ac:dyDescent="0.4">
      <c r="X421" s="192" t="str">
        <f t="shared" si="41"/>
        <v/>
      </c>
      <c r="AB421" s="192"/>
    </row>
    <row r="422" spans="24:28" x14ac:dyDescent="0.4">
      <c r="X422" s="192" t="str">
        <f t="shared" si="41"/>
        <v/>
      </c>
      <c r="AB422" s="192"/>
    </row>
    <row r="423" spans="24:28" x14ac:dyDescent="0.4">
      <c r="X423" s="192" t="str">
        <f t="shared" si="41"/>
        <v/>
      </c>
      <c r="AB423" s="192"/>
    </row>
    <row r="424" spans="24:28" x14ac:dyDescent="0.4">
      <c r="X424" s="192" t="str">
        <f t="shared" si="41"/>
        <v/>
      </c>
      <c r="AB424" s="192"/>
    </row>
    <row r="425" spans="24:28" x14ac:dyDescent="0.4">
      <c r="X425" s="192" t="str">
        <f t="shared" si="41"/>
        <v/>
      </c>
      <c r="AB425" s="192"/>
    </row>
    <row r="426" spans="24:28" x14ac:dyDescent="0.4">
      <c r="X426" s="192" t="str">
        <f t="shared" si="41"/>
        <v/>
      </c>
      <c r="AB426" s="192"/>
    </row>
    <row r="427" spans="24:28" x14ac:dyDescent="0.4">
      <c r="X427" s="192" t="str">
        <f t="shared" si="41"/>
        <v/>
      </c>
      <c r="AB427" s="192"/>
    </row>
    <row r="428" spans="24:28" x14ac:dyDescent="0.4">
      <c r="X428" s="192" t="str">
        <f t="shared" si="41"/>
        <v/>
      </c>
      <c r="AB428" s="192"/>
    </row>
    <row r="429" spans="24:28" x14ac:dyDescent="0.4">
      <c r="X429" s="192" t="str">
        <f t="shared" si="41"/>
        <v/>
      </c>
      <c r="AB429" s="192"/>
    </row>
    <row r="430" spans="24:28" x14ac:dyDescent="0.4">
      <c r="X430" s="192" t="str">
        <f t="shared" si="41"/>
        <v/>
      </c>
      <c r="AB430" s="192"/>
    </row>
    <row r="431" spans="24:28" x14ac:dyDescent="0.4">
      <c r="X431" s="192" t="str">
        <f t="shared" si="41"/>
        <v/>
      </c>
      <c r="AB431" s="192"/>
    </row>
    <row r="432" spans="24:28" x14ac:dyDescent="0.4">
      <c r="X432" s="192" t="str">
        <f t="shared" si="41"/>
        <v/>
      </c>
      <c r="AB432" s="192"/>
    </row>
    <row r="433" spans="24:28" x14ac:dyDescent="0.4">
      <c r="X433" s="192" t="str">
        <f t="shared" si="41"/>
        <v/>
      </c>
      <c r="AB433" s="192"/>
    </row>
    <row r="434" spans="24:28" x14ac:dyDescent="0.4">
      <c r="X434" s="192" t="str">
        <f t="shared" si="41"/>
        <v/>
      </c>
      <c r="AB434" s="192"/>
    </row>
    <row r="435" spans="24:28" x14ac:dyDescent="0.4">
      <c r="X435" s="192" t="str">
        <f t="shared" si="41"/>
        <v/>
      </c>
      <c r="AB435" s="192"/>
    </row>
    <row r="436" spans="24:28" x14ac:dyDescent="0.4">
      <c r="X436" s="192" t="str">
        <f t="shared" si="41"/>
        <v/>
      </c>
      <c r="AB436" s="192"/>
    </row>
    <row r="437" spans="24:28" x14ac:dyDescent="0.4">
      <c r="X437" s="192" t="str">
        <f t="shared" si="41"/>
        <v/>
      </c>
      <c r="AB437" s="192"/>
    </row>
    <row r="438" spans="24:28" x14ac:dyDescent="0.4">
      <c r="X438" s="192" t="str">
        <f t="shared" si="41"/>
        <v/>
      </c>
      <c r="AB438" s="192"/>
    </row>
    <row r="439" spans="24:28" x14ac:dyDescent="0.4">
      <c r="X439" s="192" t="str">
        <f t="shared" si="41"/>
        <v/>
      </c>
      <c r="AB439" s="192"/>
    </row>
    <row r="440" spans="24:28" x14ac:dyDescent="0.4">
      <c r="X440" s="192" t="str">
        <f t="shared" si="41"/>
        <v/>
      </c>
      <c r="AB440" s="192"/>
    </row>
    <row r="441" spans="24:28" x14ac:dyDescent="0.4">
      <c r="X441" s="192" t="str">
        <f t="shared" si="41"/>
        <v/>
      </c>
      <c r="AB441" s="192"/>
    </row>
    <row r="442" spans="24:28" x14ac:dyDescent="0.4">
      <c r="X442" s="192" t="str">
        <f t="shared" si="41"/>
        <v/>
      </c>
      <c r="AB442" s="192"/>
    </row>
    <row r="443" spans="24:28" x14ac:dyDescent="0.4">
      <c r="X443" s="192" t="str">
        <f t="shared" si="41"/>
        <v/>
      </c>
      <c r="AB443" s="192"/>
    </row>
    <row r="444" spans="24:28" x14ac:dyDescent="0.4">
      <c r="X444" s="192" t="str">
        <f t="shared" si="41"/>
        <v/>
      </c>
      <c r="AB444" s="192"/>
    </row>
    <row r="445" spans="24:28" x14ac:dyDescent="0.4">
      <c r="X445" s="192" t="str">
        <f t="shared" si="41"/>
        <v/>
      </c>
      <c r="AB445" s="192"/>
    </row>
    <row r="446" spans="24:28" x14ac:dyDescent="0.4">
      <c r="X446" s="192" t="str">
        <f t="shared" si="41"/>
        <v/>
      </c>
      <c r="AB446" s="192"/>
    </row>
    <row r="447" spans="24:28" x14ac:dyDescent="0.4">
      <c r="X447" s="192" t="str">
        <f t="shared" si="41"/>
        <v/>
      </c>
      <c r="AB447" s="192"/>
    </row>
    <row r="448" spans="24:28" x14ac:dyDescent="0.4">
      <c r="X448" s="192" t="str">
        <f t="shared" si="41"/>
        <v/>
      </c>
      <c r="AB448" s="192"/>
    </row>
    <row r="449" spans="24:28" x14ac:dyDescent="0.4">
      <c r="X449" s="192" t="str">
        <f t="shared" si="41"/>
        <v/>
      </c>
      <c r="AB449" s="192"/>
    </row>
    <row r="450" spans="24:28" x14ac:dyDescent="0.4">
      <c r="X450" s="192" t="str">
        <f t="shared" si="41"/>
        <v/>
      </c>
      <c r="AB450" s="192"/>
    </row>
    <row r="451" spans="24:28" x14ac:dyDescent="0.4">
      <c r="X451" s="192" t="str">
        <f t="shared" si="41"/>
        <v/>
      </c>
      <c r="AB451" s="192"/>
    </row>
    <row r="452" spans="24:28" x14ac:dyDescent="0.4">
      <c r="X452" s="192" t="str">
        <f t="shared" si="41"/>
        <v/>
      </c>
      <c r="AB452" s="192"/>
    </row>
    <row r="453" spans="24:28" x14ac:dyDescent="0.4">
      <c r="X453" s="192" t="str">
        <f t="shared" si="41"/>
        <v/>
      </c>
      <c r="AB453" s="192"/>
    </row>
    <row r="454" spans="24:28" x14ac:dyDescent="0.4">
      <c r="X454" s="192" t="str">
        <f t="shared" si="41"/>
        <v/>
      </c>
      <c r="AB454" s="192"/>
    </row>
    <row r="455" spans="24:28" x14ac:dyDescent="0.4">
      <c r="X455" s="192" t="str">
        <f t="shared" si="41"/>
        <v/>
      </c>
      <c r="AB455" s="192"/>
    </row>
    <row r="456" spans="24:28" x14ac:dyDescent="0.4">
      <c r="X456" s="192" t="str">
        <f t="shared" si="41"/>
        <v/>
      </c>
      <c r="AB456" s="192"/>
    </row>
    <row r="457" spans="24:28" x14ac:dyDescent="0.4">
      <c r="X457" s="192" t="str">
        <f t="shared" si="41"/>
        <v/>
      </c>
      <c r="AB457" s="192"/>
    </row>
    <row r="458" spans="24:28" x14ac:dyDescent="0.4">
      <c r="X458" s="192" t="str">
        <f t="shared" si="41"/>
        <v/>
      </c>
      <c r="AB458" s="192"/>
    </row>
    <row r="459" spans="24:28" x14ac:dyDescent="0.4">
      <c r="X459" s="192" t="str">
        <f t="shared" si="41"/>
        <v/>
      </c>
      <c r="AB459" s="192"/>
    </row>
    <row r="460" spans="24:28" x14ac:dyDescent="0.4">
      <c r="X460" s="192" t="str">
        <f t="shared" si="41"/>
        <v/>
      </c>
      <c r="AB460" s="192"/>
    </row>
    <row r="461" spans="24:28" x14ac:dyDescent="0.4">
      <c r="X461" s="192" t="str">
        <f t="shared" si="41"/>
        <v/>
      </c>
      <c r="AB461" s="192"/>
    </row>
    <row r="462" spans="24:28" x14ac:dyDescent="0.4">
      <c r="X462" s="192" t="str">
        <f t="shared" si="41"/>
        <v/>
      </c>
      <c r="AB462" s="192"/>
    </row>
    <row r="463" spans="24:28" x14ac:dyDescent="0.4">
      <c r="X463" s="192" t="str">
        <f t="shared" si="41"/>
        <v/>
      </c>
      <c r="AB463" s="192"/>
    </row>
    <row r="464" spans="24:28" x14ac:dyDescent="0.4">
      <c r="X464" s="192" t="str">
        <f t="shared" si="41"/>
        <v/>
      </c>
      <c r="AB464" s="192"/>
    </row>
    <row r="465" spans="24:28" x14ac:dyDescent="0.4">
      <c r="X465" s="192" t="str">
        <f t="shared" si="41"/>
        <v/>
      </c>
      <c r="AB465" s="192"/>
    </row>
    <row r="466" spans="24:28" x14ac:dyDescent="0.4">
      <c r="X466" s="192" t="str">
        <f t="shared" si="41"/>
        <v/>
      </c>
      <c r="AB466" s="192"/>
    </row>
    <row r="467" spans="24:28" x14ac:dyDescent="0.4">
      <c r="X467" s="192" t="str">
        <f t="shared" si="41"/>
        <v/>
      </c>
      <c r="AB467" s="192"/>
    </row>
    <row r="468" spans="24:28" x14ac:dyDescent="0.4">
      <c r="X468" s="192" t="str">
        <f t="shared" si="41"/>
        <v/>
      </c>
      <c r="AB468" s="192"/>
    </row>
    <row r="469" spans="24:28" x14ac:dyDescent="0.4">
      <c r="X469" s="192" t="str">
        <f t="shared" si="41"/>
        <v/>
      </c>
      <c r="AB469" s="192"/>
    </row>
    <row r="470" spans="24:28" x14ac:dyDescent="0.4">
      <c r="X470" s="192" t="str">
        <f t="shared" si="41"/>
        <v/>
      </c>
      <c r="AB470" s="192"/>
    </row>
    <row r="471" spans="24:28" x14ac:dyDescent="0.4">
      <c r="X471" s="192" t="str">
        <f t="shared" si="41"/>
        <v/>
      </c>
      <c r="AB471" s="192"/>
    </row>
    <row r="472" spans="24:28" x14ac:dyDescent="0.4">
      <c r="X472" s="192" t="str">
        <f t="shared" si="41"/>
        <v/>
      </c>
      <c r="AB472" s="192"/>
    </row>
    <row r="473" spans="24:28" x14ac:dyDescent="0.4">
      <c r="X473" s="192" t="str">
        <f t="shared" si="41"/>
        <v/>
      </c>
      <c r="AB473" s="192"/>
    </row>
    <row r="474" spans="24:28" x14ac:dyDescent="0.4">
      <c r="X474" s="192" t="str">
        <f t="shared" si="41"/>
        <v/>
      </c>
      <c r="AB474" s="192"/>
    </row>
    <row r="475" spans="24:28" x14ac:dyDescent="0.4">
      <c r="X475" s="192" t="str">
        <f t="shared" si="41"/>
        <v/>
      </c>
      <c r="AB475" s="192"/>
    </row>
    <row r="476" spans="24:28" x14ac:dyDescent="0.4">
      <c r="X476" s="192" t="str">
        <f t="shared" ref="X476:X539" si="42">IF(T476="","",T476-V476)</f>
        <v/>
      </c>
      <c r="AB476" s="192"/>
    </row>
    <row r="477" spans="24:28" x14ac:dyDescent="0.4">
      <c r="X477" s="192" t="str">
        <f t="shared" si="42"/>
        <v/>
      </c>
      <c r="AB477" s="192"/>
    </row>
    <row r="478" spans="24:28" x14ac:dyDescent="0.4">
      <c r="X478" s="192" t="str">
        <f t="shared" si="42"/>
        <v/>
      </c>
      <c r="AB478" s="192"/>
    </row>
    <row r="479" spans="24:28" x14ac:dyDescent="0.4">
      <c r="X479" s="192" t="str">
        <f t="shared" si="42"/>
        <v/>
      </c>
      <c r="AB479" s="192"/>
    </row>
    <row r="480" spans="24:28" x14ac:dyDescent="0.4">
      <c r="X480" s="192" t="str">
        <f t="shared" si="42"/>
        <v/>
      </c>
      <c r="AB480" s="192"/>
    </row>
    <row r="481" spans="24:28" x14ac:dyDescent="0.4">
      <c r="X481" s="192" t="str">
        <f t="shared" si="42"/>
        <v/>
      </c>
      <c r="AB481" s="192"/>
    </row>
    <row r="482" spans="24:28" x14ac:dyDescent="0.4">
      <c r="X482" s="192" t="str">
        <f t="shared" si="42"/>
        <v/>
      </c>
      <c r="AB482" s="192"/>
    </row>
    <row r="483" spans="24:28" x14ac:dyDescent="0.4">
      <c r="X483" s="192" t="str">
        <f t="shared" si="42"/>
        <v/>
      </c>
      <c r="AB483" s="192"/>
    </row>
    <row r="484" spans="24:28" x14ac:dyDescent="0.4">
      <c r="X484" s="192" t="str">
        <f t="shared" si="42"/>
        <v/>
      </c>
      <c r="AB484" s="192"/>
    </row>
    <row r="485" spans="24:28" x14ac:dyDescent="0.4">
      <c r="X485" s="192" t="str">
        <f t="shared" si="42"/>
        <v/>
      </c>
      <c r="AB485" s="192"/>
    </row>
    <row r="486" spans="24:28" x14ac:dyDescent="0.4">
      <c r="X486" s="192" t="str">
        <f t="shared" si="42"/>
        <v/>
      </c>
      <c r="AB486" s="192"/>
    </row>
    <row r="487" spans="24:28" x14ac:dyDescent="0.4">
      <c r="X487" s="192" t="str">
        <f t="shared" si="42"/>
        <v/>
      </c>
      <c r="AB487" s="192"/>
    </row>
    <row r="488" spans="24:28" x14ac:dyDescent="0.4">
      <c r="X488" s="192" t="str">
        <f t="shared" si="42"/>
        <v/>
      </c>
      <c r="AB488" s="192"/>
    </row>
    <row r="489" spans="24:28" x14ac:dyDescent="0.4">
      <c r="X489" s="192" t="str">
        <f t="shared" si="42"/>
        <v/>
      </c>
      <c r="AB489" s="192"/>
    </row>
    <row r="490" spans="24:28" x14ac:dyDescent="0.4">
      <c r="X490" s="192" t="str">
        <f t="shared" si="42"/>
        <v/>
      </c>
      <c r="AB490" s="192"/>
    </row>
    <row r="491" spans="24:28" x14ac:dyDescent="0.4">
      <c r="X491" s="192" t="str">
        <f t="shared" si="42"/>
        <v/>
      </c>
      <c r="AB491" s="192"/>
    </row>
    <row r="492" spans="24:28" x14ac:dyDescent="0.4">
      <c r="X492" s="192" t="str">
        <f t="shared" si="42"/>
        <v/>
      </c>
      <c r="AB492" s="192"/>
    </row>
    <row r="493" spans="24:28" x14ac:dyDescent="0.4">
      <c r="X493" s="192" t="str">
        <f t="shared" si="42"/>
        <v/>
      </c>
      <c r="AB493" s="192"/>
    </row>
    <row r="494" spans="24:28" x14ac:dyDescent="0.4">
      <c r="X494" s="192" t="str">
        <f t="shared" si="42"/>
        <v/>
      </c>
      <c r="AB494" s="192"/>
    </row>
    <row r="495" spans="24:28" x14ac:dyDescent="0.4">
      <c r="X495" s="192" t="str">
        <f t="shared" si="42"/>
        <v/>
      </c>
      <c r="AB495" s="192"/>
    </row>
    <row r="496" spans="24:28" x14ac:dyDescent="0.4">
      <c r="X496" s="192" t="str">
        <f t="shared" si="42"/>
        <v/>
      </c>
      <c r="AB496" s="192"/>
    </row>
    <row r="497" spans="24:28" x14ac:dyDescent="0.4">
      <c r="X497" s="192" t="str">
        <f t="shared" si="42"/>
        <v/>
      </c>
      <c r="AB497" s="192"/>
    </row>
    <row r="498" spans="24:28" x14ac:dyDescent="0.4">
      <c r="X498" s="192" t="str">
        <f t="shared" si="42"/>
        <v/>
      </c>
      <c r="AB498" s="192"/>
    </row>
    <row r="499" spans="24:28" x14ac:dyDescent="0.4">
      <c r="X499" s="192" t="str">
        <f t="shared" si="42"/>
        <v/>
      </c>
      <c r="AB499" s="192"/>
    </row>
    <row r="500" spans="24:28" x14ac:dyDescent="0.4">
      <c r="X500" s="192" t="str">
        <f t="shared" si="42"/>
        <v/>
      </c>
      <c r="AB500" s="192"/>
    </row>
    <row r="501" spans="24:28" x14ac:dyDescent="0.4">
      <c r="X501" s="192" t="str">
        <f t="shared" si="42"/>
        <v/>
      </c>
      <c r="AB501" s="192"/>
    </row>
    <row r="502" spans="24:28" x14ac:dyDescent="0.4">
      <c r="X502" s="192" t="str">
        <f t="shared" si="42"/>
        <v/>
      </c>
      <c r="AB502" s="192"/>
    </row>
    <row r="503" spans="24:28" x14ac:dyDescent="0.4">
      <c r="X503" s="192" t="str">
        <f t="shared" si="42"/>
        <v/>
      </c>
      <c r="AB503" s="192"/>
    </row>
    <row r="504" spans="24:28" x14ac:dyDescent="0.4">
      <c r="X504" s="192" t="str">
        <f t="shared" si="42"/>
        <v/>
      </c>
      <c r="AB504" s="192"/>
    </row>
    <row r="505" spans="24:28" x14ac:dyDescent="0.4">
      <c r="X505" s="192" t="str">
        <f t="shared" si="42"/>
        <v/>
      </c>
      <c r="AB505" s="192"/>
    </row>
    <row r="506" spans="24:28" x14ac:dyDescent="0.4">
      <c r="X506" s="192" t="str">
        <f t="shared" si="42"/>
        <v/>
      </c>
      <c r="AB506" s="192"/>
    </row>
    <row r="507" spans="24:28" x14ac:dyDescent="0.4">
      <c r="X507" s="192" t="str">
        <f t="shared" si="42"/>
        <v/>
      </c>
      <c r="AB507" s="192"/>
    </row>
    <row r="508" spans="24:28" x14ac:dyDescent="0.4">
      <c r="X508" s="192" t="str">
        <f t="shared" si="42"/>
        <v/>
      </c>
      <c r="AB508" s="192"/>
    </row>
    <row r="509" spans="24:28" x14ac:dyDescent="0.4">
      <c r="X509" s="192" t="str">
        <f t="shared" si="42"/>
        <v/>
      </c>
      <c r="AB509" s="192"/>
    </row>
    <row r="510" spans="24:28" x14ac:dyDescent="0.4">
      <c r="X510" s="192" t="str">
        <f t="shared" si="42"/>
        <v/>
      </c>
      <c r="AB510" s="192"/>
    </row>
    <row r="511" spans="24:28" x14ac:dyDescent="0.4">
      <c r="X511" s="192" t="str">
        <f t="shared" si="42"/>
        <v/>
      </c>
      <c r="AB511" s="192"/>
    </row>
    <row r="512" spans="24:28" x14ac:dyDescent="0.4">
      <c r="X512" s="192" t="str">
        <f t="shared" si="42"/>
        <v/>
      </c>
      <c r="AB512" s="192"/>
    </row>
    <row r="513" spans="24:28" x14ac:dyDescent="0.4">
      <c r="X513" s="192" t="str">
        <f t="shared" si="42"/>
        <v/>
      </c>
      <c r="AB513" s="192"/>
    </row>
    <row r="514" spans="24:28" x14ac:dyDescent="0.4">
      <c r="X514" s="192" t="str">
        <f t="shared" si="42"/>
        <v/>
      </c>
      <c r="AB514" s="192"/>
    </row>
    <row r="515" spans="24:28" x14ac:dyDescent="0.4">
      <c r="X515" s="192" t="str">
        <f t="shared" si="42"/>
        <v/>
      </c>
      <c r="AB515" s="192"/>
    </row>
    <row r="516" spans="24:28" x14ac:dyDescent="0.4">
      <c r="X516" s="192" t="str">
        <f t="shared" si="42"/>
        <v/>
      </c>
      <c r="AB516" s="192"/>
    </row>
    <row r="517" spans="24:28" x14ac:dyDescent="0.4">
      <c r="X517" s="192" t="str">
        <f t="shared" si="42"/>
        <v/>
      </c>
      <c r="AB517" s="192"/>
    </row>
    <row r="518" spans="24:28" x14ac:dyDescent="0.4">
      <c r="X518" s="192" t="str">
        <f t="shared" si="42"/>
        <v/>
      </c>
      <c r="AB518" s="192"/>
    </row>
    <row r="519" spans="24:28" x14ac:dyDescent="0.4">
      <c r="X519" s="192" t="str">
        <f t="shared" si="42"/>
        <v/>
      </c>
      <c r="AB519" s="192"/>
    </row>
    <row r="520" spans="24:28" x14ac:dyDescent="0.4">
      <c r="X520" s="192" t="str">
        <f t="shared" si="42"/>
        <v/>
      </c>
      <c r="AB520" s="192"/>
    </row>
    <row r="521" spans="24:28" x14ac:dyDescent="0.4">
      <c r="X521" s="192" t="str">
        <f t="shared" si="42"/>
        <v/>
      </c>
      <c r="AB521" s="192"/>
    </row>
    <row r="522" spans="24:28" x14ac:dyDescent="0.4">
      <c r="X522" s="192" t="str">
        <f t="shared" si="42"/>
        <v/>
      </c>
      <c r="AB522" s="192"/>
    </row>
    <row r="523" spans="24:28" x14ac:dyDescent="0.4">
      <c r="X523" s="192" t="str">
        <f t="shared" si="42"/>
        <v/>
      </c>
      <c r="AB523" s="192"/>
    </row>
    <row r="524" spans="24:28" x14ac:dyDescent="0.4">
      <c r="X524" s="192" t="str">
        <f t="shared" si="42"/>
        <v/>
      </c>
      <c r="AB524" s="192"/>
    </row>
    <row r="525" spans="24:28" x14ac:dyDescent="0.4">
      <c r="X525" s="192" t="str">
        <f t="shared" si="42"/>
        <v/>
      </c>
      <c r="AB525" s="192"/>
    </row>
    <row r="526" spans="24:28" x14ac:dyDescent="0.4">
      <c r="X526" s="192" t="str">
        <f t="shared" si="42"/>
        <v/>
      </c>
      <c r="AB526" s="192"/>
    </row>
    <row r="527" spans="24:28" x14ac:dyDescent="0.4">
      <c r="X527" s="192" t="str">
        <f t="shared" si="42"/>
        <v/>
      </c>
      <c r="AB527" s="192"/>
    </row>
    <row r="528" spans="24:28" x14ac:dyDescent="0.4">
      <c r="X528" s="192" t="str">
        <f t="shared" si="42"/>
        <v/>
      </c>
      <c r="AB528" s="192"/>
    </row>
    <row r="529" spans="24:28" x14ac:dyDescent="0.4">
      <c r="X529" s="192" t="str">
        <f t="shared" si="42"/>
        <v/>
      </c>
      <c r="AB529" s="192"/>
    </row>
    <row r="530" spans="24:28" x14ac:dyDescent="0.4">
      <c r="X530" s="192" t="str">
        <f t="shared" si="42"/>
        <v/>
      </c>
      <c r="AB530" s="192"/>
    </row>
    <row r="531" spans="24:28" x14ac:dyDescent="0.4">
      <c r="X531" s="192" t="str">
        <f t="shared" si="42"/>
        <v/>
      </c>
      <c r="AB531" s="192"/>
    </row>
    <row r="532" spans="24:28" x14ac:dyDescent="0.4">
      <c r="X532" s="192" t="str">
        <f t="shared" si="42"/>
        <v/>
      </c>
      <c r="AB532" s="192"/>
    </row>
    <row r="533" spans="24:28" x14ac:dyDescent="0.4">
      <c r="X533" s="192" t="str">
        <f t="shared" si="42"/>
        <v/>
      </c>
      <c r="AB533" s="192"/>
    </row>
    <row r="534" spans="24:28" x14ac:dyDescent="0.4">
      <c r="X534" s="192" t="str">
        <f t="shared" si="42"/>
        <v/>
      </c>
      <c r="AB534" s="192"/>
    </row>
    <row r="535" spans="24:28" x14ac:dyDescent="0.4">
      <c r="X535" s="192" t="str">
        <f t="shared" si="42"/>
        <v/>
      </c>
      <c r="AB535" s="192"/>
    </row>
    <row r="536" spans="24:28" x14ac:dyDescent="0.4">
      <c r="X536" s="192" t="str">
        <f t="shared" si="42"/>
        <v/>
      </c>
      <c r="AB536" s="192"/>
    </row>
    <row r="537" spans="24:28" x14ac:dyDescent="0.4">
      <c r="X537" s="192" t="str">
        <f t="shared" si="42"/>
        <v/>
      </c>
      <c r="AB537" s="192"/>
    </row>
    <row r="538" spans="24:28" x14ac:dyDescent="0.4">
      <c r="X538" s="192" t="str">
        <f t="shared" si="42"/>
        <v/>
      </c>
      <c r="AB538" s="192"/>
    </row>
    <row r="539" spans="24:28" x14ac:dyDescent="0.4">
      <c r="X539" s="192" t="str">
        <f t="shared" si="42"/>
        <v/>
      </c>
      <c r="AB539" s="192"/>
    </row>
    <row r="540" spans="24:28" x14ac:dyDescent="0.4">
      <c r="X540" s="192" t="str">
        <f t="shared" ref="X540:X603" si="43">IF(T540="","",T540-V540)</f>
        <v/>
      </c>
      <c r="AB540" s="192"/>
    </row>
    <row r="541" spans="24:28" x14ac:dyDescent="0.4">
      <c r="X541" s="192" t="str">
        <f t="shared" si="43"/>
        <v/>
      </c>
      <c r="AB541" s="192"/>
    </row>
    <row r="542" spans="24:28" x14ac:dyDescent="0.4">
      <c r="X542" s="192" t="str">
        <f t="shared" si="43"/>
        <v/>
      </c>
      <c r="AB542" s="192"/>
    </row>
    <row r="543" spans="24:28" x14ac:dyDescent="0.4">
      <c r="X543" s="192" t="str">
        <f t="shared" si="43"/>
        <v/>
      </c>
      <c r="AB543" s="192"/>
    </row>
    <row r="544" spans="24:28" x14ac:dyDescent="0.4">
      <c r="X544" s="192" t="str">
        <f t="shared" si="43"/>
        <v/>
      </c>
      <c r="AB544" s="192"/>
    </row>
    <row r="545" spans="24:28" x14ac:dyDescent="0.4">
      <c r="X545" s="192" t="str">
        <f t="shared" si="43"/>
        <v/>
      </c>
      <c r="AB545" s="192"/>
    </row>
    <row r="546" spans="24:28" x14ac:dyDescent="0.4">
      <c r="X546" s="192" t="str">
        <f t="shared" si="43"/>
        <v/>
      </c>
      <c r="AB546" s="192"/>
    </row>
    <row r="547" spans="24:28" x14ac:dyDescent="0.4">
      <c r="X547" s="192" t="str">
        <f t="shared" si="43"/>
        <v/>
      </c>
      <c r="AB547" s="192"/>
    </row>
    <row r="548" spans="24:28" x14ac:dyDescent="0.4">
      <c r="X548" s="192" t="str">
        <f t="shared" si="43"/>
        <v/>
      </c>
      <c r="AB548" s="192"/>
    </row>
    <row r="549" spans="24:28" x14ac:dyDescent="0.4">
      <c r="X549" s="192" t="str">
        <f t="shared" si="43"/>
        <v/>
      </c>
      <c r="AB549" s="192"/>
    </row>
    <row r="550" spans="24:28" x14ac:dyDescent="0.4">
      <c r="X550" s="192" t="str">
        <f t="shared" si="43"/>
        <v/>
      </c>
      <c r="AB550" s="192"/>
    </row>
    <row r="551" spans="24:28" x14ac:dyDescent="0.4">
      <c r="X551" s="192" t="str">
        <f t="shared" si="43"/>
        <v/>
      </c>
      <c r="AB551" s="192"/>
    </row>
    <row r="552" spans="24:28" x14ac:dyDescent="0.4">
      <c r="X552" s="192" t="str">
        <f t="shared" si="43"/>
        <v/>
      </c>
      <c r="AB552" s="192"/>
    </row>
    <row r="553" spans="24:28" x14ac:dyDescent="0.4">
      <c r="X553" s="192" t="str">
        <f t="shared" si="43"/>
        <v/>
      </c>
      <c r="AB553" s="192"/>
    </row>
    <row r="554" spans="24:28" x14ac:dyDescent="0.4">
      <c r="X554" s="192" t="str">
        <f t="shared" si="43"/>
        <v/>
      </c>
      <c r="AB554" s="192"/>
    </row>
    <row r="555" spans="24:28" x14ac:dyDescent="0.4">
      <c r="X555" s="192" t="str">
        <f t="shared" si="43"/>
        <v/>
      </c>
      <c r="AB555" s="192"/>
    </row>
    <row r="556" spans="24:28" x14ac:dyDescent="0.4">
      <c r="X556" s="192" t="str">
        <f t="shared" si="43"/>
        <v/>
      </c>
      <c r="AB556" s="192"/>
    </row>
    <row r="557" spans="24:28" x14ac:dyDescent="0.4">
      <c r="X557" s="192" t="str">
        <f t="shared" si="43"/>
        <v/>
      </c>
      <c r="AB557" s="192"/>
    </row>
    <row r="558" spans="24:28" x14ac:dyDescent="0.4">
      <c r="X558" s="192" t="str">
        <f t="shared" si="43"/>
        <v/>
      </c>
      <c r="AB558" s="192"/>
    </row>
    <row r="559" spans="24:28" x14ac:dyDescent="0.4">
      <c r="X559" s="192" t="str">
        <f t="shared" si="43"/>
        <v/>
      </c>
      <c r="AB559" s="192"/>
    </row>
    <row r="560" spans="24:28" x14ac:dyDescent="0.4">
      <c r="X560" s="192" t="str">
        <f t="shared" si="43"/>
        <v/>
      </c>
      <c r="AB560" s="192"/>
    </row>
    <row r="561" spans="24:28" x14ac:dyDescent="0.4">
      <c r="X561" s="192" t="str">
        <f t="shared" si="43"/>
        <v/>
      </c>
      <c r="AB561" s="192"/>
    </row>
    <row r="562" spans="24:28" x14ac:dyDescent="0.4">
      <c r="X562" s="192" t="str">
        <f t="shared" si="43"/>
        <v/>
      </c>
      <c r="AB562" s="192"/>
    </row>
    <row r="563" spans="24:28" x14ac:dyDescent="0.4">
      <c r="X563" s="192" t="str">
        <f t="shared" si="43"/>
        <v/>
      </c>
      <c r="AB563" s="192"/>
    </row>
    <row r="564" spans="24:28" x14ac:dyDescent="0.4">
      <c r="X564" s="192" t="str">
        <f t="shared" si="43"/>
        <v/>
      </c>
      <c r="AB564" s="192"/>
    </row>
    <row r="565" spans="24:28" x14ac:dyDescent="0.4">
      <c r="X565" s="192" t="str">
        <f t="shared" si="43"/>
        <v/>
      </c>
      <c r="AB565" s="192"/>
    </row>
    <row r="566" spans="24:28" x14ac:dyDescent="0.4">
      <c r="X566" s="192" t="str">
        <f t="shared" si="43"/>
        <v/>
      </c>
      <c r="AB566" s="192"/>
    </row>
    <row r="567" spans="24:28" x14ac:dyDescent="0.4">
      <c r="X567" s="192" t="str">
        <f t="shared" si="43"/>
        <v/>
      </c>
      <c r="AB567" s="192"/>
    </row>
    <row r="568" spans="24:28" x14ac:dyDescent="0.4">
      <c r="X568" s="192" t="str">
        <f t="shared" si="43"/>
        <v/>
      </c>
      <c r="AB568" s="192"/>
    </row>
    <row r="569" spans="24:28" x14ac:dyDescent="0.4">
      <c r="X569" s="192" t="str">
        <f t="shared" si="43"/>
        <v/>
      </c>
      <c r="AB569" s="192"/>
    </row>
    <row r="570" spans="24:28" x14ac:dyDescent="0.4">
      <c r="X570" s="192" t="str">
        <f t="shared" si="43"/>
        <v/>
      </c>
      <c r="AB570" s="192"/>
    </row>
    <row r="571" spans="24:28" x14ac:dyDescent="0.4">
      <c r="X571" s="192" t="str">
        <f t="shared" si="43"/>
        <v/>
      </c>
      <c r="AB571" s="192"/>
    </row>
    <row r="572" spans="24:28" x14ac:dyDescent="0.4">
      <c r="X572" s="192" t="str">
        <f t="shared" si="43"/>
        <v/>
      </c>
      <c r="AB572" s="192"/>
    </row>
    <row r="573" spans="24:28" x14ac:dyDescent="0.4">
      <c r="X573" s="192" t="str">
        <f t="shared" si="43"/>
        <v/>
      </c>
      <c r="AB573" s="192"/>
    </row>
    <row r="574" spans="24:28" x14ac:dyDescent="0.4">
      <c r="X574" s="192" t="str">
        <f t="shared" si="43"/>
        <v/>
      </c>
      <c r="AB574" s="192"/>
    </row>
    <row r="575" spans="24:28" x14ac:dyDescent="0.4">
      <c r="X575" s="192" t="str">
        <f t="shared" si="43"/>
        <v/>
      </c>
      <c r="AB575" s="192"/>
    </row>
    <row r="576" spans="24:28" x14ac:dyDescent="0.4">
      <c r="X576" s="192" t="str">
        <f t="shared" si="43"/>
        <v/>
      </c>
      <c r="AB576" s="192"/>
    </row>
    <row r="577" spans="24:28" x14ac:dyDescent="0.4">
      <c r="X577" s="192" t="str">
        <f t="shared" si="43"/>
        <v/>
      </c>
      <c r="AB577" s="192"/>
    </row>
    <row r="578" spans="24:28" x14ac:dyDescent="0.4">
      <c r="X578" s="192" t="str">
        <f t="shared" si="43"/>
        <v/>
      </c>
      <c r="AB578" s="192"/>
    </row>
    <row r="579" spans="24:28" x14ac:dyDescent="0.4">
      <c r="X579" s="192" t="str">
        <f t="shared" si="43"/>
        <v/>
      </c>
      <c r="AB579" s="192"/>
    </row>
    <row r="580" spans="24:28" x14ac:dyDescent="0.4">
      <c r="X580" s="192" t="str">
        <f t="shared" si="43"/>
        <v/>
      </c>
      <c r="AB580" s="192"/>
    </row>
    <row r="581" spans="24:28" x14ac:dyDescent="0.4">
      <c r="X581" s="192" t="str">
        <f t="shared" si="43"/>
        <v/>
      </c>
      <c r="AB581" s="192"/>
    </row>
    <row r="582" spans="24:28" x14ac:dyDescent="0.4">
      <c r="X582" s="192" t="str">
        <f t="shared" si="43"/>
        <v/>
      </c>
      <c r="AB582" s="192"/>
    </row>
    <row r="583" spans="24:28" x14ac:dyDescent="0.4">
      <c r="X583" s="192" t="str">
        <f t="shared" si="43"/>
        <v/>
      </c>
      <c r="AB583" s="192"/>
    </row>
    <row r="584" spans="24:28" x14ac:dyDescent="0.4">
      <c r="X584" s="192" t="str">
        <f t="shared" si="43"/>
        <v/>
      </c>
      <c r="AB584" s="192"/>
    </row>
    <row r="585" spans="24:28" x14ac:dyDescent="0.4">
      <c r="X585" s="192" t="str">
        <f t="shared" si="43"/>
        <v/>
      </c>
      <c r="AB585" s="192"/>
    </row>
    <row r="586" spans="24:28" x14ac:dyDescent="0.4">
      <c r="X586" s="192" t="str">
        <f t="shared" si="43"/>
        <v/>
      </c>
      <c r="AB586" s="192"/>
    </row>
    <row r="587" spans="24:28" x14ac:dyDescent="0.4">
      <c r="X587" s="192" t="str">
        <f t="shared" si="43"/>
        <v/>
      </c>
      <c r="AB587" s="192"/>
    </row>
    <row r="588" spans="24:28" x14ac:dyDescent="0.4">
      <c r="X588" s="192" t="str">
        <f t="shared" si="43"/>
        <v/>
      </c>
      <c r="AB588" s="192"/>
    </row>
    <row r="589" spans="24:28" x14ac:dyDescent="0.4">
      <c r="X589" s="192" t="str">
        <f t="shared" si="43"/>
        <v/>
      </c>
      <c r="AB589" s="192"/>
    </row>
    <row r="590" spans="24:28" x14ac:dyDescent="0.4">
      <c r="X590" s="192" t="str">
        <f t="shared" si="43"/>
        <v/>
      </c>
      <c r="AB590" s="192"/>
    </row>
    <row r="591" spans="24:28" x14ac:dyDescent="0.4">
      <c r="X591" s="192" t="str">
        <f t="shared" si="43"/>
        <v/>
      </c>
      <c r="AB591" s="192"/>
    </row>
    <row r="592" spans="24:28" x14ac:dyDescent="0.4">
      <c r="X592" s="192" t="str">
        <f t="shared" si="43"/>
        <v/>
      </c>
      <c r="AB592" s="192"/>
    </row>
    <row r="593" spans="24:28" x14ac:dyDescent="0.4">
      <c r="X593" s="192" t="str">
        <f t="shared" si="43"/>
        <v/>
      </c>
      <c r="AB593" s="192"/>
    </row>
    <row r="594" spans="24:28" x14ac:dyDescent="0.4">
      <c r="X594" s="192" t="str">
        <f t="shared" si="43"/>
        <v/>
      </c>
      <c r="AB594" s="192"/>
    </row>
    <row r="595" spans="24:28" x14ac:dyDescent="0.4">
      <c r="X595" s="192" t="str">
        <f t="shared" si="43"/>
        <v/>
      </c>
      <c r="AB595" s="192"/>
    </row>
    <row r="596" spans="24:28" x14ac:dyDescent="0.4">
      <c r="X596" s="192" t="str">
        <f t="shared" si="43"/>
        <v/>
      </c>
      <c r="AB596" s="192"/>
    </row>
    <row r="597" spans="24:28" x14ac:dyDescent="0.4">
      <c r="X597" s="192" t="str">
        <f t="shared" si="43"/>
        <v/>
      </c>
      <c r="AB597" s="192"/>
    </row>
    <row r="598" spans="24:28" x14ac:dyDescent="0.4">
      <c r="X598" s="192" t="str">
        <f t="shared" si="43"/>
        <v/>
      </c>
      <c r="AB598" s="192"/>
    </row>
    <row r="599" spans="24:28" x14ac:dyDescent="0.4">
      <c r="X599" s="192" t="str">
        <f t="shared" si="43"/>
        <v/>
      </c>
      <c r="AB599" s="192"/>
    </row>
    <row r="600" spans="24:28" x14ac:dyDescent="0.4">
      <c r="X600" s="192" t="str">
        <f t="shared" si="43"/>
        <v/>
      </c>
      <c r="AB600" s="192"/>
    </row>
    <row r="601" spans="24:28" x14ac:dyDescent="0.4">
      <c r="X601" s="192" t="str">
        <f t="shared" si="43"/>
        <v/>
      </c>
      <c r="AB601" s="192"/>
    </row>
    <row r="602" spans="24:28" x14ac:dyDescent="0.4">
      <c r="X602" s="192" t="str">
        <f t="shared" si="43"/>
        <v/>
      </c>
      <c r="AB602" s="192"/>
    </row>
    <row r="603" spans="24:28" x14ac:dyDescent="0.4">
      <c r="X603" s="192" t="str">
        <f t="shared" si="43"/>
        <v/>
      </c>
      <c r="AB603" s="192"/>
    </row>
    <row r="604" spans="24:28" x14ac:dyDescent="0.4">
      <c r="X604" s="192" t="str">
        <f t="shared" ref="X604:X667" si="44">IF(T604="","",T604-V604)</f>
        <v/>
      </c>
      <c r="AB604" s="192"/>
    </row>
    <row r="605" spans="24:28" x14ac:dyDescent="0.4">
      <c r="X605" s="192" t="str">
        <f t="shared" si="44"/>
        <v/>
      </c>
      <c r="AB605" s="192"/>
    </row>
    <row r="606" spans="24:28" x14ac:dyDescent="0.4">
      <c r="X606" s="192" t="str">
        <f t="shared" si="44"/>
        <v/>
      </c>
      <c r="AB606" s="192"/>
    </row>
    <row r="607" spans="24:28" x14ac:dyDescent="0.4">
      <c r="X607" s="192" t="str">
        <f t="shared" si="44"/>
        <v/>
      </c>
      <c r="AB607" s="192"/>
    </row>
    <row r="608" spans="24:28" x14ac:dyDescent="0.4">
      <c r="X608" s="192" t="str">
        <f t="shared" si="44"/>
        <v/>
      </c>
      <c r="AB608" s="192"/>
    </row>
    <row r="609" spans="24:28" x14ac:dyDescent="0.4">
      <c r="X609" s="192" t="str">
        <f t="shared" si="44"/>
        <v/>
      </c>
      <c r="AB609" s="192"/>
    </row>
    <row r="610" spans="24:28" x14ac:dyDescent="0.4">
      <c r="X610" s="192" t="str">
        <f t="shared" si="44"/>
        <v/>
      </c>
      <c r="AB610" s="192"/>
    </row>
    <row r="611" spans="24:28" x14ac:dyDescent="0.4">
      <c r="X611" s="192" t="str">
        <f t="shared" si="44"/>
        <v/>
      </c>
      <c r="AB611" s="192"/>
    </row>
    <row r="612" spans="24:28" x14ac:dyDescent="0.4">
      <c r="X612" s="192" t="str">
        <f t="shared" si="44"/>
        <v/>
      </c>
      <c r="AB612" s="192"/>
    </row>
    <row r="613" spans="24:28" x14ac:dyDescent="0.4">
      <c r="X613" s="192" t="str">
        <f t="shared" si="44"/>
        <v/>
      </c>
      <c r="AB613" s="192"/>
    </row>
    <row r="614" spans="24:28" x14ac:dyDescent="0.4">
      <c r="X614" s="192" t="str">
        <f t="shared" si="44"/>
        <v/>
      </c>
      <c r="AB614" s="192"/>
    </row>
    <row r="615" spans="24:28" x14ac:dyDescent="0.4">
      <c r="X615" s="192" t="str">
        <f t="shared" si="44"/>
        <v/>
      </c>
      <c r="AB615" s="192"/>
    </row>
    <row r="616" spans="24:28" x14ac:dyDescent="0.4">
      <c r="X616" s="192" t="str">
        <f t="shared" si="44"/>
        <v/>
      </c>
      <c r="AB616" s="192"/>
    </row>
    <row r="617" spans="24:28" x14ac:dyDescent="0.4">
      <c r="X617" s="192" t="str">
        <f t="shared" si="44"/>
        <v/>
      </c>
      <c r="AB617" s="192"/>
    </row>
    <row r="618" spans="24:28" x14ac:dyDescent="0.4">
      <c r="X618" s="192" t="str">
        <f t="shared" si="44"/>
        <v/>
      </c>
      <c r="AB618" s="192"/>
    </row>
    <row r="619" spans="24:28" x14ac:dyDescent="0.4">
      <c r="X619" s="192" t="str">
        <f t="shared" si="44"/>
        <v/>
      </c>
      <c r="AB619" s="192"/>
    </row>
    <row r="620" spans="24:28" x14ac:dyDescent="0.4">
      <c r="X620" s="192" t="str">
        <f t="shared" si="44"/>
        <v/>
      </c>
      <c r="AB620" s="192"/>
    </row>
    <row r="621" spans="24:28" x14ac:dyDescent="0.4">
      <c r="X621" s="192" t="str">
        <f t="shared" si="44"/>
        <v/>
      </c>
      <c r="AB621" s="192"/>
    </row>
    <row r="622" spans="24:28" x14ac:dyDescent="0.4">
      <c r="X622" s="192" t="str">
        <f t="shared" si="44"/>
        <v/>
      </c>
      <c r="AB622" s="192"/>
    </row>
    <row r="623" spans="24:28" x14ac:dyDescent="0.4">
      <c r="X623" s="192" t="str">
        <f t="shared" si="44"/>
        <v/>
      </c>
      <c r="AB623" s="192"/>
    </row>
    <row r="624" spans="24:28" x14ac:dyDescent="0.4">
      <c r="X624" s="192" t="str">
        <f t="shared" si="44"/>
        <v/>
      </c>
      <c r="AB624" s="192"/>
    </row>
    <row r="625" spans="24:28" x14ac:dyDescent="0.4">
      <c r="X625" s="192" t="str">
        <f t="shared" si="44"/>
        <v/>
      </c>
      <c r="AB625" s="192"/>
    </row>
    <row r="626" spans="24:28" x14ac:dyDescent="0.4">
      <c r="X626" s="192" t="str">
        <f t="shared" si="44"/>
        <v/>
      </c>
      <c r="AB626" s="192"/>
    </row>
    <row r="627" spans="24:28" x14ac:dyDescent="0.4">
      <c r="X627" s="192" t="str">
        <f t="shared" si="44"/>
        <v/>
      </c>
      <c r="AB627" s="192"/>
    </row>
    <row r="628" spans="24:28" x14ac:dyDescent="0.4">
      <c r="X628" s="192" t="str">
        <f t="shared" si="44"/>
        <v/>
      </c>
      <c r="AB628" s="192"/>
    </row>
    <row r="629" spans="24:28" x14ac:dyDescent="0.4">
      <c r="X629" s="192" t="str">
        <f t="shared" si="44"/>
        <v/>
      </c>
      <c r="AB629" s="192"/>
    </row>
    <row r="630" spans="24:28" x14ac:dyDescent="0.4">
      <c r="X630" s="192" t="str">
        <f t="shared" si="44"/>
        <v/>
      </c>
      <c r="AB630" s="192"/>
    </row>
    <row r="631" spans="24:28" x14ac:dyDescent="0.4">
      <c r="X631" s="192" t="str">
        <f t="shared" si="44"/>
        <v/>
      </c>
      <c r="AB631" s="192"/>
    </row>
    <row r="632" spans="24:28" x14ac:dyDescent="0.4">
      <c r="X632" s="192" t="str">
        <f t="shared" si="44"/>
        <v/>
      </c>
      <c r="AB632" s="192"/>
    </row>
    <row r="633" spans="24:28" x14ac:dyDescent="0.4">
      <c r="X633" s="192" t="str">
        <f t="shared" si="44"/>
        <v/>
      </c>
      <c r="AB633" s="192"/>
    </row>
    <row r="634" spans="24:28" x14ac:dyDescent="0.4">
      <c r="X634" s="192" t="str">
        <f t="shared" si="44"/>
        <v/>
      </c>
      <c r="AB634" s="192"/>
    </row>
    <row r="635" spans="24:28" x14ac:dyDescent="0.4">
      <c r="X635" s="192" t="str">
        <f t="shared" si="44"/>
        <v/>
      </c>
      <c r="AB635" s="192"/>
    </row>
    <row r="636" spans="24:28" x14ac:dyDescent="0.4">
      <c r="X636" s="192" t="str">
        <f t="shared" si="44"/>
        <v/>
      </c>
      <c r="AB636" s="192"/>
    </row>
    <row r="637" spans="24:28" x14ac:dyDescent="0.4">
      <c r="X637" s="192" t="str">
        <f t="shared" si="44"/>
        <v/>
      </c>
      <c r="AB637" s="192"/>
    </row>
    <row r="638" spans="24:28" x14ac:dyDescent="0.4">
      <c r="X638" s="192" t="str">
        <f t="shared" si="44"/>
        <v/>
      </c>
      <c r="AB638" s="192"/>
    </row>
    <row r="639" spans="24:28" x14ac:dyDescent="0.4">
      <c r="X639" s="192" t="str">
        <f t="shared" si="44"/>
        <v/>
      </c>
      <c r="AB639" s="192"/>
    </row>
    <row r="640" spans="24:28" x14ac:dyDescent="0.4">
      <c r="X640" s="192" t="str">
        <f t="shared" si="44"/>
        <v/>
      </c>
      <c r="AB640" s="192"/>
    </row>
    <row r="641" spans="24:28" x14ac:dyDescent="0.4">
      <c r="X641" s="192" t="str">
        <f t="shared" si="44"/>
        <v/>
      </c>
      <c r="AB641" s="192"/>
    </row>
    <row r="642" spans="24:28" x14ac:dyDescent="0.4">
      <c r="X642" s="192" t="str">
        <f t="shared" si="44"/>
        <v/>
      </c>
      <c r="AB642" s="192"/>
    </row>
    <row r="643" spans="24:28" x14ac:dyDescent="0.4">
      <c r="X643" s="192" t="str">
        <f t="shared" si="44"/>
        <v/>
      </c>
      <c r="AB643" s="192"/>
    </row>
    <row r="644" spans="24:28" x14ac:dyDescent="0.4">
      <c r="X644" s="192" t="str">
        <f t="shared" si="44"/>
        <v/>
      </c>
      <c r="AB644" s="192"/>
    </row>
    <row r="645" spans="24:28" x14ac:dyDescent="0.4">
      <c r="X645" s="192" t="str">
        <f t="shared" si="44"/>
        <v/>
      </c>
      <c r="AB645" s="192"/>
    </row>
    <row r="646" spans="24:28" x14ac:dyDescent="0.4">
      <c r="X646" s="192" t="str">
        <f t="shared" si="44"/>
        <v/>
      </c>
      <c r="AB646" s="192"/>
    </row>
    <row r="647" spans="24:28" x14ac:dyDescent="0.4">
      <c r="X647" s="192" t="str">
        <f t="shared" si="44"/>
        <v/>
      </c>
      <c r="AB647" s="192"/>
    </row>
    <row r="648" spans="24:28" x14ac:dyDescent="0.4">
      <c r="X648" s="192" t="str">
        <f t="shared" si="44"/>
        <v/>
      </c>
      <c r="AB648" s="192"/>
    </row>
    <row r="649" spans="24:28" x14ac:dyDescent="0.4">
      <c r="X649" s="192" t="str">
        <f t="shared" si="44"/>
        <v/>
      </c>
      <c r="AB649" s="192"/>
    </row>
    <row r="650" spans="24:28" x14ac:dyDescent="0.4">
      <c r="X650" s="192" t="str">
        <f t="shared" si="44"/>
        <v/>
      </c>
      <c r="AB650" s="192"/>
    </row>
    <row r="651" spans="24:28" x14ac:dyDescent="0.4">
      <c r="X651" s="192" t="str">
        <f t="shared" si="44"/>
        <v/>
      </c>
      <c r="AB651" s="192"/>
    </row>
    <row r="652" spans="24:28" x14ac:dyDescent="0.4">
      <c r="X652" s="192" t="str">
        <f t="shared" si="44"/>
        <v/>
      </c>
      <c r="AB652" s="192"/>
    </row>
    <row r="653" spans="24:28" x14ac:dyDescent="0.4">
      <c r="X653" s="192" t="str">
        <f t="shared" si="44"/>
        <v/>
      </c>
      <c r="AB653" s="192"/>
    </row>
    <row r="654" spans="24:28" x14ac:dyDescent="0.4">
      <c r="X654" s="192" t="str">
        <f t="shared" si="44"/>
        <v/>
      </c>
      <c r="AB654" s="192"/>
    </row>
    <row r="655" spans="24:28" x14ac:dyDescent="0.4">
      <c r="X655" s="192" t="str">
        <f t="shared" si="44"/>
        <v/>
      </c>
      <c r="AB655" s="192"/>
    </row>
    <row r="656" spans="24:28" x14ac:dyDescent="0.4">
      <c r="X656" s="192" t="str">
        <f t="shared" si="44"/>
        <v/>
      </c>
      <c r="AB656" s="192"/>
    </row>
    <row r="657" spans="24:28" x14ac:dyDescent="0.4">
      <c r="X657" s="192" t="str">
        <f t="shared" si="44"/>
        <v/>
      </c>
      <c r="AB657" s="192"/>
    </row>
    <row r="658" spans="24:28" x14ac:dyDescent="0.4">
      <c r="X658" s="192" t="str">
        <f t="shared" si="44"/>
        <v/>
      </c>
      <c r="AB658" s="192"/>
    </row>
    <row r="659" spans="24:28" x14ac:dyDescent="0.4">
      <c r="X659" s="192" t="str">
        <f t="shared" si="44"/>
        <v/>
      </c>
      <c r="AB659" s="192"/>
    </row>
    <row r="660" spans="24:28" x14ac:dyDescent="0.4">
      <c r="X660" s="192" t="str">
        <f t="shared" si="44"/>
        <v/>
      </c>
      <c r="AB660" s="192"/>
    </row>
    <row r="661" spans="24:28" x14ac:dyDescent="0.4">
      <c r="X661" s="192" t="str">
        <f t="shared" si="44"/>
        <v/>
      </c>
      <c r="AB661" s="192"/>
    </row>
    <row r="662" spans="24:28" x14ac:dyDescent="0.4">
      <c r="X662" s="192" t="str">
        <f t="shared" si="44"/>
        <v/>
      </c>
      <c r="AB662" s="192"/>
    </row>
    <row r="663" spans="24:28" x14ac:dyDescent="0.4">
      <c r="X663" s="192" t="str">
        <f t="shared" si="44"/>
        <v/>
      </c>
      <c r="AB663" s="192"/>
    </row>
    <row r="664" spans="24:28" x14ac:dyDescent="0.4">
      <c r="X664" s="192" t="str">
        <f t="shared" si="44"/>
        <v/>
      </c>
      <c r="AB664" s="192"/>
    </row>
    <row r="665" spans="24:28" x14ac:dyDescent="0.4">
      <c r="X665" s="192" t="str">
        <f t="shared" si="44"/>
        <v/>
      </c>
      <c r="AB665" s="192"/>
    </row>
    <row r="666" spans="24:28" x14ac:dyDescent="0.4">
      <c r="X666" s="192" t="str">
        <f t="shared" si="44"/>
        <v/>
      </c>
      <c r="AB666" s="192"/>
    </row>
    <row r="667" spans="24:28" x14ac:dyDescent="0.4">
      <c r="X667" s="192" t="str">
        <f t="shared" si="44"/>
        <v/>
      </c>
      <c r="AB667" s="192"/>
    </row>
    <row r="668" spans="24:28" x14ac:dyDescent="0.4">
      <c r="X668" s="192" t="str">
        <f t="shared" ref="X668:X731" si="45">IF(T668="","",T668-V668)</f>
        <v/>
      </c>
      <c r="AB668" s="192"/>
    </row>
    <row r="669" spans="24:28" x14ac:dyDescent="0.4">
      <c r="X669" s="192" t="str">
        <f t="shared" si="45"/>
        <v/>
      </c>
      <c r="AB669" s="192"/>
    </row>
    <row r="670" spans="24:28" x14ac:dyDescent="0.4">
      <c r="X670" s="192" t="str">
        <f t="shared" si="45"/>
        <v/>
      </c>
      <c r="AB670" s="192"/>
    </row>
    <row r="671" spans="24:28" x14ac:dyDescent="0.4">
      <c r="X671" s="192" t="str">
        <f t="shared" si="45"/>
        <v/>
      </c>
      <c r="AB671" s="192"/>
    </row>
    <row r="672" spans="24:28" x14ac:dyDescent="0.4">
      <c r="X672" s="192" t="str">
        <f t="shared" si="45"/>
        <v/>
      </c>
      <c r="AB672" s="192"/>
    </row>
    <row r="673" spans="24:28" x14ac:dyDescent="0.4">
      <c r="X673" s="192" t="str">
        <f t="shared" si="45"/>
        <v/>
      </c>
      <c r="AB673" s="192"/>
    </row>
    <row r="674" spans="24:28" x14ac:dyDescent="0.4">
      <c r="X674" s="192" t="str">
        <f t="shared" si="45"/>
        <v/>
      </c>
      <c r="AB674" s="192"/>
    </row>
    <row r="675" spans="24:28" x14ac:dyDescent="0.4">
      <c r="X675" s="192" t="str">
        <f t="shared" si="45"/>
        <v/>
      </c>
      <c r="AB675" s="192"/>
    </row>
    <row r="676" spans="24:28" x14ac:dyDescent="0.4">
      <c r="X676" s="192" t="str">
        <f t="shared" si="45"/>
        <v/>
      </c>
      <c r="AB676" s="192"/>
    </row>
    <row r="677" spans="24:28" x14ac:dyDescent="0.4">
      <c r="X677" s="192" t="str">
        <f t="shared" si="45"/>
        <v/>
      </c>
      <c r="AB677" s="192"/>
    </row>
    <row r="678" spans="24:28" x14ac:dyDescent="0.4">
      <c r="X678" s="192" t="str">
        <f t="shared" si="45"/>
        <v/>
      </c>
      <c r="AB678" s="192"/>
    </row>
    <row r="679" spans="24:28" x14ac:dyDescent="0.4">
      <c r="X679" s="192" t="str">
        <f t="shared" si="45"/>
        <v/>
      </c>
      <c r="AB679" s="192"/>
    </row>
    <row r="680" spans="24:28" x14ac:dyDescent="0.4">
      <c r="X680" s="192" t="str">
        <f t="shared" si="45"/>
        <v/>
      </c>
      <c r="AB680" s="192"/>
    </row>
    <row r="681" spans="24:28" x14ac:dyDescent="0.4">
      <c r="X681" s="192" t="str">
        <f t="shared" si="45"/>
        <v/>
      </c>
      <c r="AB681" s="192"/>
    </row>
    <row r="682" spans="24:28" x14ac:dyDescent="0.4">
      <c r="X682" s="192" t="str">
        <f t="shared" si="45"/>
        <v/>
      </c>
      <c r="AB682" s="192"/>
    </row>
    <row r="683" spans="24:28" x14ac:dyDescent="0.4">
      <c r="X683" s="192" t="str">
        <f t="shared" si="45"/>
        <v/>
      </c>
      <c r="AB683" s="192"/>
    </row>
    <row r="684" spans="24:28" x14ac:dyDescent="0.4">
      <c r="X684" s="192" t="str">
        <f t="shared" si="45"/>
        <v/>
      </c>
      <c r="AB684" s="192"/>
    </row>
    <row r="685" spans="24:28" x14ac:dyDescent="0.4">
      <c r="X685" s="192" t="str">
        <f t="shared" si="45"/>
        <v/>
      </c>
      <c r="AB685" s="192"/>
    </row>
    <row r="686" spans="24:28" x14ac:dyDescent="0.4">
      <c r="X686" s="192" t="str">
        <f t="shared" si="45"/>
        <v/>
      </c>
      <c r="AB686" s="192"/>
    </row>
    <row r="687" spans="24:28" x14ac:dyDescent="0.4">
      <c r="X687" s="192" t="str">
        <f t="shared" si="45"/>
        <v/>
      </c>
      <c r="AB687" s="192"/>
    </row>
    <row r="688" spans="24:28" x14ac:dyDescent="0.4">
      <c r="X688" s="192" t="str">
        <f t="shared" si="45"/>
        <v/>
      </c>
      <c r="AB688" s="192"/>
    </row>
    <row r="689" spans="24:28" x14ac:dyDescent="0.4">
      <c r="X689" s="192" t="str">
        <f t="shared" si="45"/>
        <v/>
      </c>
      <c r="AB689" s="192"/>
    </row>
    <row r="690" spans="24:28" x14ac:dyDescent="0.4">
      <c r="X690" s="192" t="str">
        <f t="shared" si="45"/>
        <v/>
      </c>
      <c r="AB690" s="192"/>
    </row>
    <row r="691" spans="24:28" x14ac:dyDescent="0.4">
      <c r="X691" s="192" t="str">
        <f t="shared" si="45"/>
        <v/>
      </c>
      <c r="AB691" s="192"/>
    </row>
    <row r="692" spans="24:28" x14ac:dyDescent="0.4">
      <c r="X692" s="192" t="str">
        <f t="shared" si="45"/>
        <v/>
      </c>
      <c r="AB692" s="192"/>
    </row>
    <row r="693" spans="24:28" x14ac:dyDescent="0.4">
      <c r="X693" s="192" t="str">
        <f t="shared" si="45"/>
        <v/>
      </c>
      <c r="AB693" s="192"/>
    </row>
    <row r="694" spans="24:28" x14ac:dyDescent="0.4">
      <c r="X694" s="192" t="str">
        <f t="shared" si="45"/>
        <v/>
      </c>
      <c r="AB694" s="192"/>
    </row>
    <row r="695" spans="24:28" x14ac:dyDescent="0.4">
      <c r="X695" s="192" t="str">
        <f t="shared" si="45"/>
        <v/>
      </c>
      <c r="AB695" s="192"/>
    </row>
    <row r="696" spans="24:28" x14ac:dyDescent="0.4">
      <c r="X696" s="192" t="str">
        <f t="shared" si="45"/>
        <v/>
      </c>
      <c r="AB696" s="192"/>
    </row>
    <row r="697" spans="24:28" x14ac:dyDescent="0.4">
      <c r="X697" s="192" t="str">
        <f t="shared" si="45"/>
        <v/>
      </c>
      <c r="AB697" s="192"/>
    </row>
    <row r="698" spans="24:28" x14ac:dyDescent="0.4">
      <c r="X698" s="192" t="str">
        <f t="shared" si="45"/>
        <v/>
      </c>
      <c r="AB698" s="192"/>
    </row>
    <row r="699" spans="24:28" x14ac:dyDescent="0.4">
      <c r="X699" s="192" t="str">
        <f t="shared" si="45"/>
        <v/>
      </c>
      <c r="AB699" s="192"/>
    </row>
    <row r="700" spans="24:28" x14ac:dyDescent="0.4">
      <c r="X700" s="192" t="str">
        <f t="shared" si="45"/>
        <v/>
      </c>
      <c r="AB700" s="192"/>
    </row>
    <row r="701" spans="24:28" x14ac:dyDescent="0.4">
      <c r="X701" s="192" t="str">
        <f t="shared" si="45"/>
        <v/>
      </c>
      <c r="AB701" s="192"/>
    </row>
    <row r="702" spans="24:28" x14ac:dyDescent="0.4">
      <c r="X702" s="192" t="str">
        <f t="shared" si="45"/>
        <v/>
      </c>
      <c r="AB702" s="192"/>
    </row>
    <row r="703" spans="24:28" x14ac:dyDescent="0.4">
      <c r="X703" s="192" t="str">
        <f t="shared" si="45"/>
        <v/>
      </c>
      <c r="AB703" s="192"/>
    </row>
    <row r="704" spans="24:28" x14ac:dyDescent="0.4">
      <c r="X704" s="192" t="str">
        <f t="shared" si="45"/>
        <v/>
      </c>
      <c r="AB704" s="192"/>
    </row>
    <row r="705" spans="24:28" x14ac:dyDescent="0.4">
      <c r="X705" s="192" t="str">
        <f t="shared" si="45"/>
        <v/>
      </c>
      <c r="AB705" s="192"/>
    </row>
    <row r="706" spans="24:28" x14ac:dyDescent="0.4">
      <c r="X706" s="192" t="str">
        <f t="shared" si="45"/>
        <v/>
      </c>
      <c r="AB706" s="192"/>
    </row>
    <row r="707" spans="24:28" x14ac:dyDescent="0.4">
      <c r="X707" s="192" t="str">
        <f t="shared" si="45"/>
        <v/>
      </c>
      <c r="AB707" s="192"/>
    </row>
    <row r="708" spans="24:28" x14ac:dyDescent="0.4">
      <c r="X708" s="192" t="str">
        <f t="shared" si="45"/>
        <v/>
      </c>
      <c r="AB708" s="192"/>
    </row>
    <row r="709" spans="24:28" x14ac:dyDescent="0.4">
      <c r="X709" s="192" t="str">
        <f t="shared" si="45"/>
        <v/>
      </c>
      <c r="AB709" s="192"/>
    </row>
    <row r="710" spans="24:28" x14ac:dyDescent="0.4">
      <c r="X710" s="192" t="str">
        <f t="shared" si="45"/>
        <v/>
      </c>
      <c r="AB710" s="192"/>
    </row>
    <row r="711" spans="24:28" x14ac:dyDescent="0.4">
      <c r="X711" s="192" t="str">
        <f t="shared" si="45"/>
        <v/>
      </c>
      <c r="AB711" s="192"/>
    </row>
    <row r="712" spans="24:28" x14ac:dyDescent="0.4">
      <c r="X712" s="192" t="str">
        <f t="shared" si="45"/>
        <v/>
      </c>
      <c r="AB712" s="192"/>
    </row>
    <row r="713" spans="24:28" x14ac:dyDescent="0.4">
      <c r="X713" s="192" t="str">
        <f t="shared" si="45"/>
        <v/>
      </c>
      <c r="AB713" s="192"/>
    </row>
    <row r="714" spans="24:28" x14ac:dyDescent="0.4">
      <c r="X714" s="192" t="str">
        <f t="shared" si="45"/>
        <v/>
      </c>
      <c r="AB714" s="192"/>
    </row>
    <row r="715" spans="24:28" x14ac:dyDescent="0.4">
      <c r="X715" s="192" t="str">
        <f t="shared" si="45"/>
        <v/>
      </c>
      <c r="AB715" s="192"/>
    </row>
    <row r="716" spans="24:28" x14ac:dyDescent="0.4">
      <c r="X716" s="192" t="str">
        <f t="shared" si="45"/>
        <v/>
      </c>
      <c r="AB716" s="192"/>
    </row>
    <row r="717" spans="24:28" x14ac:dyDescent="0.4">
      <c r="X717" s="192" t="str">
        <f t="shared" si="45"/>
        <v/>
      </c>
      <c r="AB717" s="192"/>
    </row>
    <row r="718" spans="24:28" x14ac:dyDescent="0.4">
      <c r="X718" s="192" t="str">
        <f t="shared" si="45"/>
        <v/>
      </c>
      <c r="AB718" s="192"/>
    </row>
    <row r="719" spans="24:28" x14ac:dyDescent="0.4">
      <c r="X719" s="192" t="str">
        <f t="shared" si="45"/>
        <v/>
      </c>
      <c r="AB719" s="192"/>
    </row>
    <row r="720" spans="24:28" x14ac:dyDescent="0.4">
      <c r="X720" s="192" t="str">
        <f t="shared" si="45"/>
        <v/>
      </c>
      <c r="AB720" s="192"/>
    </row>
    <row r="721" spans="24:28" x14ac:dyDescent="0.4">
      <c r="X721" s="192" t="str">
        <f t="shared" si="45"/>
        <v/>
      </c>
      <c r="AB721" s="192"/>
    </row>
    <row r="722" spans="24:28" x14ac:dyDescent="0.4">
      <c r="X722" s="192" t="str">
        <f t="shared" si="45"/>
        <v/>
      </c>
      <c r="AB722" s="192"/>
    </row>
    <row r="723" spans="24:28" x14ac:dyDescent="0.4">
      <c r="X723" s="192" t="str">
        <f t="shared" si="45"/>
        <v/>
      </c>
      <c r="AB723" s="192"/>
    </row>
    <row r="724" spans="24:28" x14ac:dyDescent="0.4">
      <c r="X724" s="192" t="str">
        <f t="shared" si="45"/>
        <v/>
      </c>
      <c r="AB724" s="192"/>
    </row>
    <row r="725" spans="24:28" x14ac:dyDescent="0.4">
      <c r="X725" s="192" t="str">
        <f t="shared" si="45"/>
        <v/>
      </c>
      <c r="AB725" s="192"/>
    </row>
    <row r="726" spans="24:28" x14ac:dyDescent="0.4">
      <c r="X726" s="192" t="str">
        <f t="shared" si="45"/>
        <v/>
      </c>
      <c r="AB726" s="192"/>
    </row>
    <row r="727" spans="24:28" x14ac:dyDescent="0.4">
      <c r="X727" s="192" t="str">
        <f t="shared" si="45"/>
        <v/>
      </c>
      <c r="AB727" s="192"/>
    </row>
    <row r="728" spans="24:28" x14ac:dyDescent="0.4">
      <c r="X728" s="192" t="str">
        <f t="shared" si="45"/>
        <v/>
      </c>
      <c r="AB728" s="192"/>
    </row>
    <row r="729" spans="24:28" x14ac:dyDescent="0.4">
      <c r="X729" s="192" t="str">
        <f t="shared" si="45"/>
        <v/>
      </c>
      <c r="AB729" s="192"/>
    </row>
    <row r="730" spans="24:28" x14ac:dyDescent="0.4">
      <c r="X730" s="192" t="str">
        <f t="shared" si="45"/>
        <v/>
      </c>
      <c r="AB730" s="192"/>
    </row>
    <row r="731" spans="24:28" x14ac:dyDescent="0.4">
      <c r="X731" s="192" t="str">
        <f t="shared" si="45"/>
        <v/>
      </c>
      <c r="AB731" s="192"/>
    </row>
    <row r="732" spans="24:28" x14ac:dyDescent="0.4">
      <c r="X732" s="192" t="str">
        <f t="shared" ref="X732:X758" si="46">IF(T732="","",T732-V732)</f>
        <v/>
      </c>
      <c r="AB732" s="192"/>
    </row>
    <row r="733" spans="24:28" x14ac:dyDescent="0.4">
      <c r="X733" s="192" t="str">
        <f t="shared" si="46"/>
        <v/>
      </c>
      <c r="AB733" s="192"/>
    </row>
    <row r="734" spans="24:28" x14ac:dyDescent="0.4">
      <c r="X734" s="192" t="str">
        <f t="shared" si="46"/>
        <v/>
      </c>
      <c r="AB734" s="192"/>
    </row>
    <row r="735" spans="24:28" x14ac:dyDescent="0.4">
      <c r="X735" s="192" t="str">
        <f t="shared" si="46"/>
        <v/>
      </c>
      <c r="AB735" s="192"/>
    </row>
    <row r="736" spans="24:28" x14ac:dyDescent="0.4">
      <c r="X736" s="192" t="str">
        <f t="shared" si="46"/>
        <v/>
      </c>
      <c r="AB736" s="192"/>
    </row>
    <row r="737" spans="24:28" x14ac:dyDescent="0.4">
      <c r="X737" s="192" t="str">
        <f t="shared" si="46"/>
        <v/>
      </c>
      <c r="AB737" s="192"/>
    </row>
    <row r="738" spans="24:28" x14ac:dyDescent="0.4">
      <c r="X738" s="192" t="str">
        <f t="shared" si="46"/>
        <v/>
      </c>
      <c r="AB738" s="192"/>
    </row>
    <row r="739" spans="24:28" x14ac:dyDescent="0.4">
      <c r="X739" s="192" t="str">
        <f t="shared" si="46"/>
        <v/>
      </c>
      <c r="AB739" s="192"/>
    </row>
    <row r="740" spans="24:28" x14ac:dyDescent="0.4">
      <c r="X740" s="192" t="str">
        <f t="shared" si="46"/>
        <v/>
      </c>
      <c r="AB740" s="192"/>
    </row>
    <row r="741" spans="24:28" x14ac:dyDescent="0.4">
      <c r="X741" s="192" t="str">
        <f t="shared" si="46"/>
        <v/>
      </c>
      <c r="AB741" s="192"/>
    </row>
    <row r="742" spans="24:28" x14ac:dyDescent="0.4">
      <c r="X742" s="192" t="str">
        <f t="shared" si="46"/>
        <v/>
      </c>
      <c r="AB742" s="192"/>
    </row>
    <row r="743" spans="24:28" x14ac:dyDescent="0.4">
      <c r="X743" s="192" t="str">
        <f t="shared" si="46"/>
        <v/>
      </c>
      <c r="AB743" s="192"/>
    </row>
    <row r="744" spans="24:28" x14ac:dyDescent="0.4">
      <c r="X744" s="192" t="str">
        <f t="shared" si="46"/>
        <v/>
      </c>
      <c r="AB744" s="192"/>
    </row>
    <row r="745" spans="24:28" x14ac:dyDescent="0.4">
      <c r="X745" s="192" t="str">
        <f t="shared" si="46"/>
        <v/>
      </c>
      <c r="AB745" s="192"/>
    </row>
    <row r="746" spans="24:28" x14ac:dyDescent="0.4">
      <c r="X746" s="192" t="str">
        <f t="shared" si="46"/>
        <v/>
      </c>
      <c r="AB746" s="192"/>
    </row>
    <row r="747" spans="24:28" x14ac:dyDescent="0.4">
      <c r="X747" s="192" t="str">
        <f t="shared" si="46"/>
        <v/>
      </c>
      <c r="AB747" s="192"/>
    </row>
    <row r="748" spans="24:28" x14ac:dyDescent="0.4">
      <c r="X748" s="192" t="str">
        <f t="shared" si="46"/>
        <v/>
      </c>
      <c r="AB748" s="192"/>
    </row>
    <row r="749" spans="24:28" x14ac:dyDescent="0.4">
      <c r="X749" s="192" t="str">
        <f t="shared" si="46"/>
        <v/>
      </c>
      <c r="AB749" s="192"/>
    </row>
    <row r="750" spans="24:28" x14ac:dyDescent="0.4">
      <c r="X750" s="192" t="str">
        <f t="shared" si="46"/>
        <v/>
      </c>
      <c r="AB750" s="192"/>
    </row>
    <row r="751" spans="24:28" x14ac:dyDescent="0.4">
      <c r="X751" s="192" t="str">
        <f t="shared" si="46"/>
        <v/>
      </c>
      <c r="AB751" s="192"/>
    </row>
    <row r="752" spans="24:28" x14ac:dyDescent="0.4">
      <c r="X752" s="192" t="str">
        <f t="shared" si="46"/>
        <v/>
      </c>
      <c r="AB752" s="192"/>
    </row>
    <row r="753" spans="24:28" x14ac:dyDescent="0.4">
      <c r="X753" s="192" t="str">
        <f t="shared" si="46"/>
        <v/>
      </c>
      <c r="AB753" s="192"/>
    </row>
    <row r="754" spans="24:28" x14ac:dyDescent="0.4">
      <c r="X754" s="192" t="str">
        <f t="shared" si="46"/>
        <v/>
      </c>
      <c r="AB754" s="192"/>
    </row>
    <row r="755" spans="24:28" x14ac:dyDescent="0.4">
      <c r="X755" s="192" t="str">
        <f t="shared" si="46"/>
        <v/>
      </c>
      <c r="AB755" s="192"/>
    </row>
    <row r="756" spans="24:28" x14ac:dyDescent="0.4">
      <c r="X756" s="192" t="str">
        <f t="shared" si="46"/>
        <v/>
      </c>
      <c r="AB756" s="192"/>
    </row>
    <row r="757" spans="24:28" x14ac:dyDescent="0.4">
      <c r="X757" s="192" t="str">
        <f t="shared" si="46"/>
        <v/>
      </c>
      <c r="AB757" s="192"/>
    </row>
    <row r="758" spans="24:28" x14ac:dyDescent="0.4">
      <c r="X758" s="192" t="str">
        <f t="shared" si="46"/>
        <v/>
      </c>
      <c r="AB758" s="192"/>
    </row>
  </sheetData>
  <sheetProtection algorithmName="SHA-512" hashValue="Okc19e7bIvyzRBZ+bdf56BTGEcI44Nxgc+muktyyzAw8qObYRBI6/iCQhOiIf5UnDF8UPyIZ7PPIhdbJgc7H4A==" saltValue="GgX2LDcBuAwCFDm1SrjPcA==" spinCount="100000" sheet="1" insertRows="0"/>
  <mergeCells count="101">
    <mergeCell ref="AJ10:AK10"/>
    <mergeCell ref="AL10:AM10"/>
    <mergeCell ref="AN10:AN11"/>
    <mergeCell ref="A1:E1"/>
    <mergeCell ref="E2:F2"/>
    <mergeCell ref="A4:AD4"/>
    <mergeCell ref="B6:I6"/>
    <mergeCell ref="N6:S7"/>
    <mergeCell ref="T6:T7"/>
    <mergeCell ref="B7:I51"/>
    <mergeCell ref="N10:S11"/>
    <mergeCell ref="T10:U11"/>
    <mergeCell ref="V10:Y10"/>
    <mergeCell ref="V11:W11"/>
    <mergeCell ref="X11:Y11"/>
    <mergeCell ref="AB11:AC11"/>
    <mergeCell ref="N12:S12"/>
    <mergeCell ref="N13:S13"/>
    <mergeCell ref="N14:S14"/>
    <mergeCell ref="Z10:AA11"/>
    <mergeCell ref="AF10:AG10"/>
    <mergeCell ref="AH10:AI10"/>
    <mergeCell ref="N21:S21"/>
    <mergeCell ref="N22:S22"/>
    <mergeCell ref="N23:S23"/>
    <mergeCell ref="N24:S24"/>
    <mergeCell ref="N25:S25"/>
    <mergeCell ref="N26:S26"/>
    <mergeCell ref="N15:S15"/>
    <mergeCell ref="N16:S16"/>
    <mergeCell ref="N17:S17"/>
    <mergeCell ref="N18:S18"/>
    <mergeCell ref="N19:S19"/>
    <mergeCell ref="N20:S20"/>
    <mergeCell ref="AN29:AO29"/>
    <mergeCell ref="AP29:AP30"/>
    <mergeCell ref="V30:W30"/>
    <mergeCell ref="X30:Y30"/>
    <mergeCell ref="AB30:AC30"/>
    <mergeCell ref="N29:N30"/>
    <mergeCell ref="O29:S30"/>
    <mergeCell ref="T29:U30"/>
    <mergeCell ref="V29:Y29"/>
    <mergeCell ref="Z29:AA30"/>
    <mergeCell ref="AF29:AG29"/>
    <mergeCell ref="O31:S31"/>
    <mergeCell ref="O32:S32"/>
    <mergeCell ref="O33:S33"/>
    <mergeCell ref="O34:S34"/>
    <mergeCell ref="O35:S35"/>
    <mergeCell ref="O36:S36"/>
    <mergeCell ref="AH29:AI29"/>
    <mergeCell ref="AJ29:AK29"/>
    <mergeCell ref="AL29:AM29"/>
    <mergeCell ref="O43:S43"/>
    <mergeCell ref="O44:S44"/>
    <mergeCell ref="O45:S45"/>
    <mergeCell ref="O46:S46"/>
    <mergeCell ref="O47:S47"/>
    <mergeCell ref="O48:S48"/>
    <mergeCell ref="O37:S37"/>
    <mergeCell ref="O38:S38"/>
    <mergeCell ref="O39:S39"/>
    <mergeCell ref="O40:S40"/>
    <mergeCell ref="O41:S41"/>
    <mergeCell ref="O42:S42"/>
    <mergeCell ref="O49:S49"/>
    <mergeCell ref="O50:S50"/>
    <mergeCell ref="N51:S51"/>
    <mergeCell ref="B53:AD53"/>
    <mergeCell ref="AN53:AY53"/>
    <mergeCell ref="B54:B55"/>
    <mergeCell ref="C54:E54"/>
    <mergeCell ref="F54:F55"/>
    <mergeCell ref="G54:G55"/>
    <mergeCell ref="H54:H55"/>
    <mergeCell ref="R54:R55"/>
    <mergeCell ref="S54:S55"/>
    <mergeCell ref="T54:Y54"/>
    <mergeCell ref="Z54:AC54"/>
    <mergeCell ref="AD54:AD55"/>
    <mergeCell ref="AG54:AG55"/>
    <mergeCell ref="I54:I55"/>
    <mergeCell ref="J54:K55"/>
    <mergeCell ref="L54:L55"/>
    <mergeCell ref="M54:N54"/>
    <mergeCell ref="O54:O55"/>
    <mergeCell ref="P54:Q54"/>
    <mergeCell ref="AR54:AR55"/>
    <mergeCell ref="AV54:AV55"/>
    <mergeCell ref="AM54:AM55"/>
    <mergeCell ref="AN54:AN55"/>
    <mergeCell ref="T55:U55"/>
    <mergeCell ref="V55:W55"/>
    <mergeCell ref="X55:Y55"/>
    <mergeCell ref="Z55:AA55"/>
    <mergeCell ref="AB55:AC55"/>
    <mergeCell ref="AI54:AI55"/>
    <mergeCell ref="AJ54:AJ55"/>
    <mergeCell ref="AK54:AK55"/>
    <mergeCell ref="AL54:AL55"/>
  </mergeCells>
  <phoneticPr fontId="4"/>
  <conditionalFormatting sqref="C56:C155">
    <cfRule type="expression" dxfId="8" priority="1">
      <formula>AND($E56&lt;&gt;"",$C56="")</formula>
    </cfRule>
  </conditionalFormatting>
  <conditionalFormatting sqref="X56:X155">
    <cfRule type="expression" dxfId="7" priority="2">
      <formula>ISNUMBER(SEARCH("一部自己負担金",$H56))</formula>
    </cfRule>
  </conditionalFormatting>
  <conditionalFormatting sqref="AB56:AB155">
    <cfRule type="expression" dxfId="6" priority="3">
      <formula>ISNUMBER(SEARCH("一部非課税",$I56))</formula>
    </cfRule>
  </conditionalFormatting>
  <dataValidations count="7">
    <dataValidation type="list" allowBlank="1" showInputMessage="1" showErrorMessage="1" sqref="E56:E155" xr:uid="{7FBE6A30-08ED-4AED-A582-3C2029F7B2AA}">
      <formula1>" 人件費,謝金,賃金,旅費,賃借料及び使用料,広告宣伝費,輸送費,役務費,印刷製本費,消耗品費,機器・備品費,借上げ費,委託費,その他"</formula1>
    </dataValidation>
    <dataValidation type="list" allowBlank="1" showInputMessage="1" showErrorMessage="1" sqref="T6:T7" xr:uid="{2C678EB4-04A2-4A2D-8B2E-8B83D711DB06}">
      <formula1>"課税,免税"</formula1>
    </dataValidation>
    <dataValidation type="list" allowBlank="1" showInputMessage="1" showErrorMessage="1" sqref="H56:H155" xr:uid="{0335ACA2-2690-4732-946F-16860BA39B9D}">
      <formula1>"国庫補助金,一部自己負担金"</formula1>
    </dataValidation>
    <dataValidation type="list" allowBlank="1" showInputMessage="1" showErrorMessage="1" sqref="I56:I155" xr:uid="{0A82BBF0-7FA4-4315-A60A-C460DFD4810D}">
      <formula1>"課税,非課税,軽減,一部非課税"</formula1>
    </dataValidation>
    <dataValidation type="list" allowBlank="1" showInputMessage="1" showErrorMessage="1" sqref="R156 O156" xr:uid="{8A7FB207-E8AD-4CE1-8441-46540805D2CC}">
      <formula1>$H$175:$H$184</formula1>
    </dataValidation>
    <dataValidation type="list" allowBlank="1" showInputMessage="1" showErrorMessage="1" sqref="N56:N155 Q56:Q155" xr:uid="{7F75075D-1BB3-4F80-9668-458C55E55E78}">
      <formula1>"人,月,日,時間,回,件,個,枚,部,式,km"</formula1>
    </dataValidation>
    <dataValidation type="whole" imeMode="halfAlpha" operator="greaterThanOrEqual" allowBlank="1" showInputMessage="1" showErrorMessage="1" sqref="M56:M155 J56:J155 P56:P155" xr:uid="{909964BC-875D-496D-93F7-4068FA9C01EB}">
      <formula1>1</formula1>
    </dataValidation>
  </dataValidations>
  <printOptions horizontalCentered="1"/>
  <pageMargins left="0.23622047244094491" right="0.23622047244094491" top="0.74803149606299213" bottom="0.74803149606299213" header="0.31496062992125984" footer="0.31496062992125984"/>
  <pageSetup paperSize="9" scale="32"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D474D-8D39-4F47-B1F1-55FE88844A3C}">
  <sheetPr>
    <pageSetUpPr fitToPage="1"/>
  </sheetPr>
  <dimension ref="A1:BH758"/>
  <sheetViews>
    <sheetView showGridLines="0" view="pageBreakPreview" zoomScale="70" zoomScaleNormal="40" zoomScaleSheetLayoutView="70" workbookViewId="0">
      <selection activeCell="E2" sqref="E2:F2"/>
    </sheetView>
  </sheetViews>
  <sheetFormatPr defaultColWidth="10.125" defaultRowHeight="19.5" outlineLevelRow="1" x14ac:dyDescent="0.4"/>
  <cols>
    <col min="1" max="1" width="1.75" style="25" customWidth="1"/>
    <col min="2" max="2" width="6.375" style="25" bestFit="1" customWidth="1"/>
    <col min="3" max="3" width="6.75" style="25" bestFit="1" customWidth="1"/>
    <col min="4" max="4" width="30" style="25" customWidth="1"/>
    <col min="5" max="5" width="20" style="25" customWidth="1"/>
    <col min="6" max="6" width="45" style="25" customWidth="1"/>
    <col min="7" max="7" width="53.5" style="25" customWidth="1"/>
    <col min="8" max="8" width="19.5" style="25" bestFit="1" customWidth="1"/>
    <col min="9" max="9" width="14.25" style="26" bestFit="1" customWidth="1"/>
    <col min="10" max="10" width="20" style="26" customWidth="1"/>
    <col min="11" max="11" width="6.375" style="25" customWidth="1"/>
    <col min="12" max="12" width="5.5" style="26" customWidth="1"/>
    <col min="13" max="13" width="5.25" style="26" customWidth="1"/>
    <col min="14" max="14" width="7.625" style="25" customWidth="1"/>
    <col min="15" max="15" width="5.125" style="25" customWidth="1"/>
    <col min="16" max="16" width="5.375" style="26" customWidth="1"/>
    <col min="17" max="17" width="7.625" style="25" customWidth="1"/>
    <col min="18" max="18" width="5.5" style="25" customWidth="1"/>
    <col min="19" max="19" width="4.375" style="26" bestFit="1" customWidth="1"/>
    <col min="20" max="20" width="21.5" style="26" bestFit="1" customWidth="1"/>
    <col min="21" max="21" width="4.375" style="25" bestFit="1" customWidth="1"/>
    <col min="22" max="22" width="20.375" style="25" bestFit="1" customWidth="1"/>
    <col min="23" max="23" width="4.375" style="25" bestFit="1" customWidth="1"/>
    <col min="24" max="24" width="16.125" style="25" bestFit="1" customWidth="1"/>
    <col min="25" max="25" width="4.375" style="25" bestFit="1" customWidth="1"/>
    <col min="26" max="26" width="16.5" style="25" customWidth="1"/>
    <col min="27" max="27" width="4.375" style="25" bestFit="1" customWidth="1"/>
    <col min="28" max="28" width="13.875" style="25" customWidth="1"/>
    <col min="29" max="29" width="4.375" style="25" bestFit="1" customWidth="1"/>
    <col min="30" max="30" width="23" style="25" customWidth="1"/>
    <col min="31" max="31" width="9.375" style="25" customWidth="1"/>
    <col min="32" max="32" width="10.125" style="25" hidden="1" customWidth="1"/>
    <col min="33" max="39" width="0" style="25" hidden="1" customWidth="1"/>
    <col min="40" max="40" width="12.125" style="25" hidden="1" customWidth="1"/>
    <col min="41" max="41" width="0" style="25" hidden="1" customWidth="1"/>
    <col min="42" max="43" width="12" style="25" hidden="1" customWidth="1"/>
    <col min="44" max="51" width="0" style="25" hidden="1" customWidth="1"/>
    <col min="52" max="16384" width="10.125" style="25"/>
  </cols>
  <sheetData>
    <row r="1" spans="1:40" x14ac:dyDescent="0.4">
      <c r="A1" s="348" t="s">
        <v>67</v>
      </c>
      <c r="B1" s="348"/>
      <c r="C1" s="348"/>
      <c r="D1" s="348"/>
      <c r="E1" s="348"/>
    </row>
    <row r="2" spans="1:40" ht="30.75" customHeight="1" x14ac:dyDescent="0.4">
      <c r="A2" s="116"/>
      <c r="B2" s="116"/>
      <c r="C2" s="116"/>
      <c r="D2" s="102" t="s">
        <v>1</v>
      </c>
      <c r="E2" s="435" t="str">
        <f>IF(積算内訳書!$F$3="","",積算内訳書!$F$3)</f>
        <v/>
      </c>
      <c r="F2" s="436"/>
    </row>
    <row r="3" spans="1:40" x14ac:dyDescent="0.4">
      <c r="A3" s="116"/>
      <c r="B3" s="116"/>
      <c r="C3" s="116"/>
      <c r="D3" s="116"/>
      <c r="E3" s="116"/>
    </row>
    <row r="4" spans="1:40" ht="24" x14ac:dyDescent="0.4">
      <c r="A4" s="351" t="s">
        <v>372</v>
      </c>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row>
    <row r="5" spans="1:40" ht="15" customHeight="1" thickBot="1" x14ac:dyDescent="0.45"/>
    <row r="6" spans="1:40" ht="21.75" thickBot="1" x14ac:dyDescent="0.45">
      <c r="B6" s="437" t="s">
        <v>70</v>
      </c>
      <c r="C6" s="438"/>
      <c r="D6" s="438"/>
      <c r="E6" s="438"/>
      <c r="F6" s="438"/>
      <c r="G6" s="438"/>
      <c r="H6" s="438"/>
      <c r="I6" s="439"/>
      <c r="N6" s="356" t="s">
        <v>71</v>
      </c>
      <c r="O6" s="357"/>
      <c r="P6" s="357"/>
      <c r="Q6" s="357"/>
      <c r="R6" s="357"/>
      <c r="S6" s="358"/>
      <c r="T6" s="440"/>
      <c r="U6" s="27"/>
      <c r="V6" s="26"/>
      <c r="Y6" s="26"/>
    </row>
    <row r="7" spans="1:40" ht="16.5" customHeight="1" x14ac:dyDescent="0.4">
      <c r="B7" s="451" t="s">
        <v>376</v>
      </c>
      <c r="C7" s="452"/>
      <c r="D7" s="452"/>
      <c r="E7" s="452"/>
      <c r="F7" s="452"/>
      <c r="G7" s="452"/>
      <c r="H7" s="452"/>
      <c r="I7" s="453"/>
      <c r="N7" s="359"/>
      <c r="O7" s="360"/>
      <c r="P7" s="360"/>
      <c r="Q7" s="360"/>
      <c r="R7" s="360"/>
      <c r="S7" s="361"/>
      <c r="T7" s="441"/>
    </row>
    <row r="8" spans="1:40" ht="19.5" customHeight="1" x14ac:dyDescent="0.4">
      <c r="B8" s="451"/>
      <c r="C8" s="452"/>
      <c r="D8" s="452"/>
      <c r="E8" s="452"/>
      <c r="F8" s="452"/>
      <c r="G8" s="452"/>
      <c r="H8" s="452"/>
      <c r="I8" s="453"/>
      <c r="M8" s="118"/>
      <c r="N8" s="119"/>
      <c r="O8" s="27"/>
      <c r="P8" s="27"/>
      <c r="Q8" s="27"/>
      <c r="S8" s="25"/>
      <c r="T8" s="25"/>
    </row>
    <row r="9" spans="1:40" ht="19.5" customHeight="1" thickBot="1" x14ac:dyDescent="0.45">
      <c r="B9" s="451"/>
      <c r="C9" s="452"/>
      <c r="D9" s="452"/>
      <c r="E9" s="452"/>
      <c r="F9" s="452"/>
      <c r="G9" s="452"/>
      <c r="H9" s="452"/>
      <c r="I9" s="453"/>
      <c r="N9" s="28" t="s">
        <v>74</v>
      </c>
      <c r="O9" s="27"/>
      <c r="P9" s="25"/>
      <c r="T9" s="25"/>
    </row>
    <row r="10" spans="1:40" ht="19.5" customHeight="1" x14ac:dyDescent="0.4">
      <c r="B10" s="451"/>
      <c r="C10" s="452"/>
      <c r="D10" s="452"/>
      <c r="E10" s="452"/>
      <c r="F10" s="452"/>
      <c r="G10" s="452"/>
      <c r="H10" s="452"/>
      <c r="I10" s="453"/>
      <c r="N10" s="325" t="s">
        <v>75</v>
      </c>
      <c r="O10" s="326"/>
      <c r="P10" s="326"/>
      <c r="Q10" s="326"/>
      <c r="R10" s="326"/>
      <c r="S10" s="342"/>
      <c r="T10" s="319" t="s">
        <v>76</v>
      </c>
      <c r="U10" s="320"/>
      <c r="V10" s="323" t="s">
        <v>77</v>
      </c>
      <c r="W10" s="323"/>
      <c r="X10" s="323"/>
      <c r="Y10" s="324"/>
      <c r="Z10" s="325" t="s">
        <v>78</v>
      </c>
      <c r="AA10" s="326"/>
      <c r="AB10" s="120"/>
      <c r="AF10" s="434" t="s">
        <v>76</v>
      </c>
      <c r="AG10" s="434"/>
      <c r="AH10" s="434" t="s">
        <v>79</v>
      </c>
      <c r="AI10" s="434"/>
      <c r="AJ10" s="434" t="s">
        <v>80</v>
      </c>
      <c r="AK10" s="434"/>
      <c r="AL10" s="434" t="s">
        <v>78</v>
      </c>
      <c r="AM10" s="434"/>
      <c r="AN10" s="433" t="s">
        <v>177</v>
      </c>
    </row>
    <row r="11" spans="1:40" ht="20.25" thickBot="1" x14ac:dyDescent="0.45">
      <c r="B11" s="451"/>
      <c r="C11" s="452"/>
      <c r="D11" s="452"/>
      <c r="E11" s="452"/>
      <c r="F11" s="452"/>
      <c r="G11" s="452"/>
      <c r="H11" s="452"/>
      <c r="I11" s="453"/>
      <c r="N11" s="327"/>
      <c r="O11" s="328"/>
      <c r="P11" s="328"/>
      <c r="Q11" s="328"/>
      <c r="R11" s="328"/>
      <c r="S11" s="344"/>
      <c r="T11" s="321"/>
      <c r="U11" s="322"/>
      <c r="V11" s="329" t="s">
        <v>79</v>
      </c>
      <c r="W11" s="330"/>
      <c r="X11" s="331" t="s">
        <v>80</v>
      </c>
      <c r="Y11" s="332"/>
      <c r="Z11" s="327"/>
      <c r="AA11" s="328"/>
      <c r="AB11" s="296"/>
      <c r="AC11" s="297"/>
      <c r="AF11" s="220" t="s">
        <v>178</v>
      </c>
      <c r="AG11" s="220" t="s">
        <v>179</v>
      </c>
      <c r="AH11" s="220" t="s">
        <v>178</v>
      </c>
      <c r="AI11" s="220" t="s">
        <v>179</v>
      </c>
      <c r="AJ11" s="220" t="s">
        <v>178</v>
      </c>
      <c r="AK11" s="220" t="s">
        <v>179</v>
      </c>
      <c r="AL11" s="220" t="s">
        <v>178</v>
      </c>
      <c r="AM11" s="220" t="s">
        <v>179</v>
      </c>
      <c r="AN11" s="433"/>
    </row>
    <row r="12" spans="1:40" ht="17.25" customHeight="1" x14ac:dyDescent="0.4">
      <c r="B12" s="451"/>
      <c r="C12" s="452"/>
      <c r="D12" s="452"/>
      <c r="E12" s="452"/>
      <c r="F12" s="452"/>
      <c r="G12" s="452"/>
      <c r="H12" s="452"/>
      <c r="I12" s="453"/>
      <c r="N12" s="373" t="s">
        <v>37</v>
      </c>
      <c r="O12" s="374"/>
      <c r="P12" s="374"/>
      <c r="Q12" s="374"/>
      <c r="R12" s="374"/>
      <c r="S12" s="375"/>
      <c r="T12" s="85">
        <f>SUMIF($E$56:$E$155,N12,$T$56:$T$155)</f>
        <v>0</v>
      </c>
      <c r="U12" s="22" t="s">
        <v>81</v>
      </c>
      <c r="V12" s="29">
        <f t="shared" ref="V12:V25" si="0">SUMIFS($V$56:$V$155,$E$56:$E$155,$N12)</f>
        <v>0</v>
      </c>
      <c r="W12" s="30" t="s">
        <v>81</v>
      </c>
      <c r="X12" s="31">
        <f t="shared" ref="X12:X25" si="1">SUMIFS($X$56:$X$155,$E$56:$E$155,$N12)</f>
        <v>0</v>
      </c>
      <c r="Y12" s="22" t="s">
        <v>81</v>
      </c>
      <c r="Z12" s="29">
        <f t="shared" ref="Z12:Z25" si="2">SUMIFS($Z$56:$Z$155,$E$56:$E$155,$N12)</f>
        <v>0</v>
      </c>
      <c r="AA12" s="30" t="s">
        <v>81</v>
      </c>
      <c r="AB12" s="121"/>
      <c r="AF12" s="221" t="str">
        <f ca="1">_xlfn.FORMULATEXT(T12)</f>
        <v>=SUMIF($E$56:$E$155,N12,$T$56:$T$155)</v>
      </c>
      <c r="AG12" s="221" t="s">
        <v>180</v>
      </c>
      <c r="AH12" s="221" t="str">
        <f t="shared" ref="AH12:AL26" ca="1" si="3">_xlfn.FORMULATEXT(V12)</f>
        <v>=SUMIFS($V$56:$V$155,$E$56:$E$155,$N12)</v>
      </c>
      <c r="AI12" s="221" t="s">
        <v>181</v>
      </c>
      <c r="AJ12" s="221" t="str">
        <f t="shared" ca="1" si="3"/>
        <v>=SUMIFS($X$56:$X$155,$E$56:$E$155,$N12)</v>
      </c>
      <c r="AK12" s="221" t="s">
        <v>182</v>
      </c>
      <c r="AL12" s="221" t="str">
        <f t="shared" ca="1" si="3"/>
        <v>=SUMIFS($Z$56:$Z$155,$E$56:$E$155,$N12)</v>
      </c>
      <c r="AM12" s="221" t="s">
        <v>183</v>
      </c>
      <c r="AN12" s="222" t="str">
        <f ca="1">IF(AND(AF12=AG12,AH12=AI12,AJ12=AK12,AL12=AM12),"","×")</f>
        <v/>
      </c>
    </row>
    <row r="13" spans="1:40" ht="17.25" customHeight="1" x14ac:dyDescent="0.4">
      <c r="B13" s="451"/>
      <c r="C13" s="452"/>
      <c r="D13" s="452"/>
      <c r="E13" s="452"/>
      <c r="F13" s="452"/>
      <c r="G13" s="452"/>
      <c r="H13" s="452"/>
      <c r="I13" s="453"/>
      <c r="N13" s="345" t="s">
        <v>39</v>
      </c>
      <c r="O13" s="346"/>
      <c r="P13" s="346"/>
      <c r="Q13" s="346"/>
      <c r="R13" s="346"/>
      <c r="S13" s="347"/>
      <c r="T13" s="19">
        <f t="shared" ref="T13:T25" si="4">SUMIF($E$56:$E$155,N13,$T$56:$T$155)</f>
        <v>0</v>
      </c>
      <c r="U13" s="23" t="s">
        <v>81</v>
      </c>
      <c r="V13" s="32">
        <f t="shared" si="0"/>
        <v>0</v>
      </c>
      <c r="W13" s="33" t="s">
        <v>81</v>
      </c>
      <c r="X13" s="34">
        <f t="shared" si="1"/>
        <v>0</v>
      </c>
      <c r="Y13" s="23" t="s">
        <v>81</v>
      </c>
      <c r="Z13" s="32">
        <f t="shared" si="2"/>
        <v>0</v>
      </c>
      <c r="AA13" s="33" t="s">
        <v>81</v>
      </c>
      <c r="AB13" s="121"/>
      <c r="AF13" s="221" t="str">
        <f t="shared" ref="AF13:AF26" ca="1" si="5">_xlfn.FORMULATEXT(T13)</f>
        <v>=SUMIF($E$56:$E$155,N13,$T$56:$T$155)</v>
      </c>
      <c r="AG13" s="221" t="s">
        <v>184</v>
      </c>
      <c r="AH13" s="221" t="str">
        <f t="shared" ca="1" si="3"/>
        <v>=SUMIFS($V$56:$V$155,$E$56:$E$155,$N13)</v>
      </c>
      <c r="AI13" s="221" t="s">
        <v>185</v>
      </c>
      <c r="AJ13" s="221" t="str">
        <f t="shared" ca="1" si="3"/>
        <v>=SUMIFS($X$56:$X$155,$E$56:$E$155,$N13)</v>
      </c>
      <c r="AK13" s="221" t="s">
        <v>186</v>
      </c>
      <c r="AL13" s="221" t="str">
        <f t="shared" ca="1" si="3"/>
        <v>=SUMIFS($Z$56:$Z$155,$E$56:$E$155,$N13)</v>
      </c>
      <c r="AM13" s="221" t="s">
        <v>187</v>
      </c>
      <c r="AN13" s="222" t="str">
        <f t="shared" ref="AN13:AN26" ca="1" si="6">IF(AND(AF13=AG13,AH13=AI13,AJ13=AK13,AL13=AM13),"","×")</f>
        <v/>
      </c>
    </row>
    <row r="14" spans="1:40" ht="17.25" customHeight="1" x14ac:dyDescent="0.4">
      <c r="B14" s="451"/>
      <c r="C14" s="452"/>
      <c r="D14" s="452"/>
      <c r="E14" s="452"/>
      <c r="F14" s="452"/>
      <c r="G14" s="452"/>
      <c r="H14" s="452"/>
      <c r="I14" s="453"/>
      <c r="N14" s="345" t="s">
        <v>41</v>
      </c>
      <c r="O14" s="346"/>
      <c r="P14" s="346"/>
      <c r="Q14" s="346"/>
      <c r="R14" s="346"/>
      <c r="S14" s="347"/>
      <c r="T14" s="19">
        <f t="shared" si="4"/>
        <v>0</v>
      </c>
      <c r="U14" s="23" t="s">
        <v>81</v>
      </c>
      <c r="V14" s="32">
        <f t="shared" si="0"/>
        <v>0</v>
      </c>
      <c r="W14" s="33" t="s">
        <v>81</v>
      </c>
      <c r="X14" s="34">
        <f t="shared" si="1"/>
        <v>0</v>
      </c>
      <c r="Y14" s="23" t="s">
        <v>81</v>
      </c>
      <c r="Z14" s="32">
        <f t="shared" si="2"/>
        <v>0</v>
      </c>
      <c r="AA14" s="33" t="s">
        <v>81</v>
      </c>
      <c r="AB14" s="121"/>
      <c r="AF14" s="221" t="str">
        <f t="shared" ca="1" si="5"/>
        <v>=SUMIF($E$56:$E$155,N14,$T$56:$T$155)</v>
      </c>
      <c r="AG14" s="221" t="s">
        <v>188</v>
      </c>
      <c r="AH14" s="221" t="str">
        <f t="shared" ca="1" si="3"/>
        <v>=SUMIFS($V$56:$V$155,$E$56:$E$155,$N14)</v>
      </c>
      <c r="AI14" s="221" t="s">
        <v>189</v>
      </c>
      <c r="AJ14" s="221" t="str">
        <f t="shared" ca="1" si="3"/>
        <v>=SUMIFS($X$56:$X$155,$E$56:$E$155,$N14)</v>
      </c>
      <c r="AK14" s="221" t="s">
        <v>190</v>
      </c>
      <c r="AL14" s="221" t="str">
        <f t="shared" ca="1" si="3"/>
        <v>=SUMIFS($Z$56:$Z$155,$E$56:$E$155,$N14)</v>
      </c>
      <c r="AM14" s="221" t="s">
        <v>191</v>
      </c>
      <c r="AN14" s="222" t="str">
        <f t="shared" ca="1" si="6"/>
        <v/>
      </c>
    </row>
    <row r="15" spans="1:40" ht="17.25" customHeight="1" x14ac:dyDescent="0.4">
      <c r="B15" s="451"/>
      <c r="C15" s="452"/>
      <c r="D15" s="452"/>
      <c r="E15" s="452"/>
      <c r="F15" s="452"/>
      <c r="G15" s="452"/>
      <c r="H15" s="452"/>
      <c r="I15" s="453"/>
      <c r="N15" s="345" t="s">
        <v>43</v>
      </c>
      <c r="O15" s="346"/>
      <c r="P15" s="346"/>
      <c r="Q15" s="346"/>
      <c r="R15" s="346"/>
      <c r="S15" s="347"/>
      <c r="T15" s="19">
        <f t="shared" si="4"/>
        <v>0</v>
      </c>
      <c r="U15" s="23" t="s">
        <v>81</v>
      </c>
      <c r="V15" s="32">
        <f t="shared" si="0"/>
        <v>0</v>
      </c>
      <c r="W15" s="33" t="s">
        <v>81</v>
      </c>
      <c r="X15" s="34">
        <f t="shared" si="1"/>
        <v>0</v>
      </c>
      <c r="Y15" s="23" t="s">
        <v>81</v>
      </c>
      <c r="Z15" s="32">
        <f t="shared" si="2"/>
        <v>0</v>
      </c>
      <c r="AA15" s="33" t="s">
        <v>81</v>
      </c>
      <c r="AB15" s="121"/>
      <c r="AF15" s="221" t="str">
        <f t="shared" ca="1" si="5"/>
        <v>=SUMIF($E$56:$E$155,N15,$T$56:$T$155)</v>
      </c>
      <c r="AG15" s="221" t="s">
        <v>192</v>
      </c>
      <c r="AH15" s="221" t="str">
        <f t="shared" ca="1" si="3"/>
        <v>=SUMIFS($V$56:$V$155,$E$56:$E$155,$N15)</v>
      </c>
      <c r="AI15" s="221" t="s">
        <v>193</v>
      </c>
      <c r="AJ15" s="221" t="str">
        <f t="shared" ca="1" si="3"/>
        <v>=SUMIFS($X$56:$X$155,$E$56:$E$155,$N15)</v>
      </c>
      <c r="AK15" s="221" t="s">
        <v>194</v>
      </c>
      <c r="AL15" s="221" t="str">
        <f t="shared" ca="1" si="3"/>
        <v>=SUMIFS($Z$56:$Z$155,$E$56:$E$155,$N15)</v>
      </c>
      <c r="AM15" s="221" t="s">
        <v>195</v>
      </c>
      <c r="AN15" s="222" t="str">
        <f t="shared" ca="1" si="6"/>
        <v/>
      </c>
    </row>
    <row r="16" spans="1:40" ht="17.25" customHeight="1" x14ac:dyDescent="0.4">
      <c r="B16" s="451"/>
      <c r="C16" s="452"/>
      <c r="D16" s="452"/>
      <c r="E16" s="452"/>
      <c r="F16" s="452"/>
      <c r="G16" s="452"/>
      <c r="H16" s="452"/>
      <c r="I16" s="453"/>
      <c r="N16" s="345" t="s">
        <v>45</v>
      </c>
      <c r="O16" s="346"/>
      <c r="P16" s="346"/>
      <c r="Q16" s="346"/>
      <c r="R16" s="346"/>
      <c r="S16" s="347"/>
      <c r="T16" s="19">
        <f t="shared" si="4"/>
        <v>0</v>
      </c>
      <c r="U16" s="23" t="s">
        <v>81</v>
      </c>
      <c r="V16" s="32">
        <f t="shared" si="0"/>
        <v>0</v>
      </c>
      <c r="W16" s="33" t="s">
        <v>81</v>
      </c>
      <c r="X16" s="34">
        <f t="shared" si="1"/>
        <v>0</v>
      </c>
      <c r="Y16" s="23" t="s">
        <v>81</v>
      </c>
      <c r="Z16" s="32">
        <f t="shared" si="2"/>
        <v>0</v>
      </c>
      <c r="AA16" s="33" t="s">
        <v>81</v>
      </c>
      <c r="AB16" s="121"/>
      <c r="AF16" s="221" t="str">
        <f t="shared" ca="1" si="5"/>
        <v>=SUMIF($E$56:$E$155,N16,$T$56:$T$155)</v>
      </c>
      <c r="AG16" s="221" t="s">
        <v>196</v>
      </c>
      <c r="AH16" s="221" t="str">
        <f t="shared" ca="1" si="3"/>
        <v>=SUMIFS($V$56:$V$155,$E$56:$E$155,$N16)</v>
      </c>
      <c r="AI16" s="221" t="s">
        <v>197</v>
      </c>
      <c r="AJ16" s="221" t="str">
        <f t="shared" ca="1" si="3"/>
        <v>=SUMIFS($X$56:$X$155,$E$56:$E$155,$N16)</v>
      </c>
      <c r="AK16" s="221" t="s">
        <v>198</v>
      </c>
      <c r="AL16" s="221" t="str">
        <f t="shared" ca="1" si="3"/>
        <v>=SUMIFS($Z$56:$Z$155,$E$56:$E$155,$N16)</v>
      </c>
      <c r="AM16" s="221" t="s">
        <v>199</v>
      </c>
      <c r="AN16" s="222" t="str">
        <f t="shared" ca="1" si="6"/>
        <v/>
      </c>
    </row>
    <row r="17" spans="2:42" ht="17.25" customHeight="1" x14ac:dyDescent="0.4">
      <c r="B17" s="451"/>
      <c r="C17" s="452"/>
      <c r="D17" s="452"/>
      <c r="E17" s="452"/>
      <c r="F17" s="452"/>
      <c r="G17" s="452"/>
      <c r="H17" s="452"/>
      <c r="I17" s="453"/>
      <c r="N17" s="345" t="s">
        <v>47</v>
      </c>
      <c r="O17" s="346"/>
      <c r="P17" s="346"/>
      <c r="Q17" s="346"/>
      <c r="R17" s="346"/>
      <c r="S17" s="347"/>
      <c r="T17" s="19">
        <f t="shared" si="4"/>
        <v>0</v>
      </c>
      <c r="U17" s="23" t="s">
        <v>81</v>
      </c>
      <c r="V17" s="32">
        <f t="shared" si="0"/>
        <v>0</v>
      </c>
      <c r="W17" s="33" t="s">
        <v>81</v>
      </c>
      <c r="X17" s="34">
        <f t="shared" si="1"/>
        <v>0</v>
      </c>
      <c r="Y17" s="23" t="s">
        <v>81</v>
      </c>
      <c r="Z17" s="32">
        <f t="shared" si="2"/>
        <v>0</v>
      </c>
      <c r="AA17" s="33" t="s">
        <v>81</v>
      </c>
      <c r="AB17" s="121"/>
      <c r="AF17" s="221" t="str">
        <f t="shared" ca="1" si="5"/>
        <v>=SUMIF($E$56:$E$155,N17,$T$56:$T$155)</v>
      </c>
      <c r="AG17" s="221" t="s">
        <v>200</v>
      </c>
      <c r="AH17" s="221" t="str">
        <f t="shared" ca="1" si="3"/>
        <v>=SUMIFS($V$56:$V$155,$E$56:$E$155,$N17)</v>
      </c>
      <c r="AI17" s="221" t="s">
        <v>201</v>
      </c>
      <c r="AJ17" s="221" t="str">
        <f t="shared" ca="1" si="3"/>
        <v>=SUMIFS($X$56:$X$155,$E$56:$E$155,$N17)</v>
      </c>
      <c r="AK17" s="221" t="s">
        <v>202</v>
      </c>
      <c r="AL17" s="221" t="str">
        <f t="shared" ca="1" si="3"/>
        <v>=SUMIFS($Z$56:$Z$155,$E$56:$E$155,$N17)</v>
      </c>
      <c r="AM17" s="221" t="s">
        <v>203</v>
      </c>
      <c r="AN17" s="222" t="str">
        <f t="shared" ca="1" si="6"/>
        <v/>
      </c>
    </row>
    <row r="18" spans="2:42" ht="17.25" customHeight="1" x14ac:dyDescent="0.4">
      <c r="B18" s="451"/>
      <c r="C18" s="452"/>
      <c r="D18" s="452"/>
      <c r="E18" s="452"/>
      <c r="F18" s="452"/>
      <c r="G18" s="452"/>
      <c r="H18" s="452"/>
      <c r="I18" s="453"/>
      <c r="N18" s="345" t="s">
        <v>49</v>
      </c>
      <c r="O18" s="346"/>
      <c r="P18" s="346"/>
      <c r="Q18" s="346"/>
      <c r="R18" s="346"/>
      <c r="S18" s="347"/>
      <c r="T18" s="19">
        <f t="shared" si="4"/>
        <v>0</v>
      </c>
      <c r="U18" s="23" t="s">
        <v>81</v>
      </c>
      <c r="V18" s="32">
        <f t="shared" si="0"/>
        <v>0</v>
      </c>
      <c r="W18" s="33" t="s">
        <v>81</v>
      </c>
      <c r="X18" s="34">
        <f t="shared" si="1"/>
        <v>0</v>
      </c>
      <c r="Y18" s="23" t="s">
        <v>81</v>
      </c>
      <c r="Z18" s="32">
        <f t="shared" si="2"/>
        <v>0</v>
      </c>
      <c r="AA18" s="33" t="s">
        <v>81</v>
      </c>
      <c r="AB18" s="121"/>
      <c r="AF18" s="221" t="str">
        <f t="shared" ca="1" si="5"/>
        <v>=SUMIF($E$56:$E$155,N18,$T$56:$T$155)</v>
      </c>
      <c r="AG18" s="221" t="s">
        <v>204</v>
      </c>
      <c r="AH18" s="221" t="str">
        <f t="shared" ca="1" si="3"/>
        <v>=SUMIFS($V$56:$V$155,$E$56:$E$155,$N18)</v>
      </c>
      <c r="AI18" s="221" t="s">
        <v>205</v>
      </c>
      <c r="AJ18" s="221" t="str">
        <f t="shared" ca="1" si="3"/>
        <v>=SUMIFS($X$56:$X$155,$E$56:$E$155,$N18)</v>
      </c>
      <c r="AK18" s="221" t="s">
        <v>206</v>
      </c>
      <c r="AL18" s="221" t="str">
        <f t="shared" ca="1" si="3"/>
        <v>=SUMIFS($Z$56:$Z$155,$E$56:$E$155,$N18)</v>
      </c>
      <c r="AM18" s="221" t="s">
        <v>207</v>
      </c>
      <c r="AN18" s="222" t="str">
        <f t="shared" ca="1" si="6"/>
        <v/>
      </c>
    </row>
    <row r="19" spans="2:42" ht="17.25" customHeight="1" x14ac:dyDescent="0.4">
      <c r="B19" s="451"/>
      <c r="C19" s="452"/>
      <c r="D19" s="452"/>
      <c r="E19" s="452"/>
      <c r="F19" s="452"/>
      <c r="G19" s="452"/>
      <c r="H19" s="452"/>
      <c r="I19" s="453"/>
      <c r="N19" s="345" t="s">
        <v>51</v>
      </c>
      <c r="O19" s="346"/>
      <c r="P19" s="346"/>
      <c r="Q19" s="346"/>
      <c r="R19" s="346"/>
      <c r="S19" s="347"/>
      <c r="T19" s="19">
        <f t="shared" si="4"/>
        <v>0</v>
      </c>
      <c r="U19" s="23" t="s">
        <v>81</v>
      </c>
      <c r="V19" s="32">
        <f t="shared" si="0"/>
        <v>0</v>
      </c>
      <c r="W19" s="33" t="s">
        <v>81</v>
      </c>
      <c r="X19" s="34">
        <f t="shared" si="1"/>
        <v>0</v>
      </c>
      <c r="Y19" s="23" t="s">
        <v>81</v>
      </c>
      <c r="Z19" s="32">
        <f t="shared" si="2"/>
        <v>0</v>
      </c>
      <c r="AA19" s="33" t="s">
        <v>81</v>
      </c>
      <c r="AB19" s="121"/>
      <c r="AF19" s="221" t="str">
        <f t="shared" ca="1" si="5"/>
        <v>=SUMIF($E$56:$E$155,N19,$T$56:$T$155)</v>
      </c>
      <c r="AG19" s="221" t="s">
        <v>208</v>
      </c>
      <c r="AH19" s="221" t="str">
        <f t="shared" ca="1" si="3"/>
        <v>=SUMIFS($V$56:$V$155,$E$56:$E$155,$N19)</v>
      </c>
      <c r="AI19" s="221" t="s">
        <v>209</v>
      </c>
      <c r="AJ19" s="221" t="str">
        <f t="shared" ca="1" si="3"/>
        <v>=SUMIFS($X$56:$X$155,$E$56:$E$155,$N19)</v>
      </c>
      <c r="AK19" s="221" t="s">
        <v>210</v>
      </c>
      <c r="AL19" s="221" t="str">
        <f t="shared" ca="1" si="3"/>
        <v>=SUMIFS($Z$56:$Z$155,$E$56:$E$155,$N19)</v>
      </c>
      <c r="AM19" s="221" t="s">
        <v>211</v>
      </c>
      <c r="AN19" s="222" t="str">
        <f t="shared" ca="1" si="6"/>
        <v/>
      </c>
    </row>
    <row r="20" spans="2:42" ht="17.25" customHeight="1" x14ac:dyDescent="0.4">
      <c r="B20" s="451"/>
      <c r="C20" s="452"/>
      <c r="D20" s="452"/>
      <c r="E20" s="452"/>
      <c r="F20" s="452"/>
      <c r="G20" s="452"/>
      <c r="H20" s="452"/>
      <c r="I20" s="453"/>
      <c r="N20" s="345" t="s">
        <v>82</v>
      </c>
      <c r="O20" s="346"/>
      <c r="P20" s="346"/>
      <c r="Q20" s="346"/>
      <c r="R20" s="346"/>
      <c r="S20" s="347"/>
      <c r="T20" s="19">
        <f t="shared" si="4"/>
        <v>0</v>
      </c>
      <c r="U20" s="23" t="s">
        <v>81</v>
      </c>
      <c r="V20" s="32">
        <f t="shared" si="0"/>
        <v>0</v>
      </c>
      <c r="W20" s="33" t="s">
        <v>81</v>
      </c>
      <c r="X20" s="34">
        <f t="shared" si="1"/>
        <v>0</v>
      </c>
      <c r="Y20" s="23" t="s">
        <v>81</v>
      </c>
      <c r="Z20" s="32">
        <f t="shared" si="2"/>
        <v>0</v>
      </c>
      <c r="AA20" s="33" t="s">
        <v>81</v>
      </c>
      <c r="AB20" s="121"/>
      <c r="AF20" s="221" t="str">
        <f t="shared" ca="1" si="5"/>
        <v>=SUMIF($E$56:$E$155,N20,$T$56:$T$155)</v>
      </c>
      <c r="AG20" s="221" t="s">
        <v>212</v>
      </c>
      <c r="AH20" s="221" t="str">
        <f t="shared" ca="1" si="3"/>
        <v>=SUMIFS($V$56:$V$155,$E$56:$E$155,$N20)</v>
      </c>
      <c r="AI20" s="221" t="s">
        <v>213</v>
      </c>
      <c r="AJ20" s="221" t="str">
        <f t="shared" ca="1" si="3"/>
        <v>=SUMIFS($X$56:$X$155,$E$56:$E$155,$N20)</v>
      </c>
      <c r="AK20" s="221" t="s">
        <v>214</v>
      </c>
      <c r="AL20" s="221" t="str">
        <f t="shared" ca="1" si="3"/>
        <v>=SUMIFS($Z$56:$Z$155,$E$56:$E$155,$N20)</v>
      </c>
      <c r="AM20" s="221" t="s">
        <v>215</v>
      </c>
      <c r="AN20" s="222" t="str">
        <f t="shared" ca="1" si="6"/>
        <v/>
      </c>
    </row>
    <row r="21" spans="2:42" ht="17.25" customHeight="1" x14ac:dyDescent="0.4">
      <c r="B21" s="451"/>
      <c r="C21" s="452"/>
      <c r="D21" s="452"/>
      <c r="E21" s="452"/>
      <c r="F21" s="452"/>
      <c r="G21" s="452"/>
      <c r="H21" s="452"/>
      <c r="I21" s="453"/>
      <c r="N21" s="345" t="s">
        <v>55</v>
      </c>
      <c r="O21" s="346"/>
      <c r="P21" s="346"/>
      <c r="Q21" s="346"/>
      <c r="R21" s="346"/>
      <c r="S21" s="347"/>
      <c r="T21" s="19">
        <f t="shared" si="4"/>
        <v>0</v>
      </c>
      <c r="U21" s="23" t="s">
        <v>81</v>
      </c>
      <c r="V21" s="32">
        <f t="shared" si="0"/>
        <v>0</v>
      </c>
      <c r="W21" s="33" t="s">
        <v>81</v>
      </c>
      <c r="X21" s="34">
        <f t="shared" si="1"/>
        <v>0</v>
      </c>
      <c r="Y21" s="23" t="s">
        <v>81</v>
      </c>
      <c r="Z21" s="32">
        <f t="shared" si="2"/>
        <v>0</v>
      </c>
      <c r="AA21" s="33" t="s">
        <v>81</v>
      </c>
      <c r="AB21" s="121"/>
      <c r="AF21" s="221" t="str">
        <f t="shared" ca="1" si="5"/>
        <v>=SUMIF($E$56:$E$155,N21,$T$56:$T$155)</v>
      </c>
      <c r="AG21" s="221" t="s">
        <v>216</v>
      </c>
      <c r="AH21" s="221" t="str">
        <f t="shared" ca="1" si="3"/>
        <v>=SUMIFS($V$56:$V$155,$E$56:$E$155,$N21)</v>
      </c>
      <c r="AI21" s="221" t="s">
        <v>217</v>
      </c>
      <c r="AJ21" s="221" t="str">
        <f t="shared" ca="1" si="3"/>
        <v>=SUMIFS($X$56:$X$155,$E$56:$E$155,$N21)</v>
      </c>
      <c r="AK21" s="221" t="s">
        <v>218</v>
      </c>
      <c r="AL21" s="221" t="str">
        <f t="shared" ca="1" si="3"/>
        <v>=SUMIFS($Z$56:$Z$155,$E$56:$E$155,$N21)</v>
      </c>
      <c r="AM21" s="221" t="s">
        <v>219</v>
      </c>
      <c r="AN21" s="222" t="str">
        <f t="shared" ca="1" si="6"/>
        <v/>
      </c>
    </row>
    <row r="22" spans="2:42" ht="17.25" customHeight="1" x14ac:dyDescent="0.4">
      <c r="B22" s="451"/>
      <c r="C22" s="452"/>
      <c r="D22" s="452"/>
      <c r="E22" s="452"/>
      <c r="F22" s="452"/>
      <c r="G22" s="452"/>
      <c r="H22" s="452"/>
      <c r="I22" s="453"/>
      <c r="N22" s="345" t="s">
        <v>57</v>
      </c>
      <c r="O22" s="346"/>
      <c r="P22" s="346"/>
      <c r="Q22" s="346"/>
      <c r="R22" s="346"/>
      <c r="S22" s="347"/>
      <c r="T22" s="19">
        <f t="shared" si="4"/>
        <v>0</v>
      </c>
      <c r="U22" s="23" t="s">
        <v>81</v>
      </c>
      <c r="V22" s="32">
        <f t="shared" si="0"/>
        <v>0</v>
      </c>
      <c r="W22" s="33" t="s">
        <v>81</v>
      </c>
      <c r="X22" s="34">
        <f t="shared" si="1"/>
        <v>0</v>
      </c>
      <c r="Y22" s="23" t="s">
        <v>81</v>
      </c>
      <c r="Z22" s="32">
        <f t="shared" si="2"/>
        <v>0</v>
      </c>
      <c r="AA22" s="33" t="s">
        <v>81</v>
      </c>
      <c r="AB22" s="121"/>
      <c r="AF22" s="221" t="str">
        <f t="shared" ca="1" si="5"/>
        <v>=SUMIF($E$56:$E$155,N22,$T$56:$T$155)</v>
      </c>
      <c r="AG22" s="221" t="s">
        <v>220</v>
      </c>
      <c r="AH22" s="221" t="str">
        <f t="shared" ca="1" si="3"/>
        <v>=SUMIFS($V$56:$V$155,$E$56:$E$155,$N22)</v>
      </c>
      <c r="AI22" s="221" t="s">
        <v>221</v>
      </c>
      <c r="AJ22" s="221" t="str">
        <f t="shared" ca="1" si="3"/>
        <v>=SUMIFS($X$56:$X$155,$E$56:$E$155,$N22)</v>
      </c>
      <c r="AK22" s="221" t="s">
        <v>222</v>
      </c>
      <c r="AL22" s="221" t="str">
        <f t="shared" ca="1" si="3"/>
        <v>=SUMIFS($Z$56:$Z$155,$E$56:$E$155,$N22)</v>
      </c>
      <c r="AM22" s="221" t="s">
        <v>223</v>
      </c>
      <c r="AN22" s="222" t="str">
        <f t="shared" ca="1" si="6"/>
        <v/>
      </c>
    </row>
    <row r="23" spans="2:42" ht="17.25" customHeight="1" x14ac:dyDescent="0.4">
      <c r="B23" s="451"/>
      <c r="C23" s="452"/>
      <c r="D23" s="452"/>
      <c r="E23" s="452"/>
      <c r="F23" s="452"/>
      <c r="G23" s="452"/>
      <c r="H23" s="452"/>
      <c r="I23" s="453"/>
      <c r="N23" s="345" t="s">
        <v>59</v>
      </c>
      <c r="O23" s="346"/>
      <c r="P23" s="346"/>
      <c r="Q23" s="346"/>
      <c r="R23" s="346"/>
      <c r="S23" s="347"/>
      <c r="T23" s="19">
        <f t="shared" si="4"/>
        <v>0</v>
      </c>
      <c r="U23" s="23" t="s">
        <v>81</v>
      </c>
      <c r="V23" s="32">
        <f t="shared" si="0"/>
        <v>0</v>
      </c>
      <c r="W23" s="33" t="s">
        <v>81</v>
      </c>
      <c r="X23" s="34">
        <f t="shared" si="1"/>
        <v>0</v>
      </c>
      <c r="Y23" s="23" t="s">
        <v>81</v>
      </c>
      <c r="Z23" s="32">
        <f t="shared" si="2"/>
        <v>0</v>
      </c>
      <c r="AA23" s="33" t="s">
        <v>81</v>
      </c>
      <c r="AB23" s="121"/>
      <c r="AF23" s="221" t="str">
        <f t="shared" ca="1" si="5"/>
        <v>=SUMIF($E$56:$E$155,N23,$T$56:$T$155)</v>
      </c>
      <c r="AG23" s="221" t="s">
        <v>224</v>
      </c>
      <c r="AH23" s="221" t="str">
        <f t="shared" ca="1" si="3"/>
        <v>=SUMIFS($V$56:$V$155,$E$56:$E$155,$N23)</v>
      </c>
      <c r="AI23" s="221" t="s">
        <v>225</v>
      </c>
      <c r="AJ23" s="221" t="str">
        <f t="shared" ca="1" si="3"/>
        <v>=SUMIFS($X$56:$X$155,$E$56:$E$155,$N23)</v>
      </c>
      <c r="AK23" s="221" t="s">
        <v>226</v>
      </c>
      <c r="AL23" s="221" t="str">
        <f t="shared" ca="1" si="3"/>
        <v>=SUMIFS($Z$56:$Z$155,$E$56:$E$155,$N23)</v>
      </c>
      <c r="AM23" s="221" t="s">
        <v>227</v>
      </c>
      <c r="AN23" s="222" t="str">
        <f t="shared" ca="1" si="6"/>
        <v/>
      </c>
    </row>
    <row r="24" spans="2:42" ht="17.25" customHeight="1" x14ac:dyDescent="0.4">
      <c r="B24" s="451"/>
      <c r="C24" s="452"/>
      <c r="D24" s="452"/>
      <c r="E24" s="452"/>
      <c r="F24" s="452"/>
      <c r="G24" s="452"/>
      <c r="H24" s="452"/>
      <c r="I24" s="453"/>
      <c r="N24" s="333" t="s">
        <v>61</v>
      </c>
      <c r="O24" s="334"/>
      <c r="P24" s="334"/>
      <c r="Q24" s="334"/>
      <c r="R24" s="334"/>
      <c r="S24" s="335"/>
      <c r="T24" s="19">
        <f t="shared" si="4"/>
        <v>0</v>
      </c>
      <c r="U24" s="23" t="s">
        <v>81</v>
      </c>
      <c r="V24" s="32">
        <f t="shared" si="0"/>
        <v>0</v>
      </c>
      <c r="W24" s="33" t="s">
        <v>81</v>
      </c>
      <c r="X24" s="34">
        <f t="shared" si="1"/>
        <v>0</v>
      </c>
      <c r="Y24" s="23" t="s">
        <v>81</v>
      </c>
      <c r="Z24" s="32">
        <f t="shared" si="2"/>
        <v>0</v>
      </c>
      <c r="AA24" s="33" t="s">
        <v>81</v>
      </c>
      <c r="AB24" s="121"/>
      <c r="AF24" s="221" t="str">
        <f t="shared" ca="1" si="5"/>
        <v>=SUMIF($E$56:$E$155,N24,$T$56:$T$155)</v>
      </c>
      <c r="AG24" s="221" t="s">
        <v>228</v>
      </c>
      <c r="AH24" s="221" t="str">
        <f t="shared" ca="1" si="3"/>
        <v>=SUMIFS($V$56:$V$155,$E$56:$E$155,$N24)</v>
      </c>
      <c r="AI24" s="221" t="s">
        <v>229</v>
      </c>
      <c r="AJ24" s="221" t="str">
        <f t="shared" ca="1" si="3"/>
        <v>=SUMIFS($X$56:$X$155,$E$56:$E$155,$N24)</v>
      </c>
      <c r="AK24" s="221" t="s">
        <v>230</v>
      </c>
      <c r="AL24" s="221" t="str">
        <f t="shared" ca="1" si="3"/>
        <v>=SUMIFS($Z$56:$Z$155,$E$56:$E$155,$N24)</v>
      </c>
      <c r="AM24" s="221" t="s">
        <v>231</v>
      </c>
      <c r="AN24" s="222" t="str">
        <f t="shared" ca="1" si="6"/>
        <v/>
      </c>
    </row>
    <row r="25" spans="2:42" ht="17.25" customHeight="1" thickBot="1" x14ac:dyDescent="0.45">
      <c r="B25" s="451"/>
      <c r="C25" s="452"/>
      <c r="D25" s="452"/>
      <c r="E25" s="452"/>
      <c r="F25" s="452"/>
      <c r="G25" s="452"/>
      <c r="H25" s="452"/>
      <c r="I25" s="453"/>
      <c r="N25" s="336" t="s">
        <v>65</v>
      </c>
      <c r="O25" s="337"/>
      <c r="P25" s="337"/>
      <c r="Q25" s="337"/>
      <c r="R25" s="337"/>
      <c r="S25" s="338"/>
      <c r="T25" s="20">
        <f t="shared" si="4"/>
        <v>0</v>
      </c>
      <c r="U25" s="24" t="s">
        <v>81</v>
      </c>
      <c r="V25" s="35">
        <f t="shared" si="0"/>
        <v>0</v>
      </c>
      <c r="W25" s="36" t="s">
        <v>81</v>
      </c>
      <c r="X25" s="37">
        <f t="shared" si="1"/>
        <v>0</v>
      </c>
      <c r="Y25" s="24" t="s">
        <v>81</v>
      </c>
      <c r="Z25" s="35">
        <f t="shared" si="2"/>
        <v>0</v>
      </c>
      <c r="AA25" s="36" t="s">
        <v>81</v>
      </c>
      <c r="AB25" s="121"/>
      <c r="AF25" s="221" t="str">
        <f t="shared" ca="1" si="5"/>
        <v>=SUMIF($E$56:$E$155,N25,$T$56:$T$155)</v>
      </c>
      <c r="AG25" s="221" t="s">
        <v>232</v>
      </c>
      <c r="AH25" s="221" t="str">
        <f t="shared" ca="1" si="3"/>
        <v>=SUMIFS($V$56:$V$155,$E$56:$E$155,$N25)</v>
      </c>
      <c r="AI25" s="221" t="s">
        <v>233</v>
      </c>
      <c r="AJ25" s="221" t="str">
        <f t="shared" ca="1" si="3"/>
        <v>=SUMIFS($X$56:$X$155,$E$56:$E$155,$N25)</v>
      </c>
      <c r="AK25" s="221" t="s">
        <v>234</v>
      </c>
      <c r="AL25" s="221" t="str">
        <f t="shared" ca="1" si="3"/>
        <v>=SUMIFS($Z$56:$Z$155,$E$56:$E$155,$N25)</v>
      </c>
      <c r="AM25" s="221" t="s">
        <v>235</v>
      </c>
      <c r="AN25" s="222" t="str">
        <f t="shared" ca="1" si="6"/>
        <v/>
      </c>
    </row>
    <row r="26" spans="2:42" ht="22.5" customHeight="1" thickBot="1" x14ac:dyDescent="0.45">
      <c r="B26" s="451"/>
      <c r="C26" s="452"/>
      <c r="D26" s="452"/>
      <c r="E26" s="452"/>
      <c r="F26" s="452"/>
      <c r="G26" s="452"/>
      <c r="H26" s="452"/>
      <c r="I26" s="453"/>
      <c r="N26" s="311" t="s">
        <v>83</v>
      </c>
      <c r="O26" s="312"/>
      <c r="P26" s="312"/>
      <c r="Q26" s="312"/>
      <c r="R26" s="312"/>
      <c r="S26" s="313"/>
      <c r="T26" s="40">
        <f>SUM(T12:T25)</f>
        <v>0</v>
      </c>
      <c r="U26" s="38" t="s">
        <v>81</v>
      </c>
      <c r="V26" s="97">
        <f>SUM(V12:V25)</f>
        <v>0</v>
      </c>
      <c r="W26" s="39" t="s">
        <v>81</v>
      </c>
      <c r="X26" s="40">
        <f>SUM(X12:X25)</f>
        <v>0</v>
      </c>
      <c r="Y26" s="38" t="s">
        <v>81</v>
      </c>
      <c r="Z26" s="97">
        <f>SUM(Z12:Z25)</f>
        <v>0</v>
      </c>
      <c r="AA26" s="39" t="s">
        <v>81</v>
      </c>
      <c r="AB26" s="122"/>
      <c r="AF26" s="221" t="str">
        <f t="shared" ca="1" si="5"/>
        <v>=SUM(T12:T25)</v>
      </c>
      <c r="AG26" s="221" t="s">
        <v>236</v>
      </c>
      <c r="AH26" s="221" t="str">
        <f t="shared" ca="1" si="3"/>
        <v>=SUM(V12:V25)</v>
      </c>
      <c r="AI26" s="221" t="s">
        <v>237</v>
      </c>
      <c r="AJ26" s="221" t="str">
        <f t="shared" ca="1" si="3"/>
        <v>=SUM(X12:X25)</v>
      </c>
      <c r="AK26" s="221" t="s">
        <v>238</v>
      </c>
      <c r="AL26" s="221" t="str">
        <f t="shared" ca="1" si="3"/>
        <v>=SUM(Z12:Z25)</v>
      </c>
      <c r="AM26" s="221" t="s">
        <v>239</v>
      </c>
      <c r="AN26" s="222" t="str">
        <f t="shared" ca="1" si="6"/>
        <v/>
      </c>
    </row>
    <row r="27" spans="2:42" x14ac:dyDescent="0.4">
      <c r="B27" s="451"/>
      <c r="C27" s="452"/>
      <c r="D27" s="452"/>
      <c r="E27" s="452"/>
      <c r="F27" s="452"/>
      <c r="G27" s="452"/>
      <c r="H27" s="452"/>
      <c r="I27" s="453"/>
      <c r="M27" s="118"/>
      <c r="N27" s="26"/>
      <c r="R27" s="26"/>
      <c r="T27" s="25"/>
      <c r="V27" s="26"/>
      <c r="Y27" s="26"/>
      <c r="Z27" s="26"/>
      <c r="AC27" s="26"/>
    </row>
    <row r="28" spans="2:42" ht="19.5" customHeight="1" thickBot="1" x14ac:dyDescent="0.45">
      <c r="B28" s="451"/>
      <c r="C28" s="452"/>
      <c r="D28" s="452"/>
      <c r="E28" s="452"/>
      <c r="F28" s="452"/>
      <c r="G28" s="452"/>
      <c r="H28" s="452"/>
      <c r="I28" s="453"/>
      <c r="N28" s="28" t="s">
        <v>84</v>
      </c>
      <c r="R28" s="26"/>
      <c r="T28" s="25"/>
      <c r="V28" s="26"/>
      <c r="Y28" s="26"/>
      <c r="Z28" s="26"/>
      <c r="AC28" s="26"/>
    </row>
    <row r="29" spans="2:42" ht="19.5" customHeight="1" x14ac:dyDescent="0.4">
      <c r="B29" s="451"/>
      <c r="C29" s="452"/>
      <c r="D29" s="452"/>
      <c r="E29" s="452"/>
      <c r="F29" s="452"/>
      <c r="G29" s="452"/>
      <c r="H29" s="452"/>
      <c r="I29" s="453"/>
      <c r="N29" s="339" t="s">
        <v>85</v>
      </c>
      <c r="O29" s="341" t="s">
        <v>86</v>
      </c>
      <c r="P29" s="326"/>
      <c r="Q29" s="326"/>
      <c r="R29" s="326"/>
      <c r="S29" s="342"/>
      <c r="T29" s="319" t="s">
        <v>76</v>
      </c>
      <c r="U29" s="320"/>
      <c r="V29" s="323" t="s">
        <v>77</v>
      </c>
      <c r="W29" s="323"/>
      <c r="X29" s="323"/>
      <c r="Y29" s="324"/>
      <c r="Z29" s="325" t="s">
        <v>78</v>
      </c>
      <c r="AA29" s="326"/>
      <c r="AB29" s="120"/>
      <c r="AF29" s="431" t="s">
        <v>86</v>
      </c>
      <c r="AG29" s="432"/>
      <c r="AH29" s="431" t="s">
        <v>76</v>
      </c>
      <c r="AI29" s="432"/>
      <c r="AJ29" s="431" t="s">
        <v>79</v>
      </c>
      <c r="AK29" s="432"/>
      <c r="AL29" s="431" t="s">
        <v>80</v>
      </c>
      <c r="AM29" s="432"/>
      <c r="AN29" s="431" t="s">
        <v>78</v>
      </c>
      <c r="AO29" s="432"/>
      <c r="AP29" s="433" t="s">
        <v>240</v>
      </c>
    </row>
    <row r="30" spans="2:42" ht="20.25" thickBot="1" x14ac:dyDescent="0.45">
      <c r="B30" s="451"/>
      <c r="C30" s="452"/>
      <c r="D30" s="452"/>
      <c r="E30" s="452"/>
      <c r="F30" s="452"/>
      <c r="G30" s="452"/>
      <c r="H30" s="452"/>
      <c r="I30" s="453"/>
      <c r="N30" s="340"/>
      <c r="O30" s="343"/>
      <c r="P30" s="328"/>
      <c r="Q30" s="328"/>
      <c r="R30" s="328"/>
      <c r="S30" s="344"/>
      <c r="T30" s="321"/>
      <c r="U30" s="322"/>
      <c r="V30" s="329" t="s">
        <v>79</v>
      </c>
      <c r="W30" s="330"/>
      <c r="X30" s="331" t="s">
        <v>80</v>
      </c>
      <c r="Y30" s="332"/>
      <c r="Z30" s="327"/>
      <c r="AA30" s="328"/>
      <c r="AB30" s="296"/>
      <c r="AC30" s="297"/>
      <c r="AF30" s="220" t="s">
        <v>178</v>
      </c>
      <c r="AG30" s="220" t="s">
        <v>179</v>
      </c>
      <c r="AH30" s="220" t="s">
        <v>178</v>
      </c>
      <c r="AI30" s="220" t="s">
        <v>179</v>
      </c>
      <c r="AJ30" s="220" t="s">
        <v>178</v>
      </c>
      <c r="AK30" s="220" t="s">
        <v>179</v>
      </c>
      <c r="AL30" s="220" t="s">
        <v>178</v>
      </c>
      <c r="AM30" s="220" t="s">
        <v>179</v>
      </c>
      <c r="AN30" s="220" t="s">
        <v>178</v>
      </c>
      <c r="AO30" s="220" t="s">
        <v>179</v>
      </c>
      <c r="AP30" s="433"/>
    </row>
    <row r="31" spans="2:42" ht="24" customHeight="1" x14ac:dyDescent="0.4">
      <c r="B31" s="451"/>
      <c r="C31" s="452"/>
      <c r="D31" s="452"/>
      <c r="E31" s="452"/>
      <c r="F31" s="452"/>
      <c r="G31" s="452"/>
      <c r="H31" s="452"/>
      <c r="I31" s="453"/>
      <c r="N31" s="263">
        <v>1</v>
      </c>
      <c r="O31" s="298" t="str">
        <f t="shared" ref="O31:O50" si="7">IFERROR(VLOOKUP($N31,$C$56:$D$155,2,FALSE),"")</f>
        <v/>
      </c>
      <c r="P31" s="299"/>
      <c r="Q31" s="299"/>
      <c r="R31" s="299"/>
      <c r="S31" s="300"/>
      <c r="T31" s="42" t="str">
        <f>IF(O31="","",SUMIF($C$56:$C$155,$N31,$T$56:$T$155))</f>
        <v/>
      </c>
      <c r="U31" s="43" t="s">
        <v>81</v>
      </c>
      <c r="V31" s="44" t="str">
        <f>IF(O31="","",SUMIF($C$56:$C$155,$N31,$V$56:$V$155))</f>
        <v/>
      </c>
      <c r="W31" s="45" t="s">
        <v>81</v>
      </c>
      <c r="X31" s="46" t="str">
        <f>IF(O31="","",SUMIF($C$56:$C$155,$N31,$X$56:$X$155))</f>
        <v/>
      </c>
      <c r="Y31" s="47" t="s">
        <v>81</v>
      </c>
      <c r="Z31" s="44" t="str">
        <f>IF(T31="","",SUMIF($C$56:$C$155,$N31,$Z$56:$Z$155))</f>
        <v/>
      </c>
      <c r="AA31" s="45" t="s">
        <v>81</v>
      </c>
      <c r="AB31" s="121"/>
      <c r="AF31" s="221" t="str">
        <f ca="1">_xlfn.FORMULATEXT(O31)</f>
        <v>=IFERROR(VLOOKUP($N31,$C$56:$D$155,2,FALSE),"")</v>
      </c>
      <c r="AG31" s="221" t="s">
        <v>241</v>
      </c>
      <c r="AH31" s="221" t="str">
        <f ca="1">_xlfn.FORMULATEXT(T31)</f>
        <v>=IF(O31="","",SUMIF($C$56:$C$155,$N31,$T$56:$T$155))</v>
      </c>
      <c r="AI31" s="221" t="s">
        <v>242</v>
      </c>
      <c r="AJ31" s="221" t="str">
        <f ca="1">_xlfn.FORMULATEXT(V31)</f>
        <v>=IF(O31="","",SUMIF($C$56:$C$155,$N31,$V$56:$V$155))</v>
      </c>
      <c r="AK31" s="221" t="s">
        <v>243</v>
      </c>
      <c r="AL31" s="221" t="str">
        <f ca="1">_xlfn.FORMULATEXT(X31)</f>
        <v>=IF(O31="","",SUMIF($C$56:$C$155,$N31,$X$56:$X$155))</v>
      </c>
      <c r="AM31" s="221" t="s">
        <v>244</v>
      </c>
      <c r="AN31" s="221" t="str">
        <f ca="1">_xlfn.FORMULATEXT(Z31)</f>
        <v>=IF(T31="","",SUMIF($C$56:$C$155,$N31,$Z$56:$Z$155))</v>
      </c>
      <c r="AO31" s="221" t="s">
        <v>245</v>
      </c>
      <c r="AP31" s="222" t="str">
        <f ca="1">IF(AND(AF31=AG31,AH31=AI31,AJ31=AK31,AL31=AM31,AN31=AO31),"","×")</f>
        <v/>
      </c>
    </row>
    <row r="32" spans="2:42" ht="24" customHeight="1" x14ac:dyDescent="0.4">
      <c r="B32" s="451"/>
      <c r="C32" s="452"/>
      <c r="D32" s="452"/>
      <c r="E32" s="452"/>
      <c r="F32" s="452"/>
      <c r="G32" s="452"/>
      <c r="H32" s="452"/>
      <c r="I32" s="453"/>
      <c r="N32" s="264">
        <v>2</v>
      </c>
      <c r="O32" s="305" t="str">
        <f t="shared" si="7"/>
        <v/>
      </c>
      <c r="P32" s="306"/>
      <c r="Q32" s="306"/>
      <c r="R32" s="306"/>
      <c r="S32" s="307"/>
      <c r="T32" s="49" t="str">
        <f>IF(O32="","",SUMIF($C$56:$C$155,$N32,$T$56:$T$155))</f>
        <v/>
      </c>
      <c r="U32" s="23" t="s">
        <v>81</v>
      </c>
      <c r="V32" s="32" t="str">
        <f>IF(O32="","",SUMIF($C$56:$C$155,$N32,$V$56:$V$155))</f>
        <v/>
      </c>
      <c r="W32" s="33" t="s">
        <v>81</v>
      </c>
      <c r="X32" s="34" t="str">
        <f>IF(O32="","",SUMIF($C$56:$C$155,$N32,$X$56:$X$155))</f>
        <v/>
      </c>
      <c r="Y32" s="23" t="s">
        <v>81</v>
      </c>
      <c r="Z32" s="32" t="str">
        <f>IF(T32="","",SUMIF($C$56:$C$155,$N32,$Z$56:$Z$155))</f>
        <v/>
      </c>
      <c r="AA32" s="33" t="s">
        <v>81</v>
      </c>
      <c r="AB32" s="121"/>
      <c r="AD32" s="111"/>
      <c r="AF32" s="221" t="str">
        <f t="shared" ref="AF32:AF50" ca="1" si="8">_xlfn.FORMULATEXT(O32)</f>
        <v>=IFERROR(VLOOKUP($N32,$C$56:$D$155,2,FALSE),"")</v>
      </c>
      <c r="AG32" s="221" t="s">
        <v>246</v>
      </c>
      <c r="AH32" s="221" t="str">
        <f t="shared" ref="AH32:AH51" ca="1" si="9">_xlfn.FORMULATEXT(T32)</f>
        <v>=IF(O32="","",SUMIF($C$56:$C$155,$N32,$T$56:$T$155))</v>
      </c>
      <c r="AI32" s="221" t="s">
        <v>247</v>
      </c>
      <c r="AJ32" s="221" t="str">
        <f t="shared" ref="AJ32:AJ51" ca="1" si="10">_xlfn.FORMULATEXT(V32)</f>
        <v>=IF(O32="","",SUMIF($C$56:$C$155,$N32,$V$56:$V$155))</v>
      </c>
      <c r="AK32" s="221" t="s">
        <v>248</v>
      </c>
      <c r="AL32" s="221" t="str">
        <f t="shared" ref="AL32:AL51" ca="1" si="11">_xlfn.FORMULATEXT(X32)</f>
        <v>=IF(O32="","",SUMIF($C$56:$C$155,$N32,$X$56:$X$155))</v>
      </c>
      <c r="AM32" s="221" t="s">
        <v>249</v>
      </c>
      <c r="AN32" s="221" t="str">
        <f t="shared" ref="AN32:AN51" ca="1" si="12">_xlfn.FORMULATEXT(Z32)</f>
        <v>=IF(T32="","",SUMIF($C$56:$C$155,$N32,$Z$56:$Z$155))</v>
      </c>
      <c r="AO32" s="221" t="s">
        <v>250</v>
      </c>
      <c r="AP32" s="222" t="str">
        <f t="shared" ref="AP32:AP50" ca="1" si="13">IF(AND(AF32=AG32,AH32=AI32,AJ32=AK32,AL32=AM32,AN32=AO32),"","×")</f>
        <v/>
      </c>
    </row>
    <row r="33" spans="2:42" ht="24" customHeight="1" x14ac:dyDescent="0.4">
      <c r="B33" s="451"/>
      <c r="C33" s="452"/>
      <c r="D33" s="452"/>
      <c r="E33" s="452"/>
      <c r="F33" s="452"/>
      <c r="G33" s="452"/>
      <c r="H33" s="452"/>
      <c r="I33" s="453"/>
      <c r="N33" s="223">
        <v>3</v>
      </c>
      <c r="O33" s="305" t="str">
        <f t="shared" si="7"/>
        <v/>
      </c>
      <c r="P33" s="306"/>
      <c r="Q33" s="306"/>
      <c r="R33" s="306"/>
      <c r="S33" s="307"/>
      <c r="T33" s="49" t="str">
        <f t="shared" ref="T33:T50" si="14">IF(O33="","",SUMIF($C$56:$C$155,$N33,$T$56:$T$155))</f>
        <v/>
      </c>
      <c r="U33" s="23" t="s">
        <v>81</v>
      </c>
      <c r="V33" s="29" t="str">
        <f>IF(O33="","",SUMIF($C$56:$C$155,$N33,$V$56:$V$155))</f>
        <v/>
      </c>
      <c r="W33" s="57" t="s">
        <v>81</v>
      </c>
      <c r="X33" s="55" t="str">
        <f>IF(O33="","",SUMIF($C$56:$C$155,$N33,$X$56:$X$155))</f>
        <v/>
      </c>
      <c r="Y33" s="58" t="s">
        <v>81</v>
      </c>
      <c r="Z33" s="54" t="str">
        <f>IF(T33="","",SUMIF($C$56:$C$155,$N33,$Z$56:$Z$155))</f>
        <v/>
      </c>
      <c r="AA33" s="57" t="s">
        <v>81</v>
      </c>
      <c r="AB33" s="121"/>
      <c r="AD33" s="111"/>
      <c r="AF33" s="221" t="str">
        <f t="shared" ca="1" si="8"/>
        <v>=IFERROR(VLOOKUP($N33,$C$56:$D$155,2,FALSE),"")</v>
      </c>
      <c r="AG33" s="221" t="s">
        <v>251</v>
      </c>
      <c r="AH33" s="221" t="str">
        <f t="shared" ca="1" si="9"/>
        <v>=IF(O33="","",SUMIF($C$56:$C$155,$N33,$T$56:$T$155))</v>
      </c>
      <c r="AI33" s="221" t="s">
        <v>252</v>
      </c>
      <c r="AJ33" s="221" t="str">
        <f t="shared" ca="1" si="10"/>
        <v>=IF(O33="","",SUMIF($C$56:$C$155,$N33,$V$56:$V$155))</v>
      </c>
      <c r="AK33" s="221" t="s">
        <v>253</v>
      </c>
      <c r="AL33" s="221" t="str">
        <f t="shared" ca="1" si="11"/>
        <v>=IF(O33="","",SUMIF($C$56:$C$155,$N33,$X$56:$X$155))</v>
      </c>
      <c r="AM33" s="221" t="s">
        <v>254</v>
      </c>
      <c r="AN33" s="221" t="str">
        <f t="shared" ca="1" si="12"/>
        <v>=IF(T33="","",SUMIF($C$56:$C$155,$N33,$Z$56:$Z$155))</v>
      </c>
      <c r="AO33" s="221" t="s">
        <v>255</v>
      </c>
      <c r="AP33" s="222" t="str">
        <f t="shared" ca="1" si="13"/>
        <v/>
      </c>
    </row>
    <row r="34" spans="2:42" ht="24" customHeight="1" x14ac:dyDescent="0.4">
      <c r="B34" s="451"/>
      <c r="C34" s="452"/>
      <c r="D34" s="452"/>
      <c r="E34" s="452"/>
      <c r="F34" s="452"/>
      <c r="G34" s="452"/>
      <c r="H34" s="452"/>
      <c r="I34" s="453"/>
      <c r="N34" s="223">
        <v>4</v>
      </c>
      <c r="O34" s="305" t="str">
        <f t="shared" si="7"/>
        <v/>
      </c>
      <c r="P34" s="306"/>
      <c r="Q34" s="306"/>
      <c r="R34" s="306"/>
      <c r="S34" s="307"/>
      <c r="T34" s="49" t="str">
        <f t="shared" si="14"/>
        <v/>
      </c>
      <c r="U34" s="23" t="s">
        <v>81</v>
      </c>
      <c r="V34" s="29" t="str">
        <f>IF(O34="","",SUMIF($C$56:$C$155,$N34,$V$56:$V$155))</f>
        <v/>
      </c>
      <c r="W34" s="33" t="s">
        <v>81</v>
      </c>
      <c r="X34" s="34" t="str">
        <f>IF(O34="","",SUMIF($C$56:$C$155,$N34,$X$56:$X$155))</f>
        <v/>
      </c>
      <c r="Y34" s="23" t="s">
        <v>81</v>
      </c>
      <c r="Z34" s="32" t="str">
        <f>IF(T34="","",SUMIF($C$56:$C$155,$N34,$Z$56:$Z$155))</f>
        <v/>
      </c>
      <c r="AA34" s="33" t="s">
        <v>81</v>
      </c>
      <c r="AB34" s="121"/>
      <c r="AD34" s="111"/>
      <c r="AF34" s="221" t="str">
        <f t="shared" ca="1" si="8"/>
        <v>=IFERROR(VLOOKUP($N34,$C$56:$D$155,2,FALSE),"")</v>
      </c>
      <c r="AG34" s="221" t="s">
        <v>256</v>
      </c>
      <c r="AH34" s="221" t="str">
        <f t="shared" ca="1" si="9"/>
        <v>=IF(O34="","",SUMIF($C$56:$C$155,$N34,$T$56:$T$155))</v>
      </c>
      <c r="AI34" s="221" t="s">
        <v>257</v>
      </c>
      <c r="AJ34" s="221" t="str">
        <f t="shared" ca="1" si="10"/>
        <v>=IF(O34="","",SUMIF($C$56:$C$155,$N34,$V$56:$V$155))</v>
      </c>
      <c r="AK34" s="221" t="s">
        <v>258</v>
      </c>
      <c r="AL34" s="221" t="str">
        <f t="shared" ca="1" si="11"/>
        <v>=IF(O34="","",SUMIF($C$56:$C$155,$N34,$X$56:$X$155))</v>
      </c>
      <c r="AM34" s="221" t="s">
        <v>259</v>
      </c>
      <c r="AN34" s="221" t="str">
        <f t="shared" ca="1" si="12"/>
        <v>=IF(T34="","",SUMIF($C$56:$C$155,$N34,$Z$56:$Z$155))</v>
      </c>
      <c r="AO34" s="221" t="s">
        <v>260</v>
      </c>
      <c r="AP34" s="222" t="str">
        <f t="shared" ca="1" si="13"/>
        <v/>
      </c>
    </row>
    <row r="35" spans="2:42" ht="24" customHeight="1" x14ac:dyDescent="0.4">
      <c r="B35" s="451"/>
      <c r="C35" s="452"/>
      <c r="D35" s="452"/>
      <c r="E35" s="452"/>
      <c r="F35" s="452"/>
      <c r="G35" s="452"/>
      <c r="H35" s="452"/>
      <c r="I35" s="453"/>
      <c r="K35" s="26"/>
      <c r="N35" s="223">
        <v>5</v>
      </c>
      <c r="O35" s="305" t="str">
        <f t="shared" si="7"/>
        <v/>
      </c>
      <c r="P35" s="306"/>
      <c r="Q35" s="306"/>
      <c r="R35" s="306"/>
      <c r="S35" s="307"/>
      <c r="T35" s="49" t="str">
        <f t="shared" si="14"/>
        <v/>
      </c>
      <c r="U35" s="23" t="s">
        <v>81</v>
      </c>
      <c r="V35" s="29" t="str">
        <f t="shared" ref="V35:V50" si="15">IF(O35="","",SUMIF($C$56:$C$155,$N35,$V$56:$V$155))</f>
        <v/>
      </c>
      <c r="W35" s="33" t="s">
        <v>81</v>
      </c>
      <c r="X35" s="34" t="str">
        <f t="shared" ref="X35:X50" si="16">IF(O35="","",SUMIF($C$56:$C$155,$N35,$X$56:$X$155))</f>
        <v/>
      </c>
      <c r="Y35" s="23" t="s">
        <v>81</v>
      </c>
      <c r="Z35" s="32" t="str">
        <f t="shared" ref="Z35:Z50" si="17">IF(T35="","",SUMIF($C$56:$C$155,$N35,$Z$56:$Z$155))</f>
        <v/>
      </c>
      <c r="AA35" s="33" t="s">
        <v>81</v>
      </c>
      <c r="AB35" s="121"/>
      <c r="AD35" s="111"/>
      <c r="AF35" s="221" t="str">
        <f t="shared" ca="1" si="8"/>
        <v>=IFERROR(VLOOKUP($N35,$C$56:$D$155,2,FALSE),"")</v>
      </c>
      <c r="AG35" s="221" t="s">
        <v>261</v>
      </c>
      <c r="AH35" s="221" t="str">
        <f t="shared" ca="1" si="9"/>
        <v>=IF(O35="","",SUMIF($C$56:$C$155,$N35,$T$56:$T$155))</v>
      </c>
      <c r="AI35" s="221" t="s">
        <v>262</v>
      </c>
      <c r="AJ35" s="221" t="str">
        <f t="shared" ca="1" si="10"/>
        <v>=IF(O35="","",SUMIF($C$56:$C$155,$N35,$V$56:$V$155))</v>
      </c>
      <c r="AK35" s="221" t="s">
        <v>263</v>
      </c>
      <c r="AL35" s="221" t="str">
        <f t="shared" ca="1" si="11"/>
        <v>=IF(O35="","",SUMIF($C$56:$C$155,$N35,$X$56:$X$155))</v>
      </c>
      <c r="AM35" s="221" t="s">
        <v>264</v>
      </c>
      <c r="AN35" s="221" t="str">
        <f t="shared" ca="1" si="12"/>
        <v>=IF(T35="","",SUMIF($C$56:$C$155,$N35,$Z$56:$Z$155))</v>
      </c>
      <c r="AO35" s="221" t="s">
        <v>265</v>
      </c>
      <c r="AP35" s="222" t="str">
        <f t="shared" ca="1" si="13"/>
        <v/>
      </c>
    </row>
    <row r="36" spans="2:42" ht="24" customHeight="1" x14ac:dyDescent="0.4">
      <c r="B36" s="451"/>
      <c r="C36" s="452"/>
      <c r="D36" s="452"/>
      <c r="E36" s="452"/>
      <c r="F36" s="452"/>
      <c r="G36" s="452"/>
      <c r="H36" s="452"/>
      <c r="I36" s="453"/>
      <c r="K36" s="26"/>
      <c r="N36" s="223">
        <v>6</v>
      </c>
      <c r="O36" s="305" t="str">
        <f t="shared" si="7"/>
        <v/>
      </c>
      <c r="P36" s="306"/>
      <c r="Q36" s="306"/>
      <c r="R36" s="306"/>
      <c r="S36" s="307"/>
      <c r="T36" s="49" t="str">
        <f t="shared" si="14"/>
        <v/>
      </c>
      <c r="U36" s="23" t="s">
        <v>81</v>
      </c>
      <c r="V36" s="29" t="str">
        <f t="shared" si="15"/>
        <v/>
      </c>
      <c r="W36" s="33" t="s">
        <v>81</v>
      </c>
      <c r="X36" s="34" t="str">
        <f t="shared" si="16"/>
        <v/>
      </c>
      <c r="Y36" s="23" t="s">
        <v>81</v>
      </c>
      <c r="Z36" s="32" t="str">
        <f t="shared" si="17"/>
        <v/>
      </c>
      <c r="AA36" s="33" t="s">
        <v>81</v>
      </c>
      <c r="AB36" s="121"/>
      <c r="AD36" s="111"/>
      <c r="AF36" s="221" t="str">
        <f t="shared" ca="1" si="8"/>
        <v>=IFERROR(VLOOKUP($N36,$C$56:$D$155,2,FALSE),"")</v>
      </c>
      <c r="AG36" s="221" t="s">
        <v>266</v>
      </c>
      <c r="AH36" s="221" t="str">
        <f t="shared" ca="1" si="9"/>
        <v>=IF(O36="","",SUMIF($C$56:$C$155,$N36,$T$56:$T$155))</v>
      </c>
      <c r="AI36" s="221" t="s">
        <v>267</v>
      </c>
      <c r="AJ36" s="221" t="str">
        <f t="shared" ca="1" si="10"/>
        <v>=IF(O36="","",SUMIF($C$56:$C$155,$N36,$V$56:$V$155))</v>
      </c>
      <c r="AK36" s="221" t="s">
        <v>268</v>
      </c>
      <c r="AL36" s="221" t="str">
        <f t="shared" ca="1" si="11"/>
        <v>=IF(O36="","",SUMIF($C$56:$C$155,$N36,$X$56:$X$155))</v>
      </c>
      <c r="AM36" s="221" t="s">
        <v>269</v>
      </c>
      <c r="AN36" s="221" t="str">
        <f t="shared" ca="1" si="12"/>
        <v>=IF(T36="","",SUMIF($C$56:$C$155,$N36,$Z$56:$Z$155))</v>
      </c>
      <c r="AO36" s="221" t="s">
        <v>270</v>
      </c>
      <c r="AP36" s="222" t="str">
        <f t="shared" ca="1" si="13"/>
        <v/>
      </c>
    </row>
    <row r="37" spans="2:42" ht="24" customHeight="1" x14ac:dyDescent="0.4">
      <c r="B37" s="451"/>
      <c r="C37" s="452"/>
      <c r="D37" s="452"/>
      <c r="E37" s="452"/>
      <c r="F37" s="452"/>
      <c r="G37" s="452"/>
      <c r="H37" s="452"/>
      <c r="I37" s="453"/>
      <c r="K37" s="26"/>
      <c r="N37" s="223">
        <v>7</v>
      </c>
      <c r="O37" s="305" t="str">
        <f t="shared" si="7"/>
        <v/>
      </c>
      <c r="P37" s="306"/>
      <c r="Q37" s="306"/>
      <c r="R37" s="306"/>
      <c r="S37" s="307"/>
      <c r="T37" s="49" t="str">
        <f t="shared" si="14"/>
        <v/>
      </c>
      <c r="U37" s="23" t="s">
        <v>81</v>
      </c>
      <c r="V37" s="29" t="str">
        <f t="shared" si="15"/>
        <v/>
      </c>
      <c r="W37" s="33" t="s">
        <v>81</v>
      </c>
      <c r="X37" s="34" t="str">
        <f t="shared" si="16"/>
        <v/>
      </c>
      <c r="Y37" s="23" t="s">
        <v>81</v>
      </c>
      <c r="Z37" s="32" t="str">
        <f t="shared" si="17"/>
        <v/>
      </c>
      <c r="AA37" s="33" t="s">
        <v>81</v>
      </c>
      <c r="AB37" s="121"/>
      <c r="AD37" s="111"/>
      <c r="AF37" s="221" t="str">
        <f t="shared" ca="1" si="8"/>
        <v>=IFERROR(VLOOKUP($N37,$C$56:$D$155,2,FALSE),"")</v>
      </c>
      <c r="AG37" s="221" t="s">
        <v>271</v>
      </c>
      <c r="AH37" s="221" t="str">
        <f t="shared" ca="1" si="9"/>
        <v>=IF(O37="","",SUMIF($C$56:$C$155,$N37,$T$56:$T$155))</v>
      </c>
      <c r="AI37" s="221" t="s">
        <v>272</v>
      </c>
      <c r="AJ37" s="221" t="str">
        <f t="shared" ca="1" si="10"/>
        <v>=IF(O37="","",SUMIF($C$56:$C$155,$N37,$V$56:$V$155))</v>
      </c>
      <c r="AK37" s="221" t="s">
        <v>273</v>
      </c>
      <c r="AL37" s="221" t="str">
        <f t="shared" ca="1" si="11"/>
        <v>=IF(O37="","",SUMIF($C$56:$C$155,$N37,$X$56:$X$155))</v>
      </c>
      <c r="AM37" s="221" t="s">
        <v>274</v>
      </c>
      <c r="AN37" s="221" t="str">
        <f t="shared" ca="1" si="12"/>
        <v>=IF(T37="","",SUMIF($C$56:$C$155,$N37,$Z$56:$Z$155))</v>
      </c>
      <c r="AO37" s="221" t="s">
        <v>275</v>
      </c>
      <c r="AP37" s="222" t="str">
        <f t="shared" ca="1" si="13"/>
        <v/>
      </c>
    </row>
    <row r="38" spans="2:42" ht="24" customHeight="1" x14ac:dyDescent="0.4">
      <c r="B38" s="451"/>
      <c r="C38" s="452"/>
      <c r="D38" s="452"/>
      <c r="E38" s="452"/>
      <c r="F38" s="452"/>
      <c r="G38" s="452"/>
      <c r="H38" s="452"/>
      <c r="I38" s="453"/>
      <c r="K38" s="26"/>
      <c r="N38" s="223">
        <v>8</v>
      </c>
      <c r="O38" s="305" t="str">
        <f t="shared" si="7"/>
        <v/>
      </c>
      <c r="P38" s="306"/>
      <c r="Q38" s="306"/>
      <c r="R38" s="306"/>
      <c r="S38" s="307"/>
      <c r="T38" s="49" t="str">
        <f t="shared" si="14"/>
        <v/>
      </c>
      <c r="U38" s="23" t="s">
        <v>81</v>
      </c>
      <c r="V38" s="29" t="str">
        <f t="shared" si="15"/>
        <v/>
      </c>
      <c r="W38" s="33" t="s">
        <v>81</v>
      </c>
      <c r="X38" s="34" t="str">
        <f t="shared" si="16"/>
        <v/>
      </c>
      <c r="Y38" s="23" t="s">
        <v>81</v>
      </c>
      <c r="Z38" s="32" t="str">
        <f t="shared" si="17"/>
        <v/>
      </c>
      <c r="AA38" s="33" t="s">
        <v>81</v>
      </c>
      <c r="AB38" s="121"/>
      <c r="AD38" s="111"/>
      <c r="AF38" s="221" t="str">
        <f t="shared" ca="1" si="8"/>
        <v>=IFERROR(VLOOKUP($N38,$C$56:$D$155,2,FALSE),"")</v>
      </c>
      <c r="AG38" s="221" t="s">
        <v>276</v>
      </c>
      <c r="AH38" s="221" t="str">
        <f t="shared" ca="1" si="9"/>
        <v>=IF(O38="","",SUMIF($C$56:$C$155,$N38,$T$56:$T$155))</v>
      </c>
      <c r="AI38" s="221" t="s">
        <v>277</v>
      </c>
      <c r="AJ38" s="221" t="str">
        <f t="shared" ca="1" si="10"/>
        <v>=IF(O38="","",SUMIF($C$56:$C$155,$N38,$V$56:$V$155))</v>
      </c>
      <c r="AK38" s="221" t="s">
        <v>278</v>
      </c>
      <c r="AL38" s="221" t="str">
        <f t="shared" ca="1" si="11"/>
        <v>=IF(O38="","",SUMIF($C$56:$C$155,$N38,$X$56:$X$155))</v>
      </c>
      <c r="AM38" s="221" t="s">
        <v>279</v>
      </c>
      <c r="AN38" s="221" t="str">
        <f t="shared" ca="1" si="12"/>
        <v>=IF(T38="","",SUMIF($C$56:$C$155,$N38,$Z$56:$Z$155))</v>
      </c>
      <c r="AO38" s="221" t="s">
        <v>280</v>
      </c>
      <c r="AP38" s="222" t="str">
        <f t="shared" ca="1" si="13"/>
        <v/>
      </c>
    </row>
    <row r="39" spans="2:42" ht="24" customHeight="1" x14ac:dyDescent="0.4">
      <c r="B39" s="451"/>
      <c r="C39" s="452"/>
      <c r="D39" s="452"/>
      <c r="E39" s="452"/>
      <c r="F39" s="452"/>
      <c r="G39" s="452"/>
      <c r="H39" s="452"/>
      <c r="I39" s="453"/>
      <c r="K39" s="26"/>
      <c r="N39" s="223">
        <v>9</v>
      </c>
      <c r="O39" s="305" t="str">
        <f t="shared" si="7"/>
        <v/>
      </c>
      <c r="P39" s="306"/>
      <c r="Q39" s="306"/>
      <c r="R39" s="306"/>
      <c r="S39" s="307"/>
      <c r="T39" s="49" t="str">
        <f t="shared" si="14"/>
        <v/>
      </c>
      <c r="U39" s="23" t="s">
        <v>81</v>
      </c>
      <c r="V39" s="29" t="str">
        <f t="shared" si="15"/>
        <v/>
      </c>
      <c r="W39" s="33" t="s">
        <v>81</v>
      </c>
      <c r="X39" s="34" t="str">
        <f t="shared" si="16"/>
        <v/>
      </c>
      <c r="Y39" s="23" t="s">
        <v>81</v>
      </c>
      <c r="Z39" s="32" t="str">
        <f t="shared" si="17"/>
        <v/>
      </c>
      <c r="AA39" s="33" t="s">
        <v>81</v>
      </c>
      <c r="AB39" s="121"/>
      <c r="AD39" s="111"/>
      <c r="AF39" s="221" t="str">
        <f t="shared" ca="1" si="8"/>
        <v>=IFERROR(VLOOKUP($N39,$C$56:$D$155,2,FALSE),"")</v>
      </c>
      <c r="AG39" s="221" t="s">
        <v>281</v>
      </c>
      <c r="AH39" s="221" t="str">
        <f t="shared" ca="1" si="9"/>
        <v>=IF(O39="","",SUMIF($C$56:$C$155,$N39,$T$56:$T$155))</v>
      </c>
      <c r="AI39" s="221" t="s">
        <v>282</v>
      </c>
      <c r="AJ39" s="221" t="str">
        <f t="shared" ca="1" si="10"/>
        <v>=IF(O39="","",SUMIF($C$56:$C$155,$N39,$V$56:$V$155))</v>
      </c>
      <c r="AK39" s="221" t="s">
        <v>283</v>
      </c>
      <c r="AL39" s="221" t="str">
        <f t="shared" ca="1" si="11"/>
        <v>=IF(O39="","",SUMIF($C$56:$C$155,$N39,$X$56:$X$155))</v>
      </c>
      <c r="AM39" s="221" t="s">
        <v>284</v>
      </c>
      <c r="AN39" s="221" t="str">
        <f t="shared" ca="1" si="12"/>
        <v>=IF(T39="","",SUMIF($C$56:$C$155,$N39,$Z$56:$Z$155))</v>
      </c>
      <c r="AO39" s="221" t="s">
        <v>285</v>
      </c>
      <c r="AP39" s="222" t="str">
        <f t="shared" ca="1" si="13"/>
        <v/>
      </c>
    </row>
    <row r="40" spans="2:42" ht="24" customHeight="1" thickBot="1" x14ac:dyDescent="0.45">
      <c r="B40" s="451"/>
      <c r="C40" s="452"/>
      <c r="D40" s="452"/>
      <c r="E40" s="452"/>
      <c r="F40" s="452"/>
      <c r="G40" s="452"/>
      <c r="H40" s="452"/>
      <c r="I40" s="453"/>
      <c r="K40" s="26"/>
      <c r="N40" s="223">
        <v>10</v>
      </c>
      <c r="O40" s="305" t="str">
        <f t="shared" si="7"/>
        <v/>
      </c>
      <c r="P40" s="306"/>
      <c r="Q40" s="306"/>
      <c r="R40" s="306"/>
      <c r="S40" s="307"/>
      <c r="T40" s="49" t="str">
        <f t="shared" si="14"/>
        <v/>
      </c>
      <c r="U40" s="23" t="s">
        <v>81</v>
      </c>
      <c r="V40" s="29" t="str">
        <f t="shared" si="15"/>
        <v/>
      </c>
      <c r="W40" s="33" t="s">
        <v>81</v>
      </c>
      <c r="X40" s="34" t="str">
        <f t="shared" si="16"/>
        <v/>
      </c>
      <c r="Y40" s="23" t="s">
        <v>81</v>
      </c>
      <c r="Z40" s="32" t="str">
        <f t="shared" si="17"/>
        <v/>
      </c>
      <c r="AA40" s="33" t="s">
        <v>81</v>
      </c>
      <c r="AB40" s="121"/>
      <c r="AD40" s="111"/>
      <c r="AF40" s="221" t="str">
        <f t="shared" ca="1" si="8"/>
        <v>=IFERROR(VLOOKUP($N40,$C$56:$D$155,2,FALSE),"")</v>
      </c>
      <c r="AG40" s="221" t="s">
        <v>286</v>
      </c>
      <c r="AH40" s="221" t="str">
        <f t="shared" ca="1" si="9"/>
        <v>=IF(O40="","",SUMIF($C$56:$C$155,$N40,$T$56:$T$155))</v>
      </c>
      <c r="AI40" s="221" t="s">
        <v>287</v>
      </c>
      <c r="AJ40" s="221" t="str">
        <f t="shared" ca="1" si="10"/>
        <v>=IF(O40="","",SUMIF($C$56:$C$155,$N40,$V$56:$V$155))</v>
      </c>
      <c r="AK40" s="221" t="s">
        <v>288</v>
      </c>
      <c r="AL40" s="221" t="str">
        <f t="shared" ca="1" si="11"/>
        <v>=IF(O40="","",SUMIF($C$56:$C$155,$N40,$X$56:$X$155))</v>
      </c>
      <c r="AM40" s="221" t="s">
        <v>289</v>
      </c>
      <c r="AN40" s="221" t="str">
        <f t="shared" ca="1" si="12"/>
        <v>=IF(T40="","",SUMIF($C$56:$C$155,$N40,$Z$56:$Z$155))</v>
      </c>
      <c r="AO40" s="221" t="s">
        <v>290</v>
      </c>
      <c r="AP40" s="222" t="str">
        <f t="shared" ca="1" si="13"/>
        <v/>
      </c>
    </row>
    <row r="41" spans="2:42" ht="24" hidden="1" customHeight="1" outlineLevel="1" x14ac:dyDescent="0.4">
      <c r="B41" s="451"/>
      <c r="C41" s="452"/>
      <c r="D41" s="452"/>
      <c r="E41" s="452"/>
      <c r="F41" s="452"/>
      <c r="G41" s="452"/>
      <c r="H41" s="452"/>
      <c r="I41" s="453"/>
      <c r="K41" s="26"/>
      <c r="N41" s="223">
        <v>11</v>
      </c>
      <c r="O41" s="305" t="str">
        <f t="shared" si="7"/>
        <v/>
      </c>
      <c r="P41" s="306"/>
      <c r="Q41" s="306"/>
      <c r="R41" s="306"/>
      <c r="S41" s="307"/>
      <c r="T41" s="49" t="str">
        <f t="shared" si="14"/>
        <v/>
      </c>
      <c r="U41" s="23" t="s">
        <v>81</v>
      </c>
      <c r="V41" s="29" t="str">
        <f t="shared" si="15"/>
        <v/>
      </c>
      <c r="W41" s="33" t="s">
        <v>81</v>
      </c>
      <c r="X41" s="34" t="str">
        <f t="shared" si="16"/>
        <v/>
      </c>
      <c r="Y41" s="23" t="s">
        <v>81</v>
      </c>
      <c r="Z41" s="32" t="str">
        <f t="shared" si="17"/>
        <v/>
      </c>
      <c r="AA41" s="33" t="s">
        <v>81</v>
      </c>
      <c r="AB41" s="121"/>
      <c r="AD41" s="111"/>
      <c r="AF41" s="221" t="str">
        <f t="shared" ca="1" si="8"/>
        <v>=IFERROR(VLOOKUP($N41,$C$56:$D$155,2,FALSE),"")</v>
      </c>
      <c r="AG41" s="221" t="s">
        <v>291</v>
      </c>
      <c r="AH41" s="221" t="str">
        <f t="shared" ca="1" si="9"/>
        <v>=IF(O41="","",SUMIF($C$56:$C$155,$N41,$T$56:$T$155))</v>
      </c>
      <c r="AI41" s="221" t="s">
        <v>292</v>
      </c>
      <c r="AJ41" s="221" t="str">
        <f t="shared" ca="1" si="10"/>
        <v>=IF(O41="","",SUMIF($C$56:$C$155,$N41,$V$56:$V$155))</v>
      </c>
      <c r="AK41" s="221" t="s">
        <v>293</v>
      </c>
      <c r="AL41" s="221" t="str">
        <f t="shared" ca="1" si="11"/>
        <v>=IF(O41="","",SUMIF($C$56:$C$155,$N41,$X$56:$X$155))</v>
      </c>
      <c r="AM41" s="221" t="s">
        <v>294</v>
      </c>
      <c r="AN41" s="221" t="str">
        <f t="shared" ca="1" si="12"/>
        <v>=IF(T41="","",SUMIF($C$56:$C$155,$N41,$Z$56:$Z$155))</v>
      </c>
      <c r="AO41" s="221" t="s">
        <v>295</v>
      </c>
      <c r="AP41" s="222" t="str">
        <f t="shared" ca="1" si="13"/>
        <v/>
      </c>
    </row>
    <row r="42" spans="2:42" ht="24" hidden="1" customHeight="1" outlineLevel="1" x14ac:dyDescent="0.4">
      <c r="B42" s="451"/>
      <c r="C42" s="452"/>
      <c r="D42" s="452"/>
      <c r="E42" s="452"/>
      <c r="F42" s="452"/>
      <c r="G42" s="452"/>
      <c r="H42" s="452"/>
      <c r="I42" s="453"/>
      <c r="K42" s="26"/>
      <c r="N42" s="223">
        <v>12</v>
      </c>
      <c r="O42" s="305" t="str">
        <f t="shared" si="7"/>
        <v/>
      </c>
      <c r="P42" s="306"/>
      <c r="Q42" s="306"/>
      <c r="R42" s="306"/>
      <c r="S42" s="307"/>
      <c r="T42" s="49" t="str">
        <f t="shared" si="14"/>
        <v/>
      </c>
      <c r="U42" s="23" t="s">
        <v>81</v>
      </c>
      <c r="V42" s="29" t="str">
        <f t="shared" si="15"/>
        <v/>
      </c>
      <c r="W42" s="33" t="s">
        <v>81</v>
      </c>
      <c r="X42" s="34" t="str">
        <f t="shared" si="16"/>
        <v/>
      </c>
      <c r="Y42" s="23" t="s">
        <v>81</v>
      </c>
      <c r="Z42" s="32" t="str">
        <f t="shared" si="17"/>
        <v/>
      </c>
      <c r="AA42" s="33" t="s">
        <v>81</v>
      </c>
      <c r="AB42" s="121"/>
      <c r="AD42" s="111"/>
      <c r="AF42" s="221" t="str">
        <f t="shared" ca="1" si="8"/>
        <v>=IFERROR(VLOOKUP($N42,$C$56:$D$155,2,FALSE),"")</v>
      </c>
      <c r="AG42" s="221" t="s">
        <v>296</v>
      </c>
      <c r="AH42" s="221" t="str">
        <f t="shared" ca="1" si="9"/>
        <v>=IF(O42="","",SUMIF($C$56:$C$155,$N42,$T$56:$T$155))</v>
      </c>
      <c r="AI42" s="221" t="s">
        <v>297</v>
      </c>
      <c r="AJ42" s="221" t="str">
        <f t="shared" ca="1" si="10"/>
        <v>=IF(O42="","",SUMIF($C$56:$C$155,$N42,$V$56:$V$155))</v>
      </c>
      <c r="AK42" s="221" t="s">
        <v>298</v>
      </c>
      <c r="AL42" s="221" t="str">
        <f t="shared" ca="1" si="11"/>
        <v>=IF(O42="","",SUMIF($C$56:$C$155,$N42,$X$56:$X$155))</v>
      </c>
      <c r="AM42" s="221" t="s">
        <v>299</v>
      </c>
      <c r="AN42" s="221" t="str">
        <f t="shared" ca="1" si="12"/>
        <v>=IF(T42="","",SUMIF($C$56:$C$155,$N42,$Z$56:$Z$155))</v>
      </c>
      <c r="AO42" s="221" t="s">
        <v>300</v>
      </c>
      <c r="AP42" s="222" t="str">
        <f t="shared" ca="1" si="13"/>
        <v/>
      </c>
    </row>
    <row r="43" spans="2:42" ht="24" hidden="1" customHeight="1" outlineLevel="1" x14ac:dyDescent="0.4">
      <c r="B43" s="451"/>
      <c r="C43" s="452"/>
      <c r="D43" s="452"/>
      <c r="E43" s="452"/>
      <c r="F43" s="452"/>
      <c r="G43" s="452"/>
      <c r="H43" s="452"/>
      <c r="I43" s="453"/>
      <c r="K43" s="26"/>
      <c r="N43" s="223">
        <v>13</v>
      </c>
      <c r="O43" s="305" t="str">
        <f t="shared" si="7"/>
        <v/>
      </c>
      <c r="P43" s="306"/>
      <c r="Q43" s="306"/>
      <c r="R43" s="306"/>
      <c r="S43" s="307"/>
      <c r="T43" s="49" t="str">
        <f t="shared" si="14"/>
        <v/>
      </c>
      <c r="U43" s="23" t="s">
        <v>81</v>
      </c>
      <c r="V43" s="29" t="str">
        <f t="shared" si="15"/>
        <v/>
      </c>
      <c r="W43" s="33" t="s">
        <v>81</v>
      </c>
      <c r="X43" s="34" t="str">
        <f t="shared" si="16"/>
        <v/>
      </c>
      <c r="Y43" s="23" t="s">
        <v>81</v>
      </c>
      <c r="Z43" s="32" t="str">
        <f t="shared" si="17"/>
        <v/>
      </c>
      <c r="AA43" s="33" t="s">
        <v>81</v>
      </c>
      <c r="AB43" s="121"/>
      <c r="AD43" s="111"/>
      <c r="AF43" s="221" t="str">
        <f t="shared" ca="1" si="8"/>
        <v>=IFERROR(VLOOKUP($N43,$C$56:$D$155,2,FALSE),"")</v>
      </c>
      <c r="AG43" s="221" t="s">
        <v>301</v>
      </c>
      <c r="AH43" s="221" t="str">
        <f t="shared" ca="1" si="9"/>
        <v>=IF(O43="","",SUMIF($C$56:$C$155,$N43,$T$56:$T$155))</v>
      </c>
      <c r="AI43" s="221" t="s">
        <v>302</v>
      </c>
      <c r="AJ43" s="221" t="str">
        <f t="shared" ca="1" si="10"/>
        <v>=IF(O43="","",SUMIF($C$56:$C$155,$N43,$V$56:$V$155))</v>
      </c>
      <c r="AK43" s="221" t="s">
        <v>303</v>
      </c>
      <c r="AL43" s="221" t="str">
        <f t="shared" ca="1" si="11"/>
        <v>=IF(O43="","",SUMIF($C$56:$C$155,$N43,$X$56:$X$155))</v>
      </c>
      <c r="AM43" s="221" t="s">
        <v>304</v>
      </c>
      <c r="AN43" s="221" t="str">
        <f t="shared" ca="1" si="12"/>
        <v>=IF(T43="","",SUMIF($C$56:$C$155,$N43,$Z$56:$Z$155))</v>
      </c>
      <c r="AO43" s="221" t="s">
        <v>305</v>
      </c>
      <c r="AP43" s="222" t="str">
        <f t="shared" ca="1" si="13"/>
        <v/>
      </c>
    </row>
    <row r="44" spans="2:42" ht="24" hidden="1" customHeight="1" outlineLevel="1" x14ac:dyDescent="0.4">
      <c r="B44" s="451"/>
      <c r="C44" s="452"/>
      <c r="D44" s="452"/>
      <c r="E44" s="452"/>
      <c r="F44" s="452"/>
      <c r="G44" s="452"/>
      <c r="H44" s="452"/>
      <c r="I44" s="453"/>
      <c r="K44" s="26"/>
      <c r="N44" s="223">
        <v>14</v>
      </c>
      <c r="O44" s="305" t="str">
        <f t="shared" si="7"/>
        <v/>
      </c>
      <c r="P44" s="306"/>
      <c r="Q44" s="306"/>
      <c r="R44" s="306"/>
      <c r="S44" s="307"/>
      <c r="T44" s="49" t="str">
        <f t="shared" si="14"/>
        <v/>
      </c>
      <c r="U44" s="23" t="s">
        <v>81</v>
      </c>
      <c r="V44" s="29" t="str">
        <f t="shared" si="15"/>
        <v/>
      </c>
      <c r="W44" s="33" t="s">
        <v>81</v>
      </c>
      <c r="X44" s="34" t="str">
        <f t="shared" si="16"/>
        <v/>
      </c>
      <c r="Y44" s="23" t="s">
        <v>81</v>
      </c>
      <c r="Z44" s="32" t="str">
        <f t="shared" si="17"/>
        <v/>
      </c>
      <c r="AA44" s="33" t="s">
        <v>81</v>
      </c>
      <c r="AB44" s="121"/>
      <c r="AD44" s="111"/>
      <c r="AF44" s="221" t="str">
        <f t="shared" ca="1" si="8"/>
        <v>=IFERROR(VLOOKUP($N44,$C$56:$D$155,2,FALSE),"")</v>
      </c>
      <c r="AG44" s="221" t="s">
        <v>306</v>
      </c>
      <c r="AH44" s="221" t="str">
        <f t="shared" ca="1" si="9"/>
        <v>=IF(O44="","",SUMIF($C$56:$C$155,$N44,$T$56:$T$155))</v>
      </c>
      <c r="AI44" s="221" t="s">
        <v>307</v>
      </c>
      <c r="AJ44" s="221" t="str">
        <f t="shared" ca="1" si="10"/>
        <v>=IF(O44="","",SUMIF($C$56:$C$155,$N44,$V$56:$V$155))</v>
      </c>
      <c r="AK44" s="221" t="s">
        <v>308</v>
      </c>
      <c r="AL44" s="221" t="str">
        <f t="shared" ca="1" si="11"/>
        <v>=IF(O44="","",SUMIF($C$56:$C$155,$N44,$X$56:$X$155))</v>
      </c>
      <c r="AM44" s="221" t="s">
        <v>309</v>
      </c>
      <c r="AN44" s="221" t="str">
        <f t="shared" ca="1" si="12"/>
        <v>=IF(T44="","",SUMIF($C$56:$C$155,$N44,$Z$56:$Z$155))</v>
      </c>
      <c r="AO44" s="221" t="s">
        <v>310</v>
      </c>
      <c r="AP44" s="222" t="str">
        <f t="shared" ca="1" si="13"/>
        <v/>
      </c>
    </row>
    <row r="45" spans="2:42" ht="24" hidden="1" customHeight="1" outlineLevel="1" x14ac:dyDescent="0.4">
      <c r="B45" s="451"/>
      <c r="C45" s="452"/>
      <c r="D45" s="452"/>
      <c r="E45" s="452"/>
      <c r="F45" s="452"/>
      <c r="G45" s="452"/>
      <c r="H45" s="452"/>
      <c r="I45" s="453"/>
      <c r="K45" s="26"/>
      <c r="N45" s="223">
        <v>15</v>
      </c>
      <c r="O45" s="305" t="str">
        <f t="shared" si="7"/>
        <v/>
      </c>
      <c r="P45" s="306"/>
      <c r="Q45" s="306"/>
      <c r="R45" s="306"/>
      <c r="S45" s="307"/>
      <c r="T45" s="49" t="str">
        <f t="shared" si="14"/>
        <v/>
      </c>
      <c r="U45" s="23" t="s">
        <v>81</v>
      </c>
      <c r="V45" s="29" t="str">
        <f t="shared" si="15"/>
        <v/>
      </c>
      <c r="W45" s="33" t="s">
        <v>81</v>
      </c>
      <c r="X45" s="34" t="str">
        <f t="shared" si="16"/>
        <v/>
      </c>
      <c r="Y45" s="23" t="s">
        <v>81</v>
      </c>
      <c r="Z45" s="32" t="str">
        <f t="shared" si="17"/>
        <v/>
      </c>
      <c r="AA45" s="33" t="s">
        <v>81</v>
      </c>
      <c r="AB45" s="121"/>
      <c r="AD45" s="111"/>
      <c r="AF45" s="221" t="str">
        <f ca="1">_xlfn.FORMULATEXT(O45)</f>
        <v>=IFERROR(VLOOKUP($N45,$C$56:$D$155,2,FALSE),"")</v>
      </c>
      <c r="AG45" s="221" t="s">
        <v>311</v>
      </c>
      <c r="AH45" s="221" t="str">
        <f t="shared" ca="1" si="9"/>
        <v>=IF(O45="","",SUMIF($C$56:$C$155,$N45,$T$56:$T$155))</v>
      </c>
      <c r="AI45" s="221" t="s">
        <v>312</v>
      </c>
      <c r="AJ45" s="221" t="str">
        <f t="shared" ca="1" si="10"/>
        <v>=IF(O45="","",SUMIF($C$56:$C$155,$N45,$V$56:$V$155))</v>
      </c>
      <c r="AK45" s="221" t="s">
        <v>313</v>
      </c>
      <c r="AL45" s="221" t="str">
        <f t="shared" ca="1" si="11"/>
        <v>=IF(O45="","",SUMIF($C$56:$C$155,$N45,$X$56:$X$155))</v>
      </c>
      <c r="AM45" s="221" t="s">
        <v>314</v>
      </c>
      <c r="AN45" s="221" t="str">
        <f ca="1">_xlfn.FORMULATEXT(Z45)</f>
        <v>=IF(T45="","",SUMIF($C$56:$C$155,$N45,$Z$56:$Z$155))</v>
      </c>
      <c r="AO45" s="221" t="s">
        <v>315</v>
      </c>
      <c r="AP45" s="222" t="str">
        <f t="shared" ca="1" si="13"/>
        <v/>
      </c>
    </row>
    <row r="46" spans="2:42" ht="24" hidden="1" customHeight="1" outlineLevel="1" x14ac:dyDescent="0.4">
      <c r="B46" s="451"/>
      <c r="C46" s="452"/>
      <c r="D46" s="452"/>
      <c r="E46" s="452"/>
      <c r="F46" s="452"/>
      <c r="G46" s="452"/>
      <c r="H46" s="452"/>
      <c r="I46" s="453"/>
      <c r="K46" s="26"/>
      <c r="N46" s="223">
        <v>16</v>
      </c>
      <c r="O46" s="305" t="str">
        <f t="shared" si="7"/>
        <v/>
      </c>
      <c r="P46" s="306"/>
      <c r="Q46" s="306"/>
      <c r="R46" s="306"/>
      <c r="S46" s="307"/>
      <c r="T46" s="49" t="str">
        <f t="shared" si="14"/>
        <v/>
      </c>
      <c r="U46" s="23" t="s">
        <v>81</v>
      </c>
      <c r="V46" s="29" t="str">
        <f t="shared" si="15"/>
        <v/>
      </c>
      <c r="W46" s="33" t="s">
        <v>81</v>
      </c>
      <c r="X46" s="34" t="str">
        <f t="shared" si="16"/>
        <v/>
      </c>
      <c r="Y46" s="23" t="s">
        <v>81</v>
      </c>
      <c r="Z46" s="32" t="str">
        <f t="shared" si="17"/>
        <v/>
      </c>
      <c r="AA46" s="33" t="s">
        <v>81</v>
      </c>
      <c r="AB46" s="121"/>
      <c r="AD46" s="111"/>
      <c r="AF46" s="221" t="str">
        <f t="shared" ca="1" si="8"/>
        <v>=IFERROR(VLOOKUP($N46,$C$56:$D$155,2,FALSE),"")</v>
      </c>
      <c r="AG46" s="221" t="s">
        <v>316</v>
      </c>
      <c r="AH46" s="221" t="str">
        <f t="shared" ca="1" si="9"/>
        <v>=IF(O46="","",SUMIF($C$56:$C$155,$N46,$T$56:$T$155))</v>
      </c>
      <c r="AI46" s="221" t="s">
        <v>317</v>
      </c>
      <c r="AJ46" s="221" t="str">
        <f t="shared" ca="1" si="10"/>
        <v>=IF(O46="","",SUMIF($C$56:$C$155,$N46,$V$56:$V$155))</v>
      </c>
      <c r="AK46" s="221" t="s">
        <v>318</v>
      </c>
      <c r="AL46" s="221" t="str">
        <f t="shared" ca="1" si="11"/>
        <v>=IF(O46="","",SUMIF($C$56:$C$155,$N46,$X$56:$X$155))</v>
      </c>
      <c r="AM46" s="221" t="s">
        <v>319</v>
      </c>
      <c r="AN46" s="221" t="str">
        <f t="shared" ca="1" si="12"/>
        <v>=IF(T46="","",SUMIF($C$56:$C$155,$N46,$Z$56:$Z$155))</v>
      </c>
      <c r="AO46" s="221" t="s">
        <v>320</v>
      </c>
      <c r="AP46" s="222" t="str">
        <f t="shared" ca="1" si="13"/>
        <v/>
      </c>
    </row>
    <row r="47" spans="2:42" ht="24" hidden="1" customHeight="1" outlineLevel="1" x14ac:dyDescent="0.4">
      <c r="B47" s="451"/>
      <c r="C47" s="452"/>
      <c r="D47" s="452"/>
      <c r="E47" s="452"/>
      <c r="F47" s="452"/>
      <c r="G47" s="452"/>
      <c r="H47" s="452"/>
      <c r="I47" s="453"/>
      <c r="K47" s="26"/>
      <c r="N47" s="223">
        <v>17</v>
      </c>
      <c r="O47" s="305" t="str">
        <f t="shared" si="7"/>
        <v/>
      </c>
      <c r="P47" s="306"/>
      <c r="Q47" s="306"/>
      <c r="R47" s="306"/>
      <c r="S47" s="307"/>
      <c r="T47" s="49" t="str">
        <f t="shared" si="14"/>
        <v/>
      </c>
      <c r="U47" s="23" t="s">
        <v>81</v>
      </c>
      <c r="V47" s="29" t="str">
        <f t="shared" si="15"/>
        <v/>
      </c>
      <c r="W47" s="33" t="s">
        <v>81</v>
      </c>
      <c r="X47" s="34" t="str">
        <f t="shared" si="16"/>
        <v/>
      </c>
      <c r="Y47" s="23" t="s">
        <v>81</v>
      </c>
      <c r="Z47" s="32" t="str">
        <f t="shared" si="17"/>
        <v/>
      </c>
      <c r="AA47" s="33" t="s">
        <v>81</v>
      </c>
      <c r="AB47" s="121"/>
      <c r="AD47" s="111"/>
      <c r="AF47" s="221" t="str">
        <f t="shared" ca="1" si="8"/>
        <v>=IFERROR(VLOOKUP($N47,$C$56:$D$155,2,FALSE),"")</v>
      </c>
      <c r="AG47" s="221" t="s">
        <v>321</v>
      </c>
      <c r="AH47" s="221" t="str">
        <f t="shared" ca="1" si="9"/>
        <v>=IF(O47="","",SUMIF($C$56:$C$155,$N47,$T$56:$T$155))</v>
      </c>
      <c r="AI47" s="221" t="s">
        <v>322</v>
      </c>
      <c r="AJ47" s="221" t="str">
        <f t="shared" ca="1" si="10"/>
        <v>=IF(O47="","",SUMIF($C$56:$C$155,$N47,$V$56:$V$155))</v>
      </c>
      <c r="AK47" s="221" t="s">
        <v>323</v>
      </c>
      <c r="AL47" s="221" t="str">
        <f t="shared" ca="1" si="11"/>
        <v>=IF(O47="","",SUMIF($C$56:$C$155,$N47,$X$56:$X$155))</v>
      </c>
      <c r="AM47" s="221" t="s">
        <v>324</v>
      </c>
      <c r="AN47" s="221" t="str">
        <f t="shared" ca="1" si="12"/>
        <v>=IF(T47="","",SUMIF($C$56:$C$155,$N47,$Z$56:$Z$155))</v>
      </c>
      <c r="AO47" s="221" t="s">
        <v>325</v>
      </c>
      <c r="AP47" s="222" t="str">
        <f t="shared" ca="1" si="13"/>
        <v/>
      </c>
    </row>
    <row r="48" spans="2:42" ht="24" hidden="1" customHeight="1" outlineLevel="1" x14ac:dyDescent="0.4">
      <c r="B48" s="451"/>
      <c r="C48" s="452"/>
      <c r="D48" s="452"/>
      <c r="E48" s="452"/>
      <c r="F48" s="452"/>
      <c r="G48" s="452"/>
      <c r="H48" s="452"/>
      <c r="I48" s="453"/>
      <c r="K48" s="26"/>
      <c r="N48" s="223">
        <v>18</v>
      </c>
      <c r="O48" s="305" t="str">
        <f t="shared" si="7"/>
        <v/>
      </c>
      <c r="P48" s="306"/>
      <c r="Q48" s="306"/>
      <c r="R48" s="306"/>
      <c r="S48" s="307"/>
      <c r="T48" s="49" t="str">
        <f t="shared" si="14"/>
        <v/>
      </c>
      <c r="U48" s="23" t="s">
        <v>81</v>
      </c>
      <c r="V48" s="29" t="str">
        <f t="shared" si="15"/>
        <v/>
      </c>
      <c r="W48" s="33" t="s">
        <v>81</v>
      </c>
      <c r="X48" s="34" t="str">
        <f t="shared" si="16"/>
        <v/>
      </c>
      <c r="Y48" s="23" t="s">
        <v>81</v>
      </c>
      <c r="Z48" s="32" t="str">
        <f t="shared" si="17"/>
        <v/>
      </c>
      <c r="AA48" s="33" t="s">
        <v>81</v>
      </c>
      <c r="AB48" s="121"/>
      <c r="AD48" s="111"/>
      <c r="AF48" s="221" t="str">
        <f t="shared" ca="1" si="8"/>
        <v>=IFERROR(VLOOKUP($N48,$C$56:$D$155,2,FALSE),"")</v>
      </c>
      <c r="AG48" s="221" t="s">
        <v>326</v>
      </c>
      <c r="AH48" s="221" t="str">
        <f t="shared" ca="1" si="9"/>
        <v>=IF(O48="","",SUMIF($C$56:$C$155,$N48,$T$56:$T$155))</v>
      </c>
      <c r="AI48" s="221" t="s">
        <v>327</v>
      </c>
      <c r="AJ48" s="221" t="str">
        <f t="shared" ca="1" si="10"/>
        <v>=IF(O48="","",SUMIF($C$56:$C$155,$N48,$V$56:$V$155))</v>
      </c>
      <c r="AK48" s="221" t="s">
        <v>328</v>
      </c>
      <c r="AL48" s="221" t="str">
        <f t="shared" ca="1" si="11"/>
        <v>=IF(O48="","",SUMIF($C$56:$C$155,$N48,$X$56:$X$155))</v>
      </c>
      <c r="AM48" s="221" t="s">
        <v>329</v>
      </c>
      <c r="AN48" s="221" t="str">
        <f t="shared" ca="1" si="12"/>
        <v>=IF(T48="","",SUMIF($C$56:$C$155,$N48,$Z$56:$Z$155))</v>
      </c>
      <c r="AO48" s="221" t="s">
        <v>330</v>
      </c>
      <c r="AP48" s="222" t="str">
        <f t="shared" ca="1" si="13"/>
        <v/>
      </c>
    </row>
    <row r="49" spans="2:60" ht="24" hidden="1" customHeight="1" outlineLevel="1" x14ac:dyDescent="0.4">
      <c r="B49" s="451"/>
      <c r="C49" s="452"/>
      <c r="D49" s="452"/>
      <c r="E49" s="452"/>
      <c r="F49" s="452"/>
      <c r="G49" s="452"/>
      <c r="H49" s="452"/>
      <c r="I49" s="453"/>
      <c r="K49" s="26"/>
      <c r="N49" s="223">
        <v>19</v>
      </c>
      <c r="O49" s="305" t="str">
        <f t="shared" si="7"/>
        <v/>
      </c>
      <c r="P49" s="306"/>
      <c r="Q49" s="306"/>
      <c r="R49" s="306"/>
      <c r="S49" s="307"/>
      <c r="T49" s="49" t="str">
        <f t="shared" si="14"/>
        <v/>
      </c>
      <c r="U49" s="23" t="s">
        <v>81</v>
      </c>
      <c r="V49" s="29" t="str">
        <f t="shared" si="15"/>
        <v/>
      </c>
      <c r="W49" s="33" t="s">
        <v>81</v>
      </c>
      <c r="X49" s="34" t="str">
        <f>IF(O49="","",SUMIF($C$56:$C$155,$N49,$X$56:$X$155))</f>
        <v/>
      </c>
      <c r="Y49" s="23" t="s">
        <v>81</v>
      </c>
      <c r="Z49" s="32" t="str">
        <f t="shared" si="17"/>
        <v/>
      </c>
      <c r="AA49" s="33" t="s">
        <v>81</v>
      </c>
      <c r="AB49" s="121"/>
      <c r="AD49" s="111"/>
      <c r="AF49" s="221" t="str">
        <f t="shared" ca="1" si="8"/>
        <v>=IFERROR(VLOOKUP($N49,$C$56:$D$155,2,FALSE),"")</v>
      </c>
      <c r="AG49" s="221" t="s">
        <v>331</v>
      </c>
      <c r="AH49" s="221" t="str">
        <f t="shared" ca="1" si="9"/>
        <v>=IF(O49="","",SUMIF($C$56:$C$155,$N49,$T$56:$T$155))</v>
      </c>
      <c r="AI49" s="221" t="s">
        <v>332</v>
      </c>
      <c r="AJ49" s="221" t="str">
        <f t="shared" ca="1" si="10"/>
        <v>=IF(O49="","",SUMIF($C$56:$C$155,$N49,$V$56:$V$155))</v>
      </c>
      <c r="AK49" s="221" t="s">
        <v>333</v>
      </c>
      <c r="AL49" s="221" t="str">
        <f t="shared" ca="1" si="11"/>
        <v>=IF(O49="","",SUMIF($C$56:$C$155,$N49,$X$56:$X$155))</v>
      </c>
      <c r="AM49" s="221" t="s">
        <v>334</v>
      </c>
      <c r="AN49" s="221" t="str">
        <f t="shared" ca="1" si="12"/>
        <v>=IF(T49="","",SUMIF($C$56:$C$155,$N49,$Z$56:$Z$155))</v>
      </c>
      <c r="AO49" s="221" t="s">
        <v>335</v>
      </c>
      <c r="AP49" s="222" t="str">
        <f t="shared" ca="1" si="13"/>
        <v/>
      </c>
    </row>
    <row r="50" spans="2:60" ht="24" hidden="1" customHeight="1" outlineLevel="1" thickBot="1" x14ac:dyDescent="0.45">
      <c r="B50" s="451"/>
      <c r="C50" s="452"/>
      <c r="D50" s="452"/>
      <c r="E50" s="452"/>
      <c r="F50" s="452"/>
      <c r="G50" s="452"/>
      <c r="H50" s="452"/>
      <c r="I50" s="453"/>
      <c r="K50" s="26"/>
      <c r="N50" s="223">
        <v>20</v>
      </c>
      <c r="O50" s="305" t="str">
        <f t="shared" si="7"/>
        <v/>
      </c>
      <c r="P50" s="306"/>
      <c r="Q50" s="306"/>
      <c r="R50" s="306"/>
      <c r="S50" s="307"/>
      <c r="T50" s="49" t="str">
        <f t="shared" si="14"/>
        <v/>
      </c>
      <c r="U50" s="23" t="s">
        <v>81</v>
      </c>
      <c r="V50" s="29" t="str">
        <f t="shared" si="15"/>
        <v/>
      </c>
      <c r="W50" s="33" t="s">
        <v>81</v>
      </c>
      <c r="X50" s="34" t="str">
        <f t="shared" si="16"/>
        <v/>
      </c>
      <c r="Y50" s="23" t="s">
        <v>81</v>
      </c>
      <c r="Z50" s="32" t="str">
        <f t="shared" si="17"/>
        <v/>
      </c>
      <c r="AA50" s="33" t="s">
        <v>81</v>
      </c>
      <c r="AB50" s="121"/>
      <c r="AD50" s="111"/>
      <c r="AF50" s="221" t="str">
        <f t="shared" ca="1" si="8"/>
        <v>=IFERROR(VLOOKUP($N50,$C$56:$D$155,2,FALSE),"")</v>
      </c>
      <c r="AG50" s="221" t="s">
        <v>336</v>
      </c>
      <c r="AH50" s="221" t="str">
        <f t="shared" ca="1" si="9"/>
        <v>=IF(O50="","",SUMIF($C$56:$C$155,$N50,$T$56:$T$155))</v>
      </c>
      <c r="AI50" s="221" t="s">
        <v>337</v>
      </c>
      <c r="AJ50" s="221" t="str">
        <f t="shared" ca="1" si="10"/>
        <v>=IF(O50="","",SUMIF($C$56:$C$155,$N50,$V$56:$V$155))</v>
      </c>
      <c r="AK50" s="221" t="s">
        <v>338</v>
      </c>
      <c r="AL50" s="221" t="str">
        <f t="shared" ca="1" si="11"/>
        <v>=IF(O50="","",SUMIF($C$56:$C$155,$N50,$X$56:$X$155))</v>
      </c>
      <c r="AM50" s="221" t="s">
        <v>339</v>
      </c>
      <c r="AN50" s="221" t="str">
        <f t="shared" ca="1" si="12"/>
        <v>=IF(T50="","",SUMIF($C$56:$C$155,$N50,$Z$56:$Z$155))</v>
      </c>
      <c r="AO50" s="221" t="s">
        <v>340</v>
      </c>
      <c r="AP50" s="222" t="str">
        <f t="shared" ca="1" si="13"/>
        <v/>
      </c>
    </row>
    <row r="51" spans="2:60" ht="22.5" customHeight="1" collapsed="1" thickBot="1" x14ac:dyDescent="0.45">
      <c r="B51" s="454"/>
      <c r="C51" s="455"/>
      <c r="D51" s="455"/>
      <c r="E51" s="455"/>
      <c r="F51" s="455"/>
      <c r="G51" s="455"/>
      <c r="H51" s="455"/>
      <c r="I51" s="456"/>
      <c r="N51" s="311" t="s">
        <v>87</v>
      </c>
      <c r="O51" s="312"/>
      <c r="P51" s="312"/>
      <c r="Q51" s="312"/>
      <c r="R51" s="312"/>
      <c r="S51" s="313"/>
      <c r="T51" s="53">
        <f>SUM(T31:T50)</f>
        <v>0</v>
      </c>
      <c r="U51" s="38" t="s">
        <v>81</v>
      </c>
      <c r="V51" s="53">
        <f>SUM(V31:V50)</f>
        <v>0</v>
      </c>
      <c r="W51" s="39" t="s">
        <v>81</v>
      </c>
      <c r="X51" s="53">
        <f>SUM(X31:X50)</f>
        <v>0</v>
      </c>
      <c r="Y51" s="38" t="s">
        <v>81</v>
      </c>
      <c r="Z51" s="53">
        <f>SUM(Z31:Z50)</f>
        <v>0</v>
      </c>
      <c r="AA51" s="39" t="s">
        <v>81</v>
      </c>
      <c r="AB51" s="123"/>
      <c r="AD51" s="111"/>
      <c r="AF51" s="221"/>
      <c r="AG51" s="221"/>
      <c r="AH51" s="221" t="str">
        <f t="shared" ca="1" si="9"/>
        <v>=SUM(T31:T50)</v>
      </c>
      <c r="AI51" s="221" t="s">
        <v>341</v>
      </c>
      <c r="AJ51" s="221" t="str">
        <f t="shared" ca="1" si="10"/>
        <v>=SUM(V31:V50)</v>
      </c>
      <c r="AK51" s="221" t="s">
        <v>342</v>
      </c>
      <c r="AL51" s="221" t="str">
        <f t="shared" ca="1" si="11"/>
        <v>=SUM(X31:X50)</v>
      </c>
      <c r="AM51" s="221" t="s">
        <v>343</v>
      </c>
      <c r="AN51" s="221" t="str">
        <f t="shared" ca="1" si="12"/>
        <v>=SUM(Z31:Z50)</v>
      </c>
      <c r="AO51" s="221" t="s">
        <v>344</v>
      </c>
      <c r="AP51" s="222" t="str">
        <f ca="1">IF(AND(AF51=AG51,AH51=AI51,AJ51=AK51,AL51=AM51,AN51=AO51),"","×")</f>
        <v/>
      </c>
    </row>
    <row r="52" spans="2:60" ht="16.5" customHeight="1" thickBot="1" x14ac:dyDescent="0.45">
      <c r="D52" s="124"/>
      <c r="E52" s="124"/>
      <c r="F52" s="124"/>
      <c r="G52" s="124"/>
      <c r="H52" s="124"/>
      <c r="J52" s="116"/>
      <c r="K52" s="116"/>
      <c r="L52" s="125"/>
      <c r="M52" s="125"/>
      <c r="N52" s="125"/>
      <c r="O52" s="26"/>
      <c r="Q52" s="116"/>
      <c r="R52" s="116"/>
      <c r="S52" s="116"/>
      <c r="T52" s="116"/>
      <c r="U52" s="126"/>
      <c r="V52" s="111"/>
      <c r="W52" s="126"/>
      <c r="X52" s="111"/>
      <c r="Y52" s="126"/>
      <c r="Z52" s="111"/>
      <c r="AA52" s="126"/>
      <c r="AB52" s="111"/>
      <c r="AC52" s="126"/>
      <c r="AD52" s="111"/>
      <c r="AE52" s="111"/>
      <c r="AF52" s="111"/>
      <c r="AG52" s="111"/>
      <c r="AH52" s="111"/>
    </row>
    <row r="53" spans="2:60" ht="32.25" customHeight="1" thickBot="1" x14ac:dyDescent="0.45">
      <c r="B53" s="314" t="s">
        <v>175</v>
      </c>
      <c r="C53" s="315"/>
      <c r="D53" s="315"/>
      <c r="E53" s="315"/>
      <c r="F53" s="315"/>
      <c r="G53" s="315"/>
      <c r="H53" s="315"/>
      <c r="I53" s="315"/>
      <c r="J53" s="315"/>
      <c r="K53" s="315"/>
      <c r="L53" s="315"/>
      <c r="M53" s="315"/>
      <c r="N53" s="315"/>
      <c r="O53" s="315"/>
      <c r="P53" s="315"/>
      <c r="Q53" s="315"/>
      <c r="R53" s="315"/>
      <c r="S53" s="315"/>
      <c r="T53" s="315"/>
      <c r="U53" s="315"/>
      <c r="V53" s="315"/>
      <c r="W53" s="315"/>
      <c r="X53" s="315"/>
      <c r="Y53" s="315"/>
      <c r="Z53" s="315"/>
      <c r="AA53" s="315"/>
      <c r="AB53" s="315"/>
      <c r="AC53" s="315"/>
      <c r="AD53" s="316"/>
      <c r="AE53" s="111"/>
      <c r="AF53" s="224" t="s">
        <v>345</v>
      </c>
      <c r="AG53" s="224" t="s">
        <v>346</v>
      </c>
      <c r="AH53" s="224" t="s">
        <v>347</v>
      </c>
      <c r="AI53" s="224" t="s">
        <v>348</v>
      </c>
      <c r="AJ53" s="224" t="s">
        <v>349</v>
      </c>
      <c r="AK53" s="224" t="s">
        <v>350</v>
      </c>
      <c r="AL53" s="224" t="s">
        <v>351</v>
      </c>
      <c r="AM53" s="224" t="s">
        <v>352</v>
      </c>
      <c r="AN53" s="421" t="s">
        <v>353</v>
      </c>
      <c r="AO53" s="421"/>
      <c r="AP53" s="421"/>
      <c r="AQ53" s="421"/>
      <c r="AR53" s="421"/>
      <c r="AS53" s="421"/>
      <c r="AT53" s="421"/>
      <c r="AU53" s="421"/>
      <c r="AV53" s="421"/>
      <c r="AW53" s="421"/>
      <c r="AX53" s="421"/>
      <c r="AY53" s="421"/>
    </row>
    <row r="54" spans="2:60" ht="27.75" customHeight="1" x14ac:dyDescent="0.4">
      <c r="B54" s="422" t="s">
        <v>89</v>
      </c>
      <c r="C54" s="423" t="s">
        <v>90</v>
      </c>
      <c r="D54" s="424"/>
      <c r="E54" s="425"/>
      <c r="F54" s="426" t="s">
        <v>91</v>
      </c>
      <c r="G54" s="427" t="s">
        <v>92</v>
      </c>
      <c r="H54" s="428" t="s">
        <v>77</v>
      </c>
      <c r="I54" s="426" t="s">
        <v>354</v>
      </c>
      <c r="J54" s="428" t="s">
        <v>355</v>
      </c>
      <c r="K54" s="428"/>
      <c r="L54" s="428"/>
      <c r="M54" s="428" t="s">
        <v>95</v>
      </c>
      <c r="N54" s="428"/>
      <c r="O54" s="428"/>
      <c r="P54" s="428" t="s">
        <v>95</v>
      </c>
      <c r="Q54" s="428"/>
      <c r="R54" s="428"/>
      <c r="S54" s="428"/>
      <c r="T54" s="423" t="s">
        <v>96</v>
      </c>
      <c r="U54" s="424"/>
      <c r="V54" s="424"/>
      <c r="W54" s="424"/>
      <c r="X54" s="424"/>
      <c r="Y54" s="425"/>
      <c r="Z54" s="428" t="s">
        <v>97</v>
      </c>
      <c r="AA54" s="428"/>
      <c r="AB54" s="428"/>
      <c r="AC54" s="423"/>
      <c r="AD54" s="429" t="s">
        <v>356</v>
      </c>
      <c r="AE54" s="111"/>
      <c r="AF54" s="225" t="s">
        <v>357</v>
      </c>
      <c r="AG54" s="417" t="s">
        <v>358</v>
      </c>
      <c r="AI54" s="417" t="s">
        <v>101</v>
      </c>
      <c r="AJ54" s="417" t="s">
        <v>359</v>
      </c>
      <c r="AK54" s="417" t="s">
        <v>78</v>
      </c>
      <c r="AL54" s="417" t="s">
        <v>360</v>
      </c>
      <c r="AM54" s="417" t="s">
        <v>361</v>
      </c>
      <c r="AN54" s="419" t="s">
        <v>76</v>
      </c>
      <c r="AO54" s="111"/>
      <c r="AP54" s="111"/>
      <c r="AQ54" s="226"/>
      <c r="AR54" s="419" t="s">
        <v>79</v>
      </c>
      <c r="AS54" s="111"/>
      <c r="AT54" s="111"/>
      <c r="AU54" s="226"/>
      <c r="AV54" s="419" t="s">
        <v>80</v>
      </c>
      <c r="AW54" s="111"/>
      <c r="AX54" s="111"/>
      <c r="AY54" s="226"/>
      <c r="AZ54" s="111"/>
      <c r="BA54" s="111"/>
      <c r="BB54" s="111"/>
      <c r="BC54" s="111"/>
      <c r="BD54" s="111"/>
      <c r="BE54" s="111"/>
      <c r="BF54" s="111"/>
      <c r="BG54" s="111"/>
      <c r="BH54" s="111"/>
    </row>
    <row r="55" spans="2:60" s="26" customFormat="1" ht="42" customHeight="1" thickBot="1" x14ac:dyDescent="0.45">
      <c r="B55" s="302"/>
      <c r="C55" s="127" t="s">
        <v>98</v>
      </c>
      <c r="D55" s="128" t="s">
        <v>86</v>
      </c>
      <c r="E55" s="128" t="s">
        <v>75</v>
      </c>
      <c r="F55" s="304"/>
      <c r="G55" s="318"/>
      <c r="H55" s="291"/>
      <c r="I55" s="291"/>
      <c r="J55" s="291"/>
      <c r="K55" s="291"/>
      <c r="L55" s="291"/>
      <c r="M55" s="129" t="s">
        <v>99</v>
      </c>
      <c r="N55" s="127" t="s">
        <v>100</v>
      </c>
      <c r="O55" s="291"/>
      <c r="P55" s="129" t="s">
        <v>99</v>
      </c>
      <c r="Q55" s="127" t="s">
        <v>100</v>
      </c>
      <c r="R55" s="291"/>
      <c r="S55" s="291"/>
      <c r="T55" s="291" t="s">
        <v>101</v>
      </c>
      <c r="U55" s="291"/>
      <c r="V55" s="292" t="s">
        <v>102</v>
      </c>
      <c r="W55" s="293"/>
      <c r="X55" s="292" t="s">
        <v>103</v>
      </c>
      <c r="Y55" s="293"/>
      <c r="Z55" s="294" t="s">
        <v>78</v>
      </c>
      <c r="AA55" s="294"/>
      <c r="AB55" s="294" t="s">
        <v>104</v>
      </c>
      <c r="AC55" s="292"/>
      <c r="AD55" s="430"/>
      <c r="AE55" s="111"/>
      <c r="AF55" s="227"/>
      <c r="AG55" s="418"/>
      <c r="AI55" s="418"/>
      <c r="AJ55" s="418"/>
      <c r="AK55" s="418"/>
      <c r="AL55" s="418"/>
      <c r="AM55" s="418"/>
      <c r="AN55" s="420"/>
      <c r="AO55" s="228" t="s">
        <v>362</v>
      </c>
      <c r="AP55" s="229" t="s">
        <v>363</v>
      </c>
      <c r="AQ55" s="229" t="s">
        <v>364</v>
      </c>
      <c r="AR55" s="420"/>
      <c r="AS55" s="228" t="s">
        <v>362</v>
      </c>
      <c r="AT55" s="229" t="s">
        <v>363</v>
      </c>
      <c r="AU55" s="229" t="s">
        <v>364</v>
      </c>
      <c r="AV55" s="420"/>
      <c r="AW55" s="228" t="s">
        <v>362</v>
      </c>
      <c r="AX55" s="229" t="s">
        <v>363</v>
      </c>
      <c r="AY55" s="229" t="s">
        <v>364</v>
      </c>
      <c r="AZ55" s="111"/>
      <c r="BA55" s="111"/>
      <c r="BB55" s="111"/>
      <c r="BC55" s="111"/>
      <c r="BD55" s="111"/>
      <c r="BE55" s="111"/>
      <c r="BF55" s="111"/>
      <c r="BG55" s="111"/>
      <c r="BH55" s="111"/>
    </row>
    <row r="56" spans="2:60" s="239" customFormat="1" x14ac:dyDescent="0.4">
      <c r="B56" s="230">
        <f>ROW(B56)-55</f>
        <v>1</v>
      </c>
      <c r="C56" s="13"/>
      <c r="D56" s="82"/>
      <c r="E56" s="68"/>
      <c r="F56" s="14"/>
      <c r="G56" s="80"/>
      <c r="H56" s="64"/>
      <c r="I56" s="64"/>
      <c r="J56" s="16"/>
      <c r="K56" s="231" t="s">
        <v>167</v>
      </c>
      <c r="L56" s="231" t="s">
        <v>111</v>
      </c>
      <c r="M56" s="17"/>
      <c r="N56" s="15"/>
      <c r="O56" s="231" t="s">
        <v>111</v>
      </c>
      <c r="P56" s="17"/>
      <c r="Q56" s="15"/>
      <c r="R56" s="232" t="s">
        <v>113</v>
      </c>
      <c r="S56" s="231" t="s">
        <v>114</v>
      </c>
      <c r="T56" s="233">
        <f>PRODUCT(J56,M56,P56)</f>
        <v>0</v>
      </c>
      <c r="U56" s="234" t="s">
        <v>81</v>
      </c>
      <c r="V56" s="18" t="str">
        <f>IF(E56="","",T56-X56)</f>
        <v/>
      </c>
      <c r="W56" s="234" t="s">
        <v>81</v>
      </c>
      <c r="X56" s="66"/>
      <c r="Y56" s="234" t="s">
        <v>81</v>
      </c>
      <c r="Z56" s="18" t="str" cm="1">
        <f t="array" ref="Z56">IF($T56=0,"",ROUNDDOWN(_xlfn.IFS($I56="課税",$T56*0.1/1.1,$I56="軽減",$T56*0.08/1.08,$I56="一部非課税",$AB56,I56="非課税",0),0))</f>
        <v/>
      </c>
      <c r="AA56" s="234" t="s">
        <v>81</v>
      </c>
      <c r="AB56" s="66"/>
      <c r="AC56" s="235" t="s">
        <v>81</v>
      </c>
      <c r="AD56" s="236"/>
      <c r="AE56" s="237"/>
      <c r="AF56" s="238" t="str">
        <f>IF(AND($H56="一部自己負担金",$X56=""),"×","")</f>
        <v/>
      </c>
      <c r="AG56" s="238" t="str">
        <f>IF(AND($I56="一部非課税",$AB56=""),"×","")</f>
        <v/>
      </c>
      <c r="AI56" s="238" t="str">
        <f>IF(PRODUCT($J56,$M56,$P56)=T56,"","×")</f>
        <v/>
      </c>
      <c r="AJ56" s="238" t="str">
        <f>IF(IF($E56="","",$T56-$X56)=$V56,"","×")</f>
        <v/>
      </c>
      <c r="AK56" s="238" t="str" cm="1">
        <f t="array" ref="AK56">IF(IF($T56=0,"",ROUNDDOWN(_xlfn.IFS($I56="課税",$T56*0.1/1.1,$I56="軽減",$T56*0.08/1.08,$I56="一部非課税",$AB56,I56="非課税",0),0))=$Z56,"","×")</f>
        <v/>
      </c>
      <c r="AL56" s="238" t="str">
        <f ca="1">IF(COUNTIF($AN$12:$AN$26,"×")&gt;0,"×","")</f>
        <v/>
      </c>
      <c r="AM56" s="238" t="str">
        <f ca="1">IF(COUNTIF($AP$31:$AP$51,"×")&gt;0,"×","")</f>
        <v/>
      </c>
      <c r="AN56" s="238" t="e">
        <f>IF(AND(AO56=AP56,AP56=AQ56),"","×")</f>
        <v>#N/A</v>
      </c>
      <c r="AO56" s="240" t="e">
        <v>#N/A</v>
      </c>
      <c r="AP56" s="241">
        <f>$T$26</f>
        <v>0</v>
      </c>
      <c r="AQ56" s="241">
        <f>$T$51</f>
        <v>0</v>
      </c>
      <c r="AR56" s="238" t="e">
        <f>IF(AND(AS56=AT56,AT56=AU56),"","×")</f>
        <v>#N/A</v>
      </c>
      <c r="AS56" s="242" t="e">
        <v>#N/A</v>
      </c>
      <c r="AT56" s="241">
        <f>$V$25</f>
        <v>0</v>
      </c>
      <c r="AU56" s="241">
        <f>$V$51</f>
        <v>0</v>
      </c>
      <c r="AV56" s="238" t="e">
        <f>IF(AND(AW56=AX56,AX56=AY56),"","×")</f>
        <v>#N/A</v>
      </c>
      <c r="AW56" s="242" t="e">
        <v>#N/A</v>
      </c>
      <c r="AX56" s="241">
        <f>$X$26</f>
        <v>0</v>
      </c>
      <c r="AY56" s="241">
        <f>$X$51</f>
        <v>0</v>
      </c>
    </row>
    <row r="57" spans="2:60" s="239" customFormat="1" x14ac:dyDescent="0.4">
      <c r="B57" s="243">
        <f t="shared" ref="B57:B120" si="18">ROW(B57)-55</f>
        <v>2</v>
      </c>
      <c r="C57" s="1"/>
      <c r="D57" s="83"/>
      <c r="E57" s="59"/>
      <c r="F57" s="1"/>
      <c r="G57" s="79"/>
      <c r="H57" s="61"/>
      <c r="I57" s="61"/>
      <c r="J57" s="4"/>
      <c r="K57" s="244" t="s">
        <v>81</v>
      </c>
      <c r="L57" s="244" t="s">
        <v>111</v>
      </c>
      <c r="M57" s="5"/>
      <c r="N57" s="3"/>
      <c r="O57" s="244" t="s">
        <v>111</v>
      </c>
      <c r="P57" s="5"/>
      <c r="Q57" s="3"/>
      <c r="R57" s="245" t="s">
        <v>113</v>
      </c>
      <c r="S57" s="244" t="s">
        <v>114</v>
      </c>
      <c r="T57" s="246">
        <f>PRODUCT(J57,M57,P57)</f>
        <v>0</v>
      </c>
      <c r="U57" s="247" t="s">
        <v>81</v>
      </c>
      <c r="V57" s="6" t="str">
        <f t="shared" ref="V57:V120" si="19">IF(E57="","",T57-X57)</f>
        <v/>
      </c>
      <c r="W57" s="247" t="s">
        <v>81</v>
      </c>
      <c r="X57" s="67"/>
      <c r="Y57" s="247" t="s">
        <v>81</v>
      </c>
      <c r="Z57" s="6" t="str" cm="1">
        <f t="array" ref="Z57">IF($T57=0,"",ROUNDDOWN(_xlfn.IFS($I57="課税",$T57*0.1/1.1,$I57="軽減",$T57*0.08/1.08,$I57="一部非課税",$AB57,I57="非課税",0),0))</f>
        <v/>
      </c>
      <c r="AA57" s="247" t="s">
        <v>81</v>
      </c>
      <c r="AB57" s="67"/>
      <c r="AC57" s="248" t="s">
        <v>81</v>
      </c>
      <c r="AD57" s="249"/>
      <c r="AE57" s="237"/>
      <c r="AF57" s="238" t="str">
        <f t="shared" ref="AF57:AF120" si="20">IF(AND($H57="一部自己負担金",$X57=""),"×","")</f>
        <v/>
      </c>
      <c r="AG57" s="238" t="str">
        <f t="shared" ref="AG57:AG120" si="21">IF(AND($I57="一部非課税",$AB57=""),"×","")</f>
        <v/>
      </c>
      <c r="AI57" s="238" t="str">
        <f t="shared" ref="AI57:AI120" si="22">IF(PRODUCT($J57,$M57,$P57)=T57,"","×")</f>
        <v/>
      </c>
      <c r="AJ57" s="238" t="str">
        <f t="shared" ref="AJ57:AJ120" si="23">IF(IF($E57="","",$T57-$X57)=$V57,"","×")</f>
        <v/>
      </c>
      <c r="AK57" s="238" t="str" cm="1">
        <f t="array" ref="AK57">IF(IF($T57=0,"",ROUNDDOWN(_xlfn.IFS($I57="課税",$T57*0.1/1.1,$I57="軽減",$T57*0.08/1.08,$I57="一部非課税",$AB57,I57="非課税",0),0))=$Z57,"","×")</f>
        <v/>
      </c>
      <c r="AL57" s="238" t="str">
        <f t="shared" ref="AL57:AL120" ca="1" si="24">IF(COUNTIF($AN$12:$AN$26,"×")&gt;0,"×","")</f>
        <v/>
      </c>
      <c r="AM57" s="238" t="str">
        <f t="shared" ref="AM57:AM120" ca="1" si="25">IF(COUNTIF($AP$31:$AP$51,"×")&gt;0,"×","")</f>
        <v/>
      </c>
      <c r="AN57" s="238" t="str">
        <f>IF(AND(AO57=AP57,AP57=AQ57),"","×")</f>
        <v/>
      </c>
      <c r="AO57" s="250"/>
      <c r="AP57" s="251"/>
      <c r="AQ57" s="251"/>
      <c r="AR57" s="250"/>
      <c r="AS57" s="250"/>
      <c r="AT57" s="251"/>
      <c r="AU57" s="251"/>
      <c r="AV57" s="250"/>
      <c r="AW57" s="250"/>
      <c r="AX57" s="251"/>
      <c r="AY57" s="251"/>
    </row>
    <row r="58" spans="2:60" s="239" customFormat="1" x14ac:dyDescent="0.4">
      <c r="B58" s="243">
        <f t="shared" si="18"/>
        <v>3</v>
      </c>
      <c r="C58" s="1"/>
      <c r="D58" s="83"/>
      <c r="E58" s="59"/>
      <c r="F58" s="1"/>
      <c r="G58" s="79"/>
      <c r="H58" s="61"/>
      <c r="I58" s="61"/>
      <c r="J58" s="4"/>
      <c r="K58" s="244" t="s">
        <v>81</v>
      </c>
      <c r="L58" s="244" t="s">
        <v>111</v>
      </c>
      <c r="M58" s="5"/>
      <c r="N58" s="3"/>
      <c r="O58" s="244" t="s">
        <v>111</v>
      </c>
      <c r="P58" s="5"/>
      <c r="Q58" s="3"/>
      <c r="R58" s="245" t="s">
        <v>113</v>
      </c>
      <c r="S58" s="244" t="s">
        <v>114</v>
      </c>
      <c r="T58" s="246">
        <f>PRODUCT(J58,M58,P58)</f>
        <v>0</v>
      </c>
      <c r="U58" s="247" t="s">
        <v>81</v>
      </c>
      <c r="V58" s="6" t="str">
        <f t="shared" si="19"/>
        <v/>
      </c>
      <c r="W58" s="247" t="s">
        <v>81</v>
      </c>
      <c r="X58" s="67"/>
      <c r="Y58" s="247" t="s">
        <v>81</v>
      </c>
      <c r="Z58" s="6" t="str" cm="1">
        <f t="array" ref="Z58">IF($T58=0,"",ROUNDDOWN(_xlfn.IFS($I58="課税",$T58*0.1/1.1,$I58="軽減",$T58*0.08/1.08,$I58="一部非課税",$AB58,I58="非課税",0),0))</f>
        <v/>
      </c>
      <c r="AA58" s="247" t="s">
        <v>81</v>
      </c>
      <c r="AB58" s="67"/>
      <c r="AC58" s="248" t="s">
        <v>81</v>
      </c>
      <c r="AD58" s="249"/>
      <c r="AE58" s="237"/>
      <c r="AF58" s="238" t="str">
        <f t="shared" si="20"/>
        <v/>
      </c>
      <c r="AG58" s="238" t="str">
        <f t="shared" si="21"/>
        <v/>
      </c>
      <c r="AI58" s="238" t="str">
        <f t="shared" si="22"/>
        <v/>
      </c>
      <c r="AJ58" s="238" t="str">
        <f t="shared" si="23"/>
        <v/>
      </c>
      <c r="AK58" s="238" t="str" cm="1">
        <f t="array" ref="AK58">IF(IF($T58=0,"",ROUNDDOWN(_xlfn.IFS($I58="課税",$T58*0.1/1.1,$I58="軽減",$T58*0.08/1.08,$I58="一部非課税",$AB58,I58="非課税",0),0))=$Z58,"","×")</f>
        <v/>
      </c>
      <c r="AL58" s="238" t="str">
        <f t="shared" ca="1" si="24"/>
        <v/>
      </c>
      <c r="AM58" s="238" t="str">
        <f t="shared" ca="1" si="25"/>
        <v/>
      </c>
      <c r="AN58" s="238" t="str">
        <f t="shared" ref="AN58:AN121" si="26">IF(AND(AO58=AP58,AP58=AQ58),"","×")</f>
        <v/>
      </c>
      <c r="AO58" s="250"/>
      <c r="AP58" s="251"/>
      <c r="AQ58" s="251"/>
      <c r="AR58" s="250"/>
      <c r="AS58" s="250"/>
      <c r="AT58" s="251"/>
      <c r="AU58" s="251"/>
      <c r="AV58" s="250"/>
      <c r="AW58" s="250"/>
      <c r="AX58" s="251"/>
      <c r="AY58" s="251"/>
    </row>
    <row r="59" spans="2:60" s="239" customFormat="1" x14ac:dyDescent="0.4">
      <c r="B59" s="243">
        <f t="shared" si="18"/>
        <v>4</v>
      </c>
      <c r="C59" s="1"/>
      <c r="D59" s="83"/>
      <c r="E59" s="59"/>
      <c r="F59" s="1"/>
      <c r="G59" s="79"/>
      <c r="H59" s="61"/>
      <c r="I59" s="61"/>
      <c r="J59" s="4"/>
      <c r="K59" s="244" t="s">
        <v>81</v>
      </c>
      <c r="L59" s="244" t="s">
        <v>111</v>
      </c>
      <c r="M59" s="5"/>
      <c r="N59" s="3"/>
      <c r="O59" s="244" t="s">
        <v>111</v>
      </c>
      <c r="P59" s="5"/>
      <c r="Q59" s="3"/>
      <c r="R59" s="245" t="s">
        <v>113</v>
      </c>
      <c r="S59" s="244" t="s">
        <v>114</v>
      </c>
      <c r="T59" s="246">
        <f>PRODUCT(J59,M59,P59)</f>
        <v>0</v>
      </c>
      <c r="U59" s="247" t="s">
        <v>81</v>
      </c>
      <c r="V59" s="6" t="str">
        <f t="shared" si="19"/>
        <v/>
      </c>
      <c r="W59" s="247" t="s">
        <v>81</v>
      </c>
      <c r="X59" s="67"/>
      <c r="Y59" s="247" t="s">
        <v>81</v>
      </c>
      <c r="Z59" s="6" t="str" cm="1">
        <f t="array" ref="Z59">IF($T59=0,"",ROUNDDOWN(_xlfn.IFS($I59="課税",$T59*0.1/1.1,$I59="軽減",$T59*0.08/1.08,$I59="一部非課税",$AB59,I59="非課税",0),0))</f>
        <v/>
      </c>
      <c r="AA59" s="247" t="s">
        <v>81</v>
      </c>
      <c r="AB59" s="67"/>
      <c r="AC59" s="248" t="s">
        <v>81</v>
      </c>
      <c r="AD59" s="249"/>
      <c r="AE59" s="237"/>
      <c r="AF59" s="238" t="str">
        <f t="shared" si="20"/>
        <v/>
      </c>
      <c r="AG59" s="238" t="str">
        <f t="shared" si="21"/>
        <v/>
      </c>
      <c r="AI59" s="238" t="str">
        <f t="shared" si="22"/>
        <v/>
      </c>
      <c r="AJ59" s="238" t="str">
        <f t="shared" si="23"/>
        <v/>
      </c>
      <c r="AK59" s="238" t="str" cm="1">
        <f t="array" ref="AK59">IF(IF($T59=0,"",ROUNDDOWN(_xlfn.IFS($I59="課税",$T59*0.1/1.1,$I59="軽減",$T59*0.08/1.08,$I59="一部非課税",$AB59,I59="非課税",0),0))=$Z59,"","×")</f>
        <v/>
      </c>
      <c r="AL59" s="238" t="str">
        <f t="shared" ca="1" si="24"/>
        <v/>
      </c>
      <c r="AM59" s="238" t="str">
        <f t="shared" ca="1" si="25"/>
        <v/>
      </c>
      <c r="AN59" s="238" t="str">
        <f t="shared" si="26"/>
        <v/>
      </c>
      <c r="AO59" s="250"/>
      <c r="AP59" s="251"/>
      <c r="AQ59" s="251"/>
      <c r="AR59" s="250"/>
      <c r="AS59" s="250"/>
      <c r="AT59" s="251"/>
      <c r="AU59" s="251"/>
      <c r="AV59" s="250"/>
      <c r="AW59" s="250"/>
      <c r="AX59" s="251"/>
      <c r="AY59" s="251"/>
    </row>
    <row r="60" spans="2:60" s="239" customFormat="1" x14ac:dyDescent="0.4">
      <c r="B60" s="243">
        <f t="shared" si="18"/>
        <v>5</v>
      </c>
      <c r="C60" s="1"/>
      <c r="D60" s="83"/>
      <c r="E60" s="59"/>
      <c r="F60" s="1"/>
      <c r="G60" s="79"/>
      <c r="H60" s="61"/>
      <c r="I60" s="61"/>
      <c r="J60" s="4"/>
      <c r="K60" s="244" t="s">
        <v>81</v>
      </c>
      <c r="L60" s="244" t="s">
        <v>111</v>
      </c>
      <c r="M60" s="5"/>
      <c r="N60" s="3"/>
      <c r="O60" s="244" t="s">
        <v>111</v>
      </c>
      <c r="P60" s="5"/>
      <c r="Q60" s="3"/>
      <c r="R60" s="245" t="s">
        <v>113</v>
      </c>
      <c r="S60" s="244" t="s">
        <v>114</v>
      </c>
      <c r="T60" s="246">
        <f>PRODUCT(J60,M60,P60)</f>
        <v>0</v>
      </c>
      <c r="U60" s="247" t="s">
        <v>81</v>
      </c>
      <c r="V60" s="6" t="str">
        <f t="shared" si="19"/>
        <v/>
      </c>
      <c r="W60" s="247" t="s">
        <v>81</v>
      </c>
      <c r="X60" s="67"/>
      <c r="Y60" s="247" t="s">
        <v>81</v>
      </c>
      <c r="Z60" s="6" t="str" cm="1">
        <f t="array" ref="Z60">IF($T60=0,"",ROUNDDOWN(_xlfn.IFS($I60="課税",$T60*0.1/1.1,$I60="軽減",$T60*0.08/1.08,$I60="一部非課税",$AB60,I60="非課税",0),0))</f>
        <v/>
      </c>
      <c r="AA60" s="247" t="s">
        <v>81</v>
      </c>
      <c r="AB60" s="67"/>
      <c r="AC60" s="248" t="s">
        <v>81</v>
      </c>
      <c r="AD60" s="249"/>
      <c r="AE60" s="237"/>
      <c r="AF60" s="238" t="str">
        <f t="shared" si="20"/>
        <v/>
      </c>
      <c r="AG60" s="238" t="str">
        <f t="shared" si="21"/>
        <v/>
      </c>
      <c r="AI60" s="238" t="str">
        <f t="shared" si="22"/>
        <v/>
      </c>
      <c r="AJ60" s="238" t="str">
        <f t="shared" si="23"/>
        <v/>
      </c>
      <c r="AK60" s="238" t="str" cm="1">
        <f t="array" ref="AK60">IF(IF($T60=0,"",ROUNDDOWN(_xlfn.IFS($I60="課税",$T60*0.1/1.1,$I60="軽減",$T60*0.08/1.08,$I60="一部非課税",$AB60,I60="非課税",0),0))=$Z60,"","×")</f>
        <v/>
      </c>
      <c r="AL60" s="238" t="str">
        <f t="shared" ca="1" si="24"/>
        <v/>
      </c>
      <c r="AM60" s="238" t="str">
        <f t="shared" ca="1" si="25"/>
        <v/>
      </c>
      <c r="AN60" s="238" t="str">
        <f t="shared" si="26"/>
        <v/>
      </c>
      <c r="AO60" s="250"/>
      <c r="AP60" s="251"/>
      <c r="AQ60" s="251"/>
      <c r="AR60" s="250"/>
      <c r="AS60" s="250"/>
      <c r="AT60" s="251"/>
      <c r="AU60" s="251"/>
      <c r="AV60" s="250"/>
      <c r="AW60" s="250"/>
      <c r="AX60" s="251"/>
      <c r="AY60" s="251"/>
    </row>
    <row r="61" spans="2:60" s="239" customFormat="1" x14ac:dyDescent="0.4">
      <c r="B61" s="243">
        <f t="shared" si="18"/>
        <v>6</v>
      </c>
      <c r="C61" s="1"/>
      <c r="D61" s="83"/>
      <c r="E61" s="59"/>
      <c r="F61" s="2"/>
      <c r="G61" s="79"/>
      <c r="H61" s="61"/>
      <c r="I61" s="61"/>
      <c r="J61" s="4"/>
      <c r="K61" s="244" t="s">
        <v>81</v>
      </c>
      <c r="L61" s="244" t="s">
        <v>111</v>
      </c>
      <c r="M61" s="5"/>
      <c r="N61" s="3"/>
      <c r="O61" s="244" t="s">
        <v>111</v>
      </c>
      <c r="P61" s="5"/>
      <c r="Q61" s="3"/>
      <c r="R61" s="245" t="s">
        <v>113</v>
      </c>
      <c r="S61" s="244" t="s">
        <v>114</v>
      </c>
      <c r="T61" s="246">
        <f t="shared" ref="T61:T155" si="27">PRODUCT(J61,M61,P61)</f>
        <v>0</v>
      </c>
      <c r="U61" s="247" t="s">
        <v>81</v>
      </c>
      <c r="V61" s="6" t="str">
        <f t="shared" si="19"/>
        <v/>
      </c>
      <c r="W61" s="247" t="s">
        <v>81</v>
      </c>
      <c r="X61" s="67"/>
      <c r="Y61" s="247" t="s">
        <v>81</v>
      </c>
      <c r="Z61" s="6" t="str" cm="1">
        <f t="array" ref="Z61">IF($T61=0,"",ROUNDDOWN(_xlfn.IFS($I61="課税",$T61*0.1/1.1,$I61="軽減",$T61*0.08/1.08,$I61="一部非課税",$AB61,I61="非課税",0),0))</f>
        <v/>
      </c>
      <c r="AA61" s="247" t="s">
        <v>81</v>
      </c>
      <c r="AB61" s="67"/>
      <c r="AC61" s="248" t="s">
        <v>81</v>
      </c>
      <c r="AD61" s="249"/>
      <c r="AE61" s="237"/>
      <c r="AF61" s="238" t="str">
        <f t="shared" si="20"/>
        <v/>
      </c>
      <c r="AG61" s="238" t="str">
        <f t="shared" si="21"/>
        <v/>
      </c>
      <c r="AI61" s="238" t="str">
        <f t="shared" si="22"/>
        <v/>
      </c>
      <c r="AJ61" s="238" t="str">
        <f t="shared" si="23"/>
        <v/>
      </c>
      <c r="AK61" s="238" t="str" cm="1">
        <f t="array" ref="AK61">IF(IF($T61=0,"",ROUNDDOWN(_xlfn.IFS($I61="課税",$T61*0.1/1.1,$I61="軽減",$T61*0.08/1.08,$I61="一部非課税",$AB61,I61="非課税",0),0))=$Z61,"","×")</f>
        <v/>
      </c>
      <c r="AL61" s="238" t="str">
        <f t="shared" ca="1" si="24"/>
        <v/>
      </c>
      <c r="AM61" s="238" t="str">
        <f t="shared" ca="1" si="25"/>
        <v/>
      </c>
      <c r="AN61" s="238" t="str">
        <f t="shared" si="26"/>
        <v/>
      </c>
      <c r="AO61" s="250"/>
      <c r="AP61" s="251"/>
      <c r="AQ61" s="251"/>
      <c r="AR61" s="250"/>
      <c r="AS61" s="250"/>
      <c r="AT61" s="251"/>
      <c r="AU61" s="251"/>
      <c r="AV61" s="250"/>
      <c r="AW61" s="250"/>
      <c r="AX61" s="251"/>
      <c r="AY61" s="251"/>
    </row>
    <row r="62" spans="2:60" s="239" customFormat="1" x14ac:dyDescent="0.4">
      <c r="B62" s="243">
        <f t="shared" si="18"/>
        <v>7</v>
      </c>
      <c r="C62" s="1"/>
      <c r="D62" s="83"/>
      <c r="E62" s="59"/>
      <c r="F62" s="2"/>
      <c r="G62" s="79"/>
      <c r="H62" s="61"/>
      <c r="I62" s="61"/>
      <c r="J62" s="4"/>
      <c r="K62" s="244" t="s">
        <v>81</v>
      </c>
      <c r="L62" s="244" t="s">
        <v>111</v>
      </c>
      <c r="M62" s="5"/>
      <c r="N62" s="3"/>
      <c r="O62" s="244" t="s">
        <v>111</v>
      </c>
      <c r="P62" s="5"/>
      <c r="Q62" s="3"/>
      <c r="R62" s="245" t="s">
        <v>113</v>
      </c>
      <c r="S62" s="244" t="s">
        <v>114</v>
      </c>
      <c r="T62" s="246">
        <f t="shared" si="27"/>
        <v>0</v>
      </c>
      <c r="U62" s="247" t="s">
        <v>81</v>
      </c>
      <c r="V62" s="6" t="str">
        <f t="shared" si="19"/>
        <v/>
      </c>
      <c r="W62" s="247" t="s">
        <v>81</v>
      </c>
      <c r="X62" s="67"/>
      <c r="Y62" s="247" t="s">
        <v>81</v>
      </c>
      <c r="Z62" s="6" t="str" cm="1">
        <f t="array" ref="Z62">IF($T62=0,"",ROUNDDOWN(_xlfn.IFS($I62="課税",$T62*0.1/1.1,$I62="軽減",$T62*0.08/1.08,$I62="一部非課税",$AB62,I62="非課税",0),0))</f>
        <v/>
      </c>
      <c r="AA62" s="247" t="s">
        <v>81</v>
      </c>
      <c r="AB62" s="67"/>
      <c r="AC62" s="248" t="s">
        <v>81</v>
      </c>
      <c r="AD62" s="249"/>
      <c r="AE62" s="237"/>
      <c r="AF62" s="238" t="str">
        <f t="shared" si="20"/>
        <v/>
      </c>
      <c r="AG62" s="238" t="str">
        <f t="shared" si="21"/>
        <v/>
      </c>
      <c r="AI62" s="238" t="str">
        <f t="shared" si="22"/>
        <v/>
      </c>
      <c r="AJ62" s="238" t="str">
        <f t="shared" si="23"/>
        <v/>
      </c>
      <c r="AK62" s="238" t="str" cm="1">
        <f t="array" ref="AK62">IF(IF($T62=0,"",ROUNDDOWN(_xlfn.IFS($I62="課税",$T62*0.1/1.1,$I62="軽減",$T62*0.08/1.08,$I62="一部非課税",$AB62,I62="非課税",0),0))=$Z62,"","×")</f>
        <v/>
      </c>
      <c r="AL62" s="238" t="str">
        <f t="shared" ca="1" si="24"/>
        <v/>
      </c>
      <c r="AM62" s="238" t="str">
        <f t="shared" ca="1" si="25"/>
        <v/>
      </c>
      <c r="AN62" s="238" t="str">
        <f t="shared" si="26"/>
        <v/>
      </c>
      <c r="AO62" s="250"/>
      <c r="AP62" s="251"/>
      <c r="AQ62" s="251"/>
      <c r="AR62" s="250"/>
      <c r="AS62" s="250"/>
      <c r="AT62" s="251"/>
      <c r="AU62" s="251"/>
      <c r="AV62" s="250"/>
      <c r="AW62" s="250"/>
      <c r="AX62" s="251"/>
      <c r="AY62" s="251"/>
    </row>
    <row r="63" spans="2:60" s="239" customFormat="1" x14ac:dyDescent="0.4">
      <c r="B63" s="243">
        <f t="shared" si="18"/>
        <v>8</v>
      </c>
      <c r="C63" s="1"/>
      <c r="D63" s="83"/>
      <c r="E63" s="59"/>
      <c r="F63" s="2"/>
      <c r="G63" s="79"/>
      <c r="H63" s="61"/>
      <c r="I63" s="61"/>
      <c r="J63" s="4"/>
      <c r="K63" s="244" t="s">
        <v>81</v>
      </c>
      <c r="L63" s="244" t="s">
        <v>111</v>
      </c>
      <c r="M63" s="5"/>
      <c r="N63" s="3"/>
      <c r="O63" s="244" t="s">
        <v>111</v>
      </c>
      <c r="P63" s="5"/>
      <c r="Q63" s="3"/>
      <c r="R63" s="245" t="s">
        <v>113</v>
      </c>
      <c r="S63" s="244" t="s">
        <v>114</v>
      </c>
      <c r="T63" s="246">
        <f t="shared" si="27"/>
        <v>0</v>
      </c>
      <c r="U63" s="247" t="s">
        <v>81</v>
      </c>
      <c r="V63" s="6" t="str">
        <f t="shared" si="19"/>
        <v/>
      </c>
      <c r="W63" s="247" t="s">
        <v>81</v>
      </c>
      <c r="X63" s="67"/>
      <c r="Y63" s="247" t="s">
        <v>81</v>
      </c>
      <c r="Z63" s="6" t="str" cm="1">
        <f t="array" ref="Z63">IF($T63=0,"",ROUNDDOWN(_xlfn.IFS($I63="課税",$T63*0.1/1.1,$I63="軽減",$T63*0.08/1.08,$I63="一部非課税",$AB63,I63="非課税",0),0))</f>
        <v/>
      </c>
      <c r="AA63" s="247" t="s">
        <v>81</v>
      </c>
      <c r="AB63" s="67"/>
      <c r="AC63" s="248" t="s">
        <v>81</v>
      </c>
      <c r="AD63" s="249"/>
      <c r="AE63" s="237"/>
      <c r="AF63" s="238" t="str">
        <f t="shared" si="20"/>
        <v/>
      </c>
      <c r="AG63" s="238" t="str">
        <f t="shared" si="21"/>
        <v/>
      </c>
      <c r="AI63" s="238" t="str">
        <f t="shared" si="22"/>
        <v/>
      </c>
      <c r="AJ63" s="238" t="str">
        <f t="shared" si="23"/>
        <v/>
      </c>
      <c r="AK63" s="238" t="str" cm="1">
        <f t="array" ref="AK63">IF(IF($T63=0,"",ROUNDDOWN(_xlfn.IFS($I63="課税",$T63*0.1/1.1,$I63="軽減",$T63*0.08/1.08,$I63="一部非課税",$AB63,I63="非課税",0),0))=$Z63,"","×")</f>
        <v/>
      </c>
      <c r="AL63" s="238" t="str">
        <f t="shared" ca="1" si="24"/>
        <v/>
      </c>
      <c r="AM63" s="238" t="str">
        <f t="shared" ca="1" si="25"/>
        <v/>
      </c>
      <c r="AN63" s="238" t="str">
        <f t="shared" si="26"/>
        <v/>
      </c>
      <c r="AO63" s="250"/>
      <c r="AP63" s="251"/>
      <c r="AQ63" s="251"/>
      <c r="AR63" s="250"/>
      <c r="AS63" s="250"/>
      <c r="AT63" s="251"/>
      <c r="AU63" s="251"/>
      <c r="AV63" s="250"/>
      <c r="AW63" s="250"/>
      <c r="AX63" s="251"/>
      <c r="AY63" s="251"/>
    </row>
    <row r="64" spans="2:60" s="239" customFormat="1" x14ac:dyDescent="0.4">
      <c r="B64" s="243">
        <f t="shared" si="18"/>
        <v>9</v>
      </c>
      <c r="C64" s="1"/>
      <c r="D64" s="83"/>
      <c r="E64" s="59"/>
      <c r="F64" s="2"/>
      <c r="G64" s="79"/>
      <c r="H64" s="61"/>
      <c r="I64" s="61"/>
      <c r="J64" s="4"/>
      <c r="K64" s="244" t="s">
        <v>81</v>
      </c>
      <c r="L64" s="244" t="s">
        <v>111</v>
      </c>
      <c r="M64" s="5"/>
      <c r="N64" s="3"/>
      <c r="O64" s="244" t="s">
        <v>111</v>
      </c>
      <c r="P64" s="5"/>
      <c r="Q64" s="3"/>
      <c r="R64" s="245" t="s">
        <v>113</v>
      </c>
      <c r="S64" s="244" t="s">
        <v>114</v>
      </c>
      <c r="T64" s="246">
        <f t="shared" si="27"/>
        <v>0</v>
      </c>
      <c r="U64" s="247" t="s">
        <v>81</v>
      </c>
      <c r="V64" s="6" t="str">
        <f t="shared" si="19"/>
        <v/>
      </c>
      <c r="W64" s="247" t="s">
        <v>81</v>
      </c>
      <c r="X64" s="67"/>
      <c r="Y64" s="247" t="s">
        <v>81</v>
      </c>
      <c r="Z64" s="6" t="str" cm="1">
        <f t="array" ref="Z64">IF($T64=0,"",ROUNDDOWN(_xlfn.IFS($I64="課税",$T64*0.1/1.1,$I64="軽減",$T64*0.08/1.08,$I64="一部非課税",$AB64,I64="非課税",0),0))</f>
        <v/>
      </c>
      <c r="AA64" s="247" t="s">
        <v>81</v>
      </c>
      <c r="AB64" s="67"/>
      <c r="AC64" s="248" t="s">
        <v>81</v>
      </c>
      <c r="AD64" s="249"/>
      <c r="AE64" s="237"/>
      <c r="AF64" s="238" t="str">
        <f t="shared" si="20"/>
        <v/>
      </c>
      <c r="AG64" s="238" t="str">
        <f t="shared" si="21"/>
        <v/>
      </c>
      <c r="AI64" s="238" t="str">
        <f t="shared" si="22"/>
        <v/>
      </c>
      <c r="AJ64" s="238" t="str">
        <f t="shared" si="23"/>
        <v/>
      </c>
      <c r="AK64" s="238" t="str" cm="1">
        <f t="array" ref="AK64">IF(IF($T64=0,"",ROUNDDOWN(_xlfn.IFS($I64="課税",$T64*0.1/1.1,$I64="軽減",$T64*0.08/1.08,$I64="一部非課税",$AB64,I64="非課税",0),0))=$Z64,"","×")</f>
        <v/>
      </c>
      <c r="AL64" s="238" t="str">
        <f t="shared" ca="1" si="24"/>
        <v/>
      </c>
      <c r="AM64" s="238" t="str">
        <f t="shared" ca="1" si="25"/>
        <v/>
      </c>
      <c r="AN64" s="238" t="str">
        <f t="shared" si="26"/>
        <v/>
      </c>
      <c r="AO64" s="250"/>
      <c r="AP64" s="251"/>
      <c r="AQ64" s="251"/>
      <c r="AR64" s="250"/>
      <c r="AS64" s="250"/>
      <c r="AT64" s="251"/>
      <c r="AU64" s="251"/>
      <c r="AV64" s="250"/>
      <c r="AW64" s="250"/>
      <c r="AX64" s="251"/>
      <c r="AY64" s="251"/>
    </row>
    <row r="65" spans="2:51" s="239" customFormat="1" x14ac:dyDescent="0.4">
      <c r="B65" s="243">
        <f t="shared" si="18"/>
        <v>10</v>
      </c>
      <c r="C65" s="1"/>
      <c r="D65" s="83"/>
      <c r="E65" s="59"/>
      <c r="F65" s="2"/>
      <c r="G65" s="79"/>
      <c r="H65" s="61"/>
      <c r="I65" s="61"/>
      <c r="J65" s="4"/>
      <c r="K65" s="244" t="s">
        <v>81</v>
      </c>
      <c r="L65" s="244" t="s">
        <v>111</v>
      </c>
      <c r="M65" s="5"/>
      <c r="N65" s="3"/>
      <c r="O65" s="244" t="s">
        <v>111</v>
      </c>
      <c r="P65" s="5"/>
      <c r="Q65" s="3"/>
      <c r="R65" s="245" t="s">
        <v>113</v>
      </c>
      <c r="S65" s="244" t="s">
        <v>114</v>
      </c>
      <c r="T65" s="246">
        <f t="shared" si="27"/>
        <v>0</v>
      </c>
      <c r="U65" s="247" t="s">
        <v>81</v>
      </c>
      <c r="V65" s="6" t="str">
        <f t="shared" si="19"/>
        <v/>
      </c>
      <c r="W65" s="247" t="s">
        <v>81</v>
      </c>
      <c r="X65" s="67"/>
      <c r="Y65" s="247" t="s">
        <v>81</v>
      </c>
      <c r="Z65" s="6" t="str" cm="1">
        <f t="array" ref="Z65">IF($T65=0,"",ROUNDDOWN(_xlfn.IFS($I65="課税",$T65*0.1/1.1,$I65="軽減",$T65*0.08/1.08,$I65="一部非課税",$AB65,I65="非課税",0),0))</f>
        <v/>
      </c>
      <c r="AA65" s="247" t="s">
        <v>81</v>
      </c>
      <c r="AB65" s="67"/>
      <c r="AC65" s="248" t="s">
        <v>81</v>
      </c>
      <c r="AD65" s="249"/>
      <c r="AE65" s="237"/>
      <c r="AF65" s="238" t="str">
        <f t="shared" si="20"/>
        <v/>
      </c>
      <c r="AG65" s="238" t="str">
        <f t="shared" si="21"/>
        <v/>
      </c>
      <c r="AI65" s="238" t="str">
        <f t="shared" si="22"/>
        <v/>
      </c>
      <c r="AJ65" s="238" t="str">
        <f t="shared" si="23"/>
        <v/>
      </c>
      <c r="AK65" s="238" t="str" cm="1">
        <f t="array" ref="AK65">IF(IF($T65=0,"",ROUNDDOWN(_xlfn.IFS($I65="課税",$T65*0.1/1.1,$I65="軽減",$T65*0.08/1.08,$I65="一部非課税",$AB65,I65="非課税",0),0))=$Z65,"","×")</f>
        <v/>
      </c>
      <c r="AL65" s="238" t="str">
        <f t="shared" ca="1" si="24"/>
        <v/>
      </c>
      <c r="AM65" s="238" t="str">
        <f t="shared" ca="1" si="25"/>
        <v/>
      </c>
      <c r="AN65" s="238" t="str">
        <f t="shared" si="26"/>
        <v/>
      </c>
      <c r="AO65" s="250"/>
      <c r="AP65" s="251"/>
      <c r="AQ65" s="251"/>
      <c r="AR65" s="250"/>
      <c r="AS65" s="250"/>
      <c r="AT65" s="251"/>
      <c r="AU65" s="251"/>
      <c r="AV65" s="250"/>
      <c r="AW65" s="250"/>
      <c r="AX65" s="251"/>
      <c r="AY65" s="251"/>
    </row>
    <row r="66" spans="2:51" s="239" customFormat="1" x14ac:dyDescent="0.4">
      <c r="B66" s="243">
        <f t="shared" si="18"/>
        <v>11</v>
      </c>
      <c r="C66" s="1"/>
      <c r="D66" s="83"/>
      <c r="E66" s="59"/>
      <c r="F66" s="2"/>
      <c r="G66" s="79"/>
      <c r="H66" s="61"/>
      <c r="I66" s="61"/>
      <c r="J66" s="4"/>
      <c r="K66" s="244" t="s">
        <v>81</v>
      </c>
      <c r="L66" s="244" t="s">
        <v>111</v>
      </c>
      <c r="M66" s="5"/>
      <c r="N66" s="3"/>
      <c r="O66" s="244" t="s">
        <v>111</v>
      </c>
      <c r="P66" s="5"/>
      <c r="Q66" s="3"/>
      <c r="R66" s="245" t="s">
        <v>113</v>
      </c>
      <c r="S66" s="244" t="s">
        <v>114</v>
      </c>
      <c r="T66" s="246">
        <f t="shared" si="27"/>
        <v>0</v>
      </c>
      <c r="U66" s="247" t="s">
        <v>81</v>
      </c>
      <c r="V66" s="6" t="str">
        <f t="shared" si="19"/>
        <v/>
      </c>
      <c r="W66" s="247" t="s">
        <v>81</v>
      </c>
      <c r="X66" s="67"/>
      <c r="Y66" s="247" t="s">
        <v>81</v>
      </c>
      <c r="Z66" s="6" t="str" cm="1">
        <f t="array" ref="Z66">IF($T66=0,"",ROUNDDOWN(_xlfn.IFS($I66="課税",$T66*0.1/1.1,$I66="軽減",$T66*0.08/1.08,$I66="一部非課税",$AB66,I66="非課税",0),0))</f>
        <v/>
      </c>
      <c r="AA66" s="247" t="s">
        <v>81</v>
      </c>
      <c r="AB66" s="67"/>
      <c r="AC66" s="248" t="s">
        <v>81</v>
      </c>
      <c r="AD66" s="249"/>
      <c r="AE66" s="237"/>
      <c r="AF66" s="238" t="str">
        <f t="shared" si="20"/>
        <v/>
      </c>
      <c r="AG66" s="238" t="str">
        <f t="shared" si="21"/>
        <v/>
      </c>
      <c r="AI66" s="238" t="str">
        <f t="shared" si="22"/>
        <v/>
      </c>
      <c r="AJ66" s="238" t="str">
        <f t="shared" si="23"/>
        <v/>
      </c>
      <c r="AK66" s="238" t="str" cm="1">
        <f t="array" ref="AK66">IF(IF($T66=0,"",ROUNDDOWN(_xlfn.IFS($I66="課税",$T66*0.1/1.1,$I66="軽減",$T66*0.08/1.08,$I66="一部非課税",$AB66,I66="非課税",0),0))=$Z66,"","×")</f>
        <v/>
      </c>
      <c r="AL66" s="238" t="str">
        <f t="shared" ca="1" si="24"/>
        <v/>
      </c>
      <c r="AM66" s="238" t="str">
        <f t="shared" ca="1" si="25"/>
        <v/>
      </c>
      <c r="AN66" s="238" t="str">
        <f t="shared" si="26"/>
        <v/>
      </c>
      <c r="AO66" s="250"/>
      <c r="AP66" s="251"/>
      <c r="AQ66" s="251"/>
      <c r="AR66" s="250"/>
      <c r="AS66" s="250"/>
      <c r="AT66" s="251"/>
      <c r="AU66" s="251"/>
      <c r="AV66" s="250"/>
      <c r="AW66" s="250"/>
      <c r="AX66" s="251"/>
      <c r="AY66" s="251"/>
    </row>
    <row r="67" spans="2:51" s="239" customFormat="1" x14ac:dyDescent="0.4">
      <c r="B67" s="243">
        <f t="shared" si="18"/>
        <v>12</v>
      </c>
      <c r="C67" s="1"/>
      <c r="D67" s="83"/>
      <c r="E67" s="59"/>
      <c r="F67" s="2"/>
      <c r="G67" s="79"/>
      <c r="H67" s="61"/>
      <c r="I67" s="61"/>
      <c r="J67" s="4"/>
      <c r="K67" s="244" t="s">
        <v>81</v>
      </c>
      <c r="L67" s="244" t="s">
        <v>111</v>
      </c>
      <c r="M67" s="5"/>
      <c r="N67" s="3"/>
      <c r="O67" s="244" t="s">
        <v>111</v>
      </c>
      <c r="P67" s="5"/>
      <c r="Q67" s="3"/>
      <c r="R67" s="245" t="s">
        <v>113</v>
      </c>
      <c r="S67" s="244" t="s">
        <v>114</v>
      </c>
      <c r="T67" s="246">
        <f t="shared" si="27"/>
        <v>0</v>
      </c>
      <c r="U67" s="247" t="s">
        <v>81</v>
      </c>
      <c r="V67" s="6" t="str">
        <f t="shared" si="19"/>
        <v/>
      </c>
      <c r="W67" s="247" t="s">
        <v>81</v>
      </c>
      <c r="X67" s="67"/>
      <c r="Y67" s="247" t="s">
        <v>81</v>
      </c>
      <c r="Z67" s="6" t="str" cm="1">
        <f t="array" ref="Z67">IF($T67=0,"",ROUNDDOWN(_xlfn.IFS($I67="課税",$T67*0.1/1.1,$I67="軽減",$T67*0.08/1.08,$I67="一部非課税",$AB67,I67="非課税",0),0))</f>
        <v/>
      </c>
      <c r="AA67" s="247" t="s">
        <v>81</v>
      </c>
      <c r="AB67" s="67"/>
      <c r="AC67" s="248" t="s">
        <v>81</v>
      </c>
      <c r="AD67" s="249"/>
      <c r="AE67" s="237"/>
      <c r="AF67" s="238" t="str">
        <f t="shared" si="20"/>
        <v/>
      </c>
      <c r="AG67" s="238" t="str">
        <f t="shared" si="21"/>
        <v/>
      </c>
      <c r="AI67" s="238" t="str">
        <f t="shared" si="22"/>
        <v/>
      </c>
      <c r="AJ67" s="238" t="str">
        <f t="shared" si="23"/>
        <v/>
      </c>
      <c r="AK67" s="238" t="str" cm="1">
        <f t="array" ref="AK67">IF(IF($T67=0,"",ROUNDDOWN(_xlfn.IFS($I67="課税",$T67*0.1/1.1,$I67="軽減",$T67*0.08/1.08,$I67="一部非課税",$AB67,I67="非課税",0),0))=$Z67,"","×")</f>
        <v/>
      </c>
      <c r="AL67" s="238" t="str">
        <f t="shared" ca="1" si="24"/>
        <v/>
      </c>
      <c r="AM67" s="238" t="str">
        <f t="shared" ca="1" si="25"/>
        <v/>
      </c>
      <c r="AN67" s="238" t="str">
        <f t="shared" si="26"/>
        <v/>
      </c>
      <c r="AO67" s="250"/>
      <c r="AP67" s="251"/>
      <c r="AQ67" s="251"/>
      <c r="AR67" s="250"/>
      <c r="AS67" s="250"/>
      <c r="AT67" s="251"/>
      <c r="AU67" s="251"/>
      <c r="AV67" s="250"/>
      <c r="AW67" s="250"/>
      <c r="AX67" s="251"/>
      <c r="AY67" s="251"/>
    </row>
    <row r="68" spans="2:51" s="239" customFormat="1" x14ac:dyDescent="0.4">
      <c r="B68" s="243">
        <f t="shared" si="18"/>
        <v>13</v>
      </c>
      <c r="C68" s="1"/>
      <c r="D68" s="83"/>
      <c r="E68" s="59"/>
      <c r="F68" s="2"/>
      <c r="G68" s="79"/>
      <c r="H68" s="61"/>
      <c r="I68" s="61"/>
      <c r="J68" s="4"/>
      <c r="K68" s="244" t="s">
        <v>81</v>
      </c>
      <c r="L68" s="244" t="s">
        <v>111</v>
      </c>
      <c r="M68" s="5"/>
      <c r="N68" s="3"/>
      <c r="O68" s="244" t="s">
        <v>111</v>
      </c>
      <c r="P68" s="5"/>
      <c r="Q68" s="3"/>
      <c r="R68" s="245" t="s">
        <v>113</v>
      </c>
      <c r="S68" s="244" t="s">
        <v>114</v>
      </c>
      <c r="T68" s="246">
        <f t="shared" si="27"/>
        <v>0</v>
      </c>
      <c r="U68" s="247" t="s">
        <v>81</v>
      </c>
      <c r="V68" s="6" t="str">
        <f t="shared" si="19"/>
        <v/>
      </c>
      <c r="W68" s="247" t="s">
        <v>81</v>
      </c>
      <c r="X68" s="67"/>
      <c r="Y68" s="247" t="s">
        <v>81</v>
      </c>
      <c r="Z68" s="6" t="str" cm="1">
        <f t="array" ref="Z68">IF($T68=0,"",ROUNDDOWN(_xlfn.IFS($I68="課税",$T68*0.1/1.1,$I68="軽減",$T68*0.08/1.08,$I68="一部非課税",$AB68,I68="非課税",0),0))</f>
        <v/>
      </c>
      <c r="AA68" s="247" t="s">
        <v>81</v>
      </c>
      <c r="AB68" s="67"/>
      <c r="AC68" s="248" t="s">
        <v>81</v>
      </c>
      <c r="AD68" s="249"/>
      <c r="AE68" s="237"/>
      <c r="AF68" s="238" t="str">
        <f t="shared" si="20"/>
        <v/>
      </c>
      <c r="AG68" s="238" t="str">
        <f t="shared" si="21"/>
        <v/>
      </c>
      <c r="AI68" s="238" t="str">
        <f t="shared" si="22"/>
        <v/>
      </c>
      <c r="AJ68" s="238" t="str">
        <f t="shared" si="23"/>
        <v/>
      </c>
      <c r="AK68" s="238" t="str" cm="1">
        <f t="array" ref="AK68">IF(IF($T68=0,"",ROUNDDOWN(_xlfn.IFS($I68="課税",$T68*0.1/1.1,$I68="軽減",$T68*0.08/1.08,$I68="一部非課税",$AB68,I68="非課税",0),0))=$Z68,"","×")</f>
        <v/>
      </c>
      <c r="AL68" s="238" t="str">
        <f t="shared" ca="1" si="24"/>
        <v/>
      </c>
      <c r="AM68" s="238" t="str">
        <f t="shared" ca="1" si="25"/>
        <v/>
      </c>
      <c r="AN68" s="238" t="str">
        <f t="shared" si="26"/>
        <v/>
      </c>
      <c r="AO68" s="250"/>
      <c r="AP68" s="251"/>
      <c r="AQ68" s="251"/>
      <c r="AR68" s="250"/>
      <c r="AS68" s="250"/>
      <c r="AT68" s="251"/>
      <c r="AU68" s="251"/>
      <c r="AV68" s="250"/>
      <c r="AW68" s="250"/>
      <c r="AX68" s="251"/>
      <c r="AY68" s="251"/>
    </row>
    <row r="69" spans="2:51" s="239" customFormat="1" x14ac:dyDescent="0.4">
      <c r="B69" s="243">
        <f t="shared" si="18"/>
        <v>14</v>
      </c>
      <c r="C69" s="1"/>
      <c r="D69" s="83"/>
      <c r="E69" s="59"/>
      <c r="F69" s="2"/>
      <c r="G69" s="79"/>
      <c r="H69" s="61"/>
      <c r="I69" s="61"/>
      <c r="J69" s="4"/>
      <c r="K69" s="244" t="s">
        <v>81</v>
      </c>
      <c r="L69" s="244" t="s">
        <v>111</v>
      </c>
      <c r="M69" s="5"/>
      <c r="N69" s="3"/>
      <c r="O69" s="244" t="s">
        <v>111</v>
      </c>
      <c r="P69" s="5"/>
      <c r="Q69" s="3"/>
      <c r="R69" s="245" t="s">
        <v>113</v>
      </c>
      <c r="S69" s="244" t="s">
        <v>114</v>
      </c>
      <c r="T69" s="246">
        <f t="shared" si="27"/>
        <v>0</v>
      </c>
      <c r="U69" s="247" t="s">
        <v>81</v>
      </c>
      <c r="V69" s="6" t="str">
        <f t="shared" si="19"/>
        <v/>
      </c>
      <c r="W69" s="247" t="s">
        <v>81</v>
      </c>
      <c r="X69" s="67"/>
      <c r="Y69" s="247" t="s">
        <v>81</v>
      </c>
      <c r="Z69" s="6" t="str" cm="1">
        <f t="array" ref="Z69">IF($T69=0,"",ROUNDDOWN(_xlfn.IFS($I69="課税",$T69*0.1/1.1,$I69="軽減",$T69*0.08/1.08,$I69="一部非課税",$AB69,I69="非課税",0),0))</f>
        <v/>
      </c>
      <c r="AA69" s="247" t="s">
        <v>81</v>
      </c>
      <c r="AB69" s="67"/>
      <c r="AC69" s="248" t="s">
        <v>81</v>
      </c>
      <c r="AD69" s="249"/>
      <c r="AE69" s="237"/>
      <c r="AF69" s="238" t="str">
        <f t="shared" si="20"/>
        <v/>
      </c>
      <c r="AG69" s="238" t="str">
        <f t="shared" si="21"/>
        <v/>
      </c>
      <c r="AI69" s="238" t="str">
        <f t="shared" si="22"/>
        <v/>
      </c>
      <c r="AJ69" s="238" t="str">
        <f t="shared" si="23"/>
        <v/>
      </c>
      <c r="AK69" s="238" t="str" cm="1">
        <f t="array" ref="AK69">IF(IF($T69=0,"",ROUNDDOWN(_xlfn.IFS($I69="課税",$T69*0.1/1.1,$I69="軽減",$T69*0.08/1.08,$I69="一部非課税",$AB69,I69="非課税",0),0))=$Z69,"","×")</f>
        <v/>
      </c>
      <c r="AL69" s="238" t="str">
        <f t="shared" ca="1" si="24"/>
        <v/>
      </c>
      <c r="AM69" s="238" t="str">
        <f t="shared" ca="1" si="25"/>
        <v/>
      </c>
      <c r="AN69" s="238" t="str">
        <f t="shared" si="26"/>
        <v/>
      </c>
      <c r="AO69" s="250"/>
      <c r="AP69" s="251"/>
      <c r="AQ69" s="251"/>
      <c r="AR69" s="250"/>
      <c r="AS69" s="250"/>
      <c r="AT69" s="251"/>
      <c r="AU69" s="251"/>
      <c r="AV69" s="250"/>
      <c r="AW69" s="250"/>
      <c r="AX69" s="251"/>
      <c r="AY69" s="251"/>
    </row>
    <row r="70" spans="2:51" s="239" customFormat="1" x14ac:dyDescent="0.4">
      <c r="B70" s="243">
        <f t="shared" si="18"/>
        <v>15</v>
      </c>
      <c r="C70" s="1"/>
      <c r="D70" s="83"/>
      <c r="E70" s="59"/>
      <c r="F70" s="2"/>
      <c r="G70" s="79"/>
      <c r="H70" s="61"/>
      <c r="I70" s="61"/>
      <c r="J70" s="4"/>
      <c r="K70" s="244" t="s">
        <v>81</v>
      </c>
      <c r="L70" s="244" t="s">
        <v>111</v>
      </c>
      <c r="M70" s="5"/>
      <c r="N70" s="3"/>
      <c r="O70" s="244" t="s">
        <v>111</v>
      </c>
      <c r="P70" s="5"/>
      <c r="Q70" s="3"/>
      <c r="R70" s="245" t="s">
        <v>113</v>
      </c>
      <c r="S70" s="244" t="s">
        <v>114</v>
      </c>
      <c r="T70" s="246">
        <f t="shared" si="27"/>
        <v>0</v>
      </c>
      <c r="U70" s="247" t="s">
        <v>81</v>
      </c>
      <c r="V70" s="6" t="str">
        <f t="shared" si="19"/>
        <v/>
      </c>
      <c r="W70" s="247" t="s">
        <v>81</v>
      </c>
      <c r="X70" s="67"/>
      <c r="Y70" s="247" t="s">
        <v>81</v>
      </c>
      <c r="Z70" s="6" t="str" cm="1">
        <f t="array" ref="Z70">IF($T70=0,"",ROUNDDOWN(_xlfn.IFS($I70="課税",$T70*0.1/1.1,$I70="軽減",$T70*0.08/1.08,$I70="一部非課税",$AB70,I70="非課税",0),0))</f>
        <v/>
      </c>
      <c r="AA70" s="247" t="s">
        <v>81</v>
      </c>
      <c r="AB70" s="67"/>
      <c r="AC70" s="248" t="s">
        <v>81</v>
      </c>
      <c r="AD70" s="249"/>
      <c r="AE70" s="237"/>
      <c r="AF70" s="238" t="str">
        <f t="shared" si="20"/>
        <v/>
      </c>
      <c r="AG70" s="238" t="str">
        <f t="shared" si="21"/>
        <v/>
      </c>
      <c r="AI70" s="238" t="str">
        <f t="shared" si="22"/>
        <v/>
      </c>
      <c r="AJ70" s="238" t="str">
        <f t="shared" si="23"/>
        <v/>
      </c>
      <c r="AK70" s="238" t="str" cm="1">
        <f t="array" ref="AK70">IF(IF($T70=0,"",ROUNDDOWN(_xlfn.IFS($I70="課税",$T70*0.1/1.1,$I70="軽減",$T70*0.08/1.08,$I70="一部非課税",$AB70,I70="非課税",0),0))=$Z70,"","×")</f>
        <v/>
      </c>
      <c r="AL70" s="238" t="str">
        <f t="shared" ca="1" si="24"/>
        <v/>
      </c>
      <c r="AM70" s="238" t="str">
        <f t="shared" ca="1" si="25"/>
        <v/>
      </c>
      <c r="AN70" s="238" t="str">
        <f t="shared" si="26"/>
        <v/>
      </c>
      <c r="AO70" s="250"/>
      <c r="AP70" s="251"/>
      <c r="AQ70" s="251"/>
      <c r="AR70" s="250"/>
      <c r="AS70" s="250"/>
      <c r="AT70" s="251"/>
      <c r="AU70" s="251"/>
      <c r="AV70" s="250"/>
      <c r="AW70" s="250"/>
      <c r="AX70" s="251"/>
      <c r="AY70" s="251"/>
    </row>
    <row r="71" spans="2:51" s="239" customFormat="1" x14ac:dyDescent="0.4">
      <c r="B71" s="243">
        <f t="shared" si="18"/>
        <v>16</v>
      </c>
      <c r="C71" s="1"/>
      <c r="D71" s="83"/>
      <c r="E71" s="59"/>
      <c r="F71" s="1"/>
      <c r="G71" s="79"/>
      <c r="H71" s="61"/>
      <c r="I71" s="61"/>
      <c r="J71" s="4"/>
      <c r="K71" s="244" t="s">
        <v>81</v>
      </c>
      <c r="L71" s="244" t="s">
        <v>111</v>
      </c>
      <c r="M71" s="5"/>
      <c r="N71" s="3"/>
      <c r="O71" s="244" t="s">
        <v>111</v>
      </c>
      <c r="P71" s="5"/>
      <c r="Q71" s="3"/>
      <c r="R71" s="245" t="s">
        <v>113</v>
      </c>
      <c r="S71" s="244" t="s">
        <v>114</v>
      </c>
      <c r="T71" s="246">
        <f t="shared" si="27"/>
        <v>0</v>
      </c>
      <c r="U71" s="247" t="s">
        <v>81</v>
      </c>
      <c r="V71" s="6" t="str">
        <f t="shared" si="19"/>
        <v/>
      </c>
      <c r="W71" s="247" t="s">
        <v>81</v>
      </c>
      <c r="X71" s="67"/>
      <c r="Y71" s="247" t="s">
        <v>81</v>
      </c>
      <c r="Z71" s="6" t="str" cm="1">
        <f t="array" ref="Z71">IF($T71=0,"",ROUNDDOWN(_xlfn.IFS($I71="課税",$T71*0.1/1.1,$I71="軽減",$T71*0.08/1.08,$I71="一部非課税",$AB71,I71="非課税",0),0))</f>
        <v/>
      </c>
      <c r="AA71" s="247" t="s">
        <v>81</v>
      </c>
      <c r="AB71" s="67"/>
      <c r="AC71" s="248" t="s">
        <v>81</v>
      </c>
      <c r="AD71" s="249"/>
      <c r="AE71" s="237"/>
      <c r="AF71" s="238" t="str">
        <f t="shared" si="20"/>
        <v/>
      </c>
      <c r="AG71" s="238" t="str">
        <f t="shared" si="21"/>
        <v/>
      </c>
      <c r="AI71" s="238" t="str">
        <f t="shared" si="22"/>
        <v/>
      </c>
      <c r="AJ71" s="238" t="str">
        <f t="shared" si="23"/>
        <v/>
      </c>
      <c r="AK71" s="238" t="str" cm="1">
        <f t="array" ref="AK71">IF(IF($T71=0,"",ROUNDDOWN(_xlfn.IFS($I71="課税",$T71*0.1/1.1,$I71="軽減",$T71*0.08/1.08,$I71="一部非課税",$AB71,I71="非課税",0),0))=$Z71,"","×")</f>
        <v/>
      </c>
      <c r="AL71" s="238" t="str">
        <f t="shared" ca="1" si="24"/>
        <v/>
      </c>
      <c r="AM71" s="238" t="str">
        <f t="shared" ca="1" si="25"/>
        <v/>
      </c>
      <c r="AN71" s="238" t="str">
        <f t="shared" si="26"/>
        <v/>
      </c>
      <c r="AO71" s="250"/>
      <c r="AP71" s="251"/>
      <c r="AQ71" s="251"/>
      <c r="AR71" s="250"/>
      <c r="AS71" s="250"/>
      <c r="AT71" s="251"/>
      <c r="AU71" s="251"/>
      <c r="AV71" s="250"/>
      <c r="AW71" s="250"/>
      <c r="AX71" s="251"/>
      <c r="AY71" s="251"/>
    </row>
    <row r="72" spans="2:51" s="239" customFormat="1" x14ac:dyDescent="0.4">
      <c r="B72" s="243">
        <f t="shared" si="18"/>
        <v>17</v>
      </c>
      <c r="C72" s="1"/>
      <c r="D72" s="83"/>
      <c r="E72" s="59"/>
      <c r="F72" s="1"/>
      <c r="G72" s="79"/>
      <c r="H72" s="61"/>
      <c r="I72" s="61"/>
      <c r="J72" s="4"/>
      <c r="K72" s="244" t="s">
        <v>81</v>
      </c>
      <c r="L72" s="244" t="s">
        <v>111</v>
      </c>
      <c r="M72" s="5"/>
      <c r="N72" s="3"/>
      <c r="O72" s="244" t="s">
        <v>111</v>
      </c>
      <c r="P72" s="5"/>
      <c r="Q72" s="3"/>
      <c r="R72" s="245" t="s">
        <v>113</v>
      </c>
      <c r="S72" s="244" t="s">
        <v>114</v>
      </c>
      <c r="T72" s="246">
        <f t="shared" si="27"/>
        <v>0</v>
      </c>
      <c r="U72" s="247" t="s">
        <v>81</v>
      </c>
      <c r="V72" s="6" t="str">
        <f t="shared" si="19"/>
        <v/>
      </c>
      <c r="W72" s="247" t="s">
        <v>81</v>
      </c>
      <c r="X72" s="67"/>
      <c r="Y72" s="247" t="s">
        <v>81</v>
      </c>
      <c r="Z72" s="6" t="str" cm="1">
        <f t="array" ref="Z72">IF($T72=0,"",ROUNDDOWN(_xlfn.IFS($I72="課税",$T72*0.1/1.1,$I72="軽減",$T72*0.08/1.08,$I72="一部非課税",$AB72,I72="非課税",0),0))</f>
        <v/>
      </c>
      <c r="AA72" s="247" t="s">
        <v>81</v>
      </c>
      <c r="AB72" s="67"/>
      <c r="AC72" s="248" t="s">
        <v>81</v>
      </c>
      <c r="AD72" s="249"/>
      <c r="AE72" s="237"/>
      <c r="AF72" s="238" t="str">
        <f t="shared" si="20"/>
        <v/>
      </c>
      <c r="AG72" s="238" t="str">
        <f t="shared" si="21"/>
        <v/>
      </c>
      <c r="AI72" s="238" t="str">
        <f t="shared" si="22"/>
        <v/>
      </c>
      <c r="AJ72" s="238" t="str">
        <f t="shared" si="23"/>
        <v/>
      </c>
      <c r="AK72" s="238" t="str" cm="1">
        <f t="array" ref="AK72">IF(IF($T72=0,"",ROUNDDOWN(_xlfn.IFS($I72="課税",$T72*0.1/1.1,$I72="軽減",$T72*0.08/1.08,$I72="一部非課税",$AB72,I72="非課税",0),0))=$Z72,"","×")</f>
        <v/>
      </c>
      <c r="AL72" s="238" t="str">
        <f t="shared" ca="1" si="24"/>
        <v/>
      </c>
      <c r="AM72" s="238" t="str">
        <f t="shared" ca="1" si="25"/>
        <v/>
      </c>
      <c r="AN72" s="238" t="str">
        <f t="shared" si="26"/>
        <v/>
      </c>
      <c r="AO72" s="250"/>
      <c r="AP72" s="251"/>
      <c r="AQ72" s="251"/>
      <c r="AR72" s="250"/>
      <c r="AS72" s="250"/>
      <c r="AT72" s="251"/>
      <c r="AU72" s="251"/>
      <c r="AV72" s="250"/>
      <c r="AW72" s="250"/>
      <c r="AX72" s="251"/>
      <c r="AY72" s="251"/>
    </row>
    <row r="73" spans="2:51" s="239" customFormat="1" x14ac:dyDescent="0.4">
      <c r="B73" s="243">
        <f t="shared" si="18"/>
        <v>18</v>
      </c>
      <c r="C73" s="1"/>
      <c r="D73" s="83"/>
      <c r="E73" s="59"/>
      <c r="F73" s="2"/>
      <c r="G73" s="79"/>
      <c r="H73" s="61"/>
      <c r="I73" s="61"/>
      <c r="J73" s="4"/>
      <c r="K73" s="244" t="s">
        <v>81</v>
      </c>
      <c r="L73" s="244" t="s">
        <v>113</v>
      </c>
      <c r="M73" s="5"/>
      <c r="N73" s="3"/>
      <c r="O73" s="244" t="s">
        <v>111</v>
      </c>
      <c r="P73" s="5"/>
      <c r="Q73" s="3"/>
      <c r="R73" s="245" t="s">
        <v>113</v>
      </c>
      <c r="S73" s="244" t="s">
        <v>114</v>
      </c>
      <c r="T73" s="246">
        <f t="shared" si="27"/>
        <v>0</v>
      </c>
      <c r="U73" s="247" t="s">
        <v>81</v>
      </c>
      <c r="V73" s="6" t="str">
        <f t="shared" si="19"/>
        <v/>
      </c>
      <c r="W73" s="247" t="s">
        <v>81</v>
      </c>
      <c r="X73" s="67"/>
      <c r="Y73" s="247" t="s">
        <v>81</v>
      </c>
      <c r="Z73" s="6" t="str" cm="1">
        <f t="array" ref="Z73">IF($T73=0,"",ROUNDDOWN(_xlfn.IFS($I73="課税",$T73*0.1/1.1,$I73="軽減",$T73*0.08/1.08,$I73="一部非課税",$AB73,I73="非課税",0),0))</f>
        <v/>
      </c>
      <c r="AA73" s="247" t="s">
        <v>81</v>
      </c>
      <c r="AB73" s="67"/>
      <c r="AC73" s="248" t="s">
        <v>81</v>
      </c>
      <c r="AD73" s="249"/>
      <c r="AE73" s="237"/>
      <c r="AF73" s="238" t="str">
        <f t="shared" si="20"/>
        <v/>
      </c>
      <c r="AG73" s="238" t="str">
        <f t="shared" si="21"/>
        <v/>
      </c>
      <c r="AI73" s="238" t="str">
        <f t="shared" si="22"/>
        <v/>
      </c>
      <c r="AJ73" s="238" t="str">
        <f t="shared" si="23"/>
        <v/>
      </c>
      <c r="AK73" s="238" t="str" cm="1">
        <f t="array" ref="AK73">IF(IF($T73=0,"",ROUNDDOWN(_xlfn.IFS($I73="課税",$T73*0.1/1.1,$I73="軽減",$T73*0.08/1.08,$I73="一部非課税",$AB73,I73="非課税",0),0))=$Z73,"","×")</f>
        <v/>
      </c>
      <c r="AL73" s="238" t="str">
        <f t="shared" ca="1" si="24"/>
        <v/>
      </c>
      <c r="AM73" s="238" t="str">
        <f t="shared" ca="1" si="25"/>
        <v/>
      </c>
      <c r="AN73" s="238" t="str">
        <f t="shared" si="26"/>
        <v/>
      </c>
      <c r="AO73" s="250"/>
      <c r="AP73" s="251"/>
      <c r="AQ73" s="251"/>
      <c r="AR73" s="250"/>
      <c r="AS73" s="250"/>
      <c r="AT73" s="251"/>
      <c r="AU73" s="251"/>
      <c r="AV73" s="250"/>
      <c r="AW73" s="250"/>
      <c r="AX73" s="251"/>
      <c r="AY73" s="251"/>
    </row>
    <row r="74" spans="2:51" s="239" customFormat="1" x14ac:dyDescent="0.4">
      <c r="B74" s="243">
        <f t="shared" si="18"/>
        <v>19</v>
      </c>
      <c r="C74" s="1"/>
      <c r="D74" s="83"/>
      <c r="E74" s="59"/>
      <c r="F74" s="2"/>
      <c r="G74" s="79"/>
      <c r="H74" s="61"/>
      <c r="I74" s="61"/>
      <c r="J74" s="4"/>
      <c r="K74" s="244" t="s">
        <v>81</v>
      </c>
      <c r="L74" s="244" t="s">
        <v>113</v>
      </c>
      <c r="M74" s="5"/>
      <c r="N74" s="3"/>
      <c r="O74" s="244" t="s">
        <v>111</v>
      </c>
      <c r="P74" s="5"/>
      <c r="Q74" s="3"/>
      <c r="R74" s="245" t="s">
        <v>113</v>
      </c>
      <c r="S74" s="244" t="s">
        <v>114</v>
      </c>
      <c r="T74" s="246">
        <f t="shared" si="27"/>
        <v>0</v>
      </c>
      <c r="U74" s="247" t="s">
        <v>81</v>
      </c>
      <c r="V74" s="6" t="str">
        <f t="shared" si="19"/>
        <v/>
      </c>
      <c r="W74" s="247" t="s">
        <v>81</v>
      </c>
      <c r="X74" s="67"/>
      <c r="Y74" s="247" t="s">
        <v>81</v>
      </c>
      <c r="Z74" s="6" t="str" cm="1">
        <f t="array" ref="Z74">IF($T74=0,"",ROUNDDOWN(_xlfn.IFS($I74="課税",$T74*0.1/1.1,$I74="軽減",$T74*0.08/1.08,$I74="一部非課税",$AB74,I74="非課税",0),0))</f>
        <v/>
      </c>
      <c r="AA74" s="247" t="s">
        <v>81</v>
      </c>
      <c r="AB74" s="67"/>
      <c r="AC74" s="248" t="s">
        <v>81</v>
      </c>
      <c r="AD74" s="249"/>
      <c r="AE74" s="237"/>
      <c r="AF74" s="238" t="str">
        <f t="shared" si="20"/>
        <v/>
      </c>
      <c r="AG74" s="238" t="str">
        <f t="shared" si="21"/>
        <v/>
      </c>
      <c r="AI74" s="238" t="str">
        <f t="shared" si="22"/>
        <v/>
      </c>
      <c r="AJ74" s="238" t="str">
        <f t="shared" si="23"/>
        <v/>
      </c>
      <c r="AK74" s="238" t="str" cm="1">
        <f t="array" ref="AK74">IF(IF($T74=0,"",ROUNDDOWN(_xlfn.IFS($I74="課税",$T74*0.1/1.1,$I74="軽減",$T74*0.08/1.08,$I74="一部非課税",$AB74,I74="非課税",0),0))=$Z74,"","×")</f>
        <v/>
      </c>
      <c r="AL74" s="238" t="str">
        <f t="shared" ca="1" si="24"/>
        <v/>
      </c>
      <c r="AM74" s="238" t="str">
        <f t="shared" ca="1" si="25"/>
        <v/>
      </c>
      <c r="AN74" s="238" t="str">
        <f t="shared" si="26"/>
        <v/>
      </c>
      <c r="AO74" s="250"/>
      <c r="AP74" s="251"/>
      <c r="AQ74" s="251"/>
      <c r="AR74" s="250"/>
      <c r="AS74" s="250"/>
      <c r="AT74" s="251"/>
      <c r="AU74" s="251"/>
      <c r="AV74" s="250"/>
      <c r="AW74" s="250"/>
      <c r="AX74" s="251"/>
      <c r="AY74" s="251"/>
    </row>
    <row r="75" spans="2:51" s="239" customFormat="1" x14ac:dyDescent="0.4">
      <c r="B75" s="243">
        <f t="shared" si="18"/>
        <v>20</v>
      </c>
      <c r="C75" s="1"/>
      <c r="D75" s="83"/>
      <c r="E75" s="59"/>
      <c r="F75" s="2"/>
      <c r="G75" s="79"/>
      <c r="H75" s="61"/>
      <c r="I75" s="61"/>
      <c r="J75" s="4"/>
      <c r="K75" s="244" t="s">
        <v>81</v>
      </c>
      <c r="L75" s="244" t="s">
        <v>113</v>
      </c>
      <c r="M75" s="5"/>
      <c r="N75" s="3"/>
      <c r="O75" s="244" t="s">
        <v>111</v>
      </c>
      <c r="P75" s="5"/>
      <c r="Q75" s="3"/>
      <c r="R75" s="245" t="s">
        <v>113</v>
      </c>
      <c r="S75" s="244" t="s">
        <v>114</v>
      </c>
      <c r="T75" s="246">
        <f t="shared" si="27"/>
        <v>0</v>
      </c>
      <c r="U75" s="247" t="s">
        <v>81</v>
      </c>
      <c r="V75" s="6" t="str">
        <f t="shared" si="19"/>
        <v/>
      </c>
      <c r="W75" s="247" t="s">
        <v>81</v>
      </c>
      <c r="X75" s="67"/>
      <c r="Y75" s="247" t="s">
        <v>81</v>
      </c>
      <c r="Z75" s="6" t="str" cm="1">
        <f t="array" ref="Z75">IF($T75=0,"",ROUNDDOWN(_xlfn.IFS($I75="課税",$T75*0.1/1.1,$I75="軽減",$T75*0.08/1.08,$I75="一部非課税",$AB75,I75="非課税",0),0))</f>
        <v/>
      </c>
      <c r="AA75" s="247" t="s">
        <v>81</v>
      </c>
      <c r="AB75" s="67"/>
      <c r="AC75" s="248" t="s">
        <v>81</v>
      </c>
      <c r="AD75" s="249"/>
      <c r="AE75" s="237"/>
      <c r="AF75" s="238" t="str">
        <f t="shared" si="20"/>
        <v/>
      </c>
      <c r="AG75" s="238" t="str">
        <f t="shared" si="21"/>
        <v/>
      </c>
      <c r="AI75" s="238" t="str">
        <f t="shared" si="22"/>
        <v/>
      </c>
      <c r="AJ75" s="238" t="str">
        <f t="shared" si="23"/>
        <v/>
      </c>
      <c r="AK75" s="238" t="str" cm="1">
        <f t="array" ref="AK75">IF(IF($T75=0,"",ROUNDDOWN(_xlfn.IFS($I75="課税",$T75*0.1/1.1,$I75="軽減",$T75*0.08/1.08,$I75="一部非課税",$AB75,I75="非課税",0),0))=$Z75,"","×")</f>
        <v/>
      </c>
      <c r="AL75" s="238" t="str">
        <f t="shared" ca="1" si="24"/>
        <v/>
      </c>
      <c r="AM75" s="238" t="str">
        <f t="shared" ca="1" si="25"/>
        <v/>
      </c>
      <c r="AN75" s="238" t="str">
        <f t="shared" si="26"/>
        <v/>
      </c>
      <c r="AO75" s="250"/>
      <c r="AP75" s="251"/>
      <c r="AQ75" s="251"/>
      <c r="AR75" s="250"/>
      <c r="AS75" s="250"/>
      <c r="AT75" s="251"/>
      <c r="AU75" s="251"/>
      <c r="AV75" s="250"/>
      <c r="AW75" s="250"/>
      <c r="AX75" s="251"/>
      <c r="AY75" s="251"/>
    </row>
    <row r="76" spans="2:51" s="239" customFormat="1" x14ac:dyDescent="0.4">
      <c r="B76" s="243">
        <f t="shared" si="18"/>
        <v>21</v>
      </c>
      <c r="C76" s="1"/>
      <c r="D76" s="83"/>
      <c r="E76" s="59"/>
      <c r="F76" s="2"/>
      <c r="G76" s="79"/>
      <c r="H76" s="61"/>
      <c r="I76" s="61"/>
      <c r="J76" s="4"/>
      <c r="K76" s="244" t="s">
        <v>81</v>
      </c>
      <c r="L76" s="244" t="s">
        <v>111</v>
      </c>
      <c r="M76" s="5"/>
      <c r="N76" s="3"/>
      <c r="O76" s="244" t="s">
        <v>111</v>
      </c>
      <c r="P76" s="5"/>
      <c r="Q76" s="3"/>
      <c r="R76" s="245" t="s">
        <v>113</v>
      </c>
      <c r="S76" s="244" t="s">
        <v>114</v>
      </c>
      <c r="T76" s="246">
        <f t="shared" si="27"/>
        <v>0</v>
      </c>
      <c r="U76" s="247" t="s">
        <v>81</v>
      </c>
      <c r="V76" s="6" t="str">
        <f t="shared" si="19"/>
        <v/>
      </c>
      <c r="W76" s="247" t="s">
        <v>81</v>
      </c>
      <c r="X76" s="6"/>
      <c r="Y76" s="247" t="s">
        <v>81</v>
      </c>
      <c r="Z76" s="6" t="str" cm="1">
        <f t="array" ref="Z76">IF($T76=0,"",ROUNDDOWN(_xlfn.IFS($I76="課税",$T76*0.1/1.1,$I76="軽減",$T76*0.08/1.08,$I76="一部非課税",$AB76,I76="非課税",0),0))</f>
        <v/>
      </c>
      <c r="AA76" s="247" t="s">
        <v>81</v>
      </c>
      <c r="AB76" s="6"/>
      <c r="AC76" s="248" t="s">
        <v>81</v>
      </c>
      <c r="AD76" s="249"/>
      <c r="AE76" s="237"/>
      <c r="AF76" s="238" t="str">
        <f t="shared" si="20"/>
        <v/>
      </c>
      <c r="AG76" s="238" t="str">
        <f t="shared" si="21"/>
        <v/>
      </c>
      <c r="AI76" s="238" t="str">
        <f t="shared" si="22"/>
        <v/>
      </c>
      <c r="AJ76" s="238" t="str">
        <f t="shared" si="23"/>
        <v/>
      </c>
      <c r="AK76" s="238" t="str" cm="1">
        <f t="array" ref="AK76">IF(IF($T76=0,"",ROUNDDOWN(_xlfn.IFS($I76="課税",$T76*0.1/1.1,$I76="軽減",$T76*0.08/1.08,$I76="一部非課税",$AB76,I76="非課税",0),0))=$Z76,"","×")</f>
        <v/>
      </c>
      <c r="AL76" s="238" t="str">
        <f t="shared" ca="1" si="24"/>
        <v/>
      </c>
      <c r="AM76" s="238" t="str">
        <f t="shared" ca="1" si="25"/>
        <v/>
      </c>
      <c r="AN76" s="238" t="str">
        <f t="shared" si="26"/>
        <v/>
      </c>
      <c r="AO76" s="250"/>
      <c r="AP76" s="251"/>
      <c r="AQ76" s="251"/>
      <c r="AR76" s="250"/>
      <c r="AS76" s="250"/>
      <c r="AT76" s="251"/>
      <c r="AU76" s="251"/>
      <c r="AV76" s="250"/>
      <c r="AW76" s="250"/>
      <c r="AX76" s="251"/>
      <c r="AY76" s="251"/>
    </row>
    <row r="77" spans="2:51" s="239" customFormat="1" x14ac:dyDescent="0.4">
      <c r="B77" s="243">
        <f t="shared" si="18"/>
        <v>22</v>
      </c>
      <c r="C77" s="1"/>
      <c r="D77" s="83"/>
      <c r="E77" s="59"/>
      <c r="F77" s="2"/>
      <c r="G77" s="79"/>
      <c r="H77" s="61"/>
      <c r="I77" s="61"/>
      <c r="J77" s="4"/>
      <c r="K77" s="244" t="s">
        <v>81</v>
      </c>
      <c r="L77" s="244" t="s">
        <v>111</v>
      </c>
      <c r="M77" s="5"/>
      <c r="N77" s="3"/>
      <c r="O77" s="244" t="s">
        <v>111</v>
      </c>
      <c r="P77" s="5"/>
      <c r="Q77" s="3"/>
      <c r="R77" s="245" t="s">
        <v>113</v>
      </c>
      <c r="S77" s="244" t="s">
        <v>114</v>
      </c>
      <c r="T77" s="246">
        <f t="shared" si="27"/>
        <v>0</v>
      </c>
      <c r="U77" s="247" t="s">
        <v>81</v>
      </c>
      <c r="V77" s="6" t="str">
        <f t="shared" si="19"/>
        <v/>
      </c>
      <c r="W77" s="247" t="s">
        <v>81</v>
      </c>
      <c r="X77" s="6"/>
      <c r="Y77" s="247" t="s">
        <v>81</v>
      </c>
      <c r="Z77" s="6" t="str" cm="1">
        <f t="array" ref="Z77">IF($T77=0,"",ROUNDDOWN(_xlfn.IFS($I77="課税",$T77*0.1/1.1,$I77="軽減",$T77*0.08/1.08,$I77="一部非課税",$AB77,I77="非課税",0),0))</f>
        <v/>
      </c>
      <c r="AA77" s="247" t="s">
        <v>81</v>
      </c>
      <c r="AB77" s="6"/>
      <c r="AC77" s="248" t="s">
        <v>81</v>
      </c>
      <c r="AD77" s="249"/>
      <c r="AE77" s="237"/>
      <c r="AF77" s="238" t="str">
        <f t="shared" si="20"/>
        <v/>
      </c>
      <c r="AG77" s="238" t="str">
        <f t="shared" si="21"/>
        <v/>
      </c>
      <c r="AI77" s="238" t="str">
        <f t="shared" si="22"/>
        <v/>
      </c>
      <c r="AJ77" s="238" t="str">
        <f t="shared" si="23"/>
        <v/>
      </c>
      <c r="AK77" s="238" t="str" cm="1">
        <f t="array" ref="AK77">IF(IF($T77=0,"",ROUNDDOWN(_xlfn.IFS($I77="課税",$T77*0.1/1.1,$I77="軽減",$T77*0.08/1.08,$I77="一部非課税",$AB77,I77="非課税",0),0))=$Z77,"","×")</f>
        <v/>
      </c>
      <c r="AL77" s="238" t="str">
        <f t="shared" ca="1" si="24"/>
        <v/>
      </c>
      <c r="AM77" s="238" t="str">
        <f t="shared" ca="1" si="25"/>
        <v/>
      </c>
      <c r="AN77" s="238" t="str">
        <f t="shared" si="26"/>
        <v/>
      </c>
      <c r="AO77" s="250"/>
      <c r="AP77" s="251"/>
      <c r="AQ77" s="251"/>
      <c r="AR77" s="250"/>
      <c r="AS77" s="250"/>
      <c r="AT77" s="251"/>
      <c r="AU77" s="251"/>
      <c r="AV77" s="250"/>
      <c r="AW77" s="250"/>
      <c r="AX77" s="251"/>
      <c r="AY77" s="251"/>
    </row>
    <row r="78" spans="2:51" s="239" customFormat="1" x14ac:dyDescent="0.4">
      <c r="B78" s="243">
        <f t="shared" si="18"/>
        <v>23</v>
      </c>
      <c r="C78" s="1"/>
      <c r="D78" s="83"/>
      <c r="E78" s="59"/>
      <c r="F78" s="2"/>
      <c r="G78" s="79"/>
      <c r="H78" s="61"/>
      <c r="I78" s="61"/>
      <c r="J78" s="4"/>
      <c r="K78" s="244" t="s">
        <v>81</v>
      </c>
      <c r="L78" s="244" t="s">
        <v>111</v>
      </c>
      <c r="M78" s="5"/>
      <c r="N78" s="3"/>
      <c r="O78" s="244" t="s">
        <v>111</v>
      </c>
      <c r="P78" s="5"/>
      <c r="Q78" s="3"/>
      <c r="R78" s="245" t="s">
        <v>113</v>
      </c>
      <c r="S78" s="244" t="s">
        <v>114</v>
      </c>
      <c r="T78" s="246">
        <f t="shared" si="27"/>
        <v>0</v>
      </c>
      <c r="U78" s="247" t="s">
        <v>81</v>
      </c>
      <c r="V78" s="6" t="str">
        <f t="shared" si="19"/>
        <v/>
      </c>
      <c r="W78" s="247" t="s">
        <v>81</v>
      </c>
      <c r="X78" s="6"/>
      <c r="Y78" s="247" t="s">
        <v>81</v>
      </c>
      <c r="Z78" s="6" t="str" cm="1">
        <f t="array" ref="Z78">IF($T78=0,"",ROUNDDOWN(_xlfn.IFS($I78="課税",$T78*0.1/1.1,$I78="軽減",$T78*0.08/1.08,$I78="一部非課税",$AB78,I78="非課税",0),0))</f>
        <v/>
      </c>
      <c r="AA78" s="247" t="s">
        <v>81</v>
      </c>
      <c r="AB78" s="6"/>
      <c r="AC78" s="248" t="s">
        <v>81</v>
      </c>
      <c r="AD78" s="249"/>
      <c r="AE78" s="237"/>
      <c r="AF78" s="238" t="str">
        <f t="shared" si="20"/>
        <v/>
      </c>
      <c r="AG78" s="238" t="str">
        <f t="shared" si="21"/>
        <v/>
      </c>
      <c r="AI78" s="238" t="str">
        <f t="shared" si="22"/>
        <v/>
      </c>
      <c r="AJ78" s="238" t="str">
        <f t="shared" si="23"/>
        <v/>
      </c>
      <c r="AK78" s="238" t="str" cm="1">
        <f t="array" ref="AK78">IF(IF($T78=0,"",ROUNDDOWN(_xlfn.IFS($I78="課税",$T78*0.1/1.1,$I78="軽減",$T78*0.08/1.08,$I78="一部非課税",$AB78,I78="非課税",0),0))=$Z78,"","×")</f>
        <v/>
      </c>
      <c r="AL78" s="238" t="str">
        <f t="shared" ca="1" si="24"/>
        <v/>
      </c>
      <c r="AM78" s="238" t="str">
        <f t="shared" ca="1" si="25"/>
        <v/>
      </c>
      <c r="AN78" s="238" t="str">
        <f t="shared" si="26"/>
        <v/>
      </c>
      <c r="AO78" s="250"/>
      <c r="AP78" s="251"/>
      <c r="AQ78" s="251"/>
      <c r="AR78" s="250"/>
      <c r="AS78" s="250"/>
      <c r="AT78" s="251"/>
      <c r="AU78" s="251"/>
      <c r="AV78" s="250"/>
      <c r="AW78" s="250"/>
      <c r="AX78" s="251"/>
      <c r="AY78" s="251"/>
    </row>
    <row r="79" spans="2:51" s="239" customFormat="1" x14ac:dyDescent="0.4">
      <c r="B79" s="243">
        <f t="shared" si="18"/>
        <v>24</v>
      </c>
      <c r="C79" s="1"/>
      <c r="D79" s="83"/>
      <c r="E79" s="59"/>
      <c r="F79" s="2"/>
      <c r="G79" s="79"/>
      <c r="H79" s="61"/>
      <c r="I79" s="61"/>
      <c r="J79" s="4"/>
      <c r="K79" s="244" t="s">
        <v>81</v>
      </c>
      <c r="L79" s="244" t="s">
        <v>111</v>
      </c>
      <c r="M79" s="5"/>
      <c r="N79" s="3"/>
      <c r="O79" s="244" t="s">
        <v>111</v>
      </c>
      <c r="P79" s="5"/>
      <c r="Q79" s="3"/>
      <c r="R79" s="245" t="s">
        <v>113</v>
      </c>
      <c r="S79" s="244" t="s">
        <v>114</v>
      </c>
      <c r="T79" s="246">
        <f t="shared" si="27"/>
        <v>0</v>
      </c>
      <c r="U79" s="247" t="s">
        <v>81</v>
      </c>
      <c r="V79" s="6" t="str">
        <f t="shared" si="19"/>
        <v/>
      </c>
      <c r="W79" s="247" t="s">
        <v>81</v>
      </c>
      <c r="X79" s="6"/>
      <c r="Y79" s="247" t="s">
        <v>81</v>
      </c>
      <c r="Z79" s="6" t="str" cm="1">
        <f t="array" ref="Z79">IF($T79=0,"",ROUNDDOWN(_xlfn.IFS($I79="課税",$T79*0.1/1.1,$I79="軽減",$T79*0.08/1.08,$I79="一部非課税",$AB79,I79="非課税",0),0))</f>
        <v/>
      </c>
      <c r="AA79" s="247" t="s">
        <v>81</v>
      </c>
      <c r="AB79" s="6"/>
      <c r="AC79" s="248" t="s">
        <v>81</v>
      </c>
      <c r="AD79" s="249"/>
      <c r="AE79" s="237"/>
      <c r="AF79" s="238" t="str">
        <f t="shared" si="20"/>
        <v/>
      </c>
      <c r="AG79" s="238" t="str">
        <f t="shared" si="21"/>
        <v/>
      </c>
      <c r="AI79" s="238" t="str">
        <f t="shared" si="22"/>
        <v/>
      </c>
      <c r="AJ79" s="238" t="str">
        <f t="shared" si="23"/>
        <v/>
      </c>
      <c r="AK79" s="238" t="str" cm="1">
        <f t="array" ref="AK79">IF(IF($T79=0,"",ROUNDDOWN(_xlfn.IFS($I79="課税",$T79*0.1/1.1,$I79="軽減",$T79*0.08/1.08,$I79="一部非課税",$AB79,I79="非課税",0),0))=$Z79,"","×")</f>
        <v/>
      </c>
      <c r="AL79" s="238" t="str">
        <f t="shared" ca="1" si="24"/>
        <v/>
      </c>
      <c r="AM79" s="238" t="str">
        <f t="shared" ca="1" si="25"/>
        <v/>
      </c>
      <c r="AN79" s="238" t="str">
        <f t="shared" si="26"/>
        <v/>
      </c>
      <c r="AO79" s="250"/>
      <c r="AP79" s="251"/>
      <c r="AQ79" s="251"/>
      <c r="AR79" s="250"/>
      <c r="AS79" s="250"/>
      <c r="AT79" s="251"/>
      <c r="AU79" s="251"/>
      <c r="AV79" s="250"/>
      <c r="AW79" s="250"/>
      <c r="AX79" s="251"/>
      <c r="AY79" s="251"/>
    </row>
    <row r="80" spans="2:51" s="239" customFormat="1" x14ac:dyDescent="0.4">
      <c r="B80" s="243">
        <f t="shared" si="18"/>
        <v>25</v>
      </c>
      <c r="C80" s="1"/>
      <c r="D80" s="83"/>
      <c r="E80" s="59"/>
      <c r="F80" s="2"/>
      <c r="G80" s="79"/>
      <c r="H80" s="61"/>
      <c r="I80" s="61"/>
      <c r="J80" s="4"/>
      <c r="K80" s="244" t="s">
        <v>81</v>
      </c>
      <c r="L80" s="244" t="s">
        <v>111</v>
      </c>
      <c r="M80" s="5"/>
      <c r="N80" s="3"/>
      <c r="O80" s="244" t="s">
        <v>111</v>
      </c>
      <c r="P80" s="5"/>
      <c r="Q80" s="3"/>
      <c r="R80" s="245" t="s">
        <v>113</v>
      </c>
      <c r="S80" s="244" t="s">
        <v>114</v>
      </c>
      <c r="T80" s="246">
        <f t="shared" si="27"/>
        <v>0</v>
      </c>
      <c r="U80" s="247" t="s">
        <v>81</v>
      </c>
      <c r="V80" s="6" t="str">
        <f t="shared" si="19"/>
        <v/>
      </c>
      <c r="W80" s="247" t="s">
        <v>81</v>
      </c>
      <c r="X80" s="6"/>
      <c r="Y80" s="247" t="s">
        <v>81</v>
      </c>
      <c r="Z80" s="6" t="str" cm="1">
        <f t="array" ref="Z80">IF($T80=0,"",ROUNDDOWN(_xlfn.IFS($I80="課税",$T80*0.1/1.1,$I80="軽減",$T80*0.08/1.08,$I80="一部非課税",$AB80,I80="非課税",0),0))</f>
        <v/>
      </c>
      <c r="AA80" s="247" t="s">
        <v>81</v>
      </c>
      <c r="AB80" s="6"/>
      <c r="AC80" s="248" t="s">
        <v>81</v>
      </c>
      <c r="AD80" s="249"/>
      <c r="AE80" s="237"/>
      <c r="AF80" s="238" t="str">
        <f t="shared" si="20"/>
        <v/>
      </c>
      <c r="AG80" s="238" t="str">
        <f t="shared" si="21"/>
        <v/>
      </c>
      <c r="AI80" s="238" t="str">
        <f t="shared" si="22"/>
        <v/>
      </c>
      <c r="AJ80" s="238" t="str">
        <f t="shared" si="23"/>
        <v/>
      </c>
      <c r="AK80" s="238" t="str" cm="1">
        <f t="array" ref="AK80">IF(IF($T80=0,"",ROUNDDOWN(_xlfn.IFS($I80="課税",$T80*0.1/1.1,$I80="軽減",$T80*0.08/1.08,$I80="一部非課税",$AB80,I80="非課税",0),0))=$Z80,"","×")</f>
        <v/>
      </c>
      <c r="AL80" s="238" t="str">
        <f t="shared" ca="1" si="24"/>
        <v/>
      </c>
      <c r="AM80" s="238" t="str">
        <f t="shared" ca="1" si="25"/>
        <v/>
      </c>
      <c r="AN80" s="238" t="str">
        <f t="shared" si="26"/>
        <v/>
      </c>
      <c r="AO80" s="250"/>
      <c r="AP80" s="251"/>
      <c r="AQ80" s="251"/>
      <c r="AR80" s="250"/>
      <c r="AS80" s="250"/>
      <c r="AT80" s="251"/>
      <c r="AU80" s="251"/>
      <c r="AV80" s="250"/>
      <c r="AW80" s="250"/>
      <c r="AX80" s="251"/>
      <c r="AY80" s="251"/>
    </row>
    <row r="81" spans="2:51" s="239" customFormat="1" x14ac:dyDescent="0.4">
      <c r="B81" s="243">
        <f t="shared" si="18"/>
        <v>26</v>
      </c>
      <c r="C81" s="1"/>
      <c r="D81" s="83"/>
      <c r="E81" s="59"/>
      <c r="F81" s="2"/>
      <c r="G81" s="79"/>
      <c r="H81" s="61"/>
      <c r="I81" s="61"/>
      <c r="J81" s="4"/>
      <c r="K81" s="244" t="s">
        <v>81</v>
      </c>
      <c r="L81" s="244" t="s">
        <v>111</v>
      </c>
      <c r="M81" s="5"/>
      <c r="N81" s="3"/>
      <c r="O81" s="244" t="s">
        <v>111</v>
      </c>
      <c r="P81" s="5"/>
      <c r="Q81" s="3"/>
      <c r="R81" s="245" t="s">
        <v>113</v>
      </c>
      <c r="S81" s="244" t="s">
        <v>114</v>
      </c>
      <c r="T81" s="246">
        <f t="shared" si="27"/>
        <v>0</v>
      </c>
      <c r="U81" s="247" t="s">
        <v>81</v>
      </c>
      <c r="V81" s="6" t="str">
        <f t="shared" si="19"/>
        <v/>
      </c>
      <c r="W81" s="247" t="s">
        <v>81</v>
      </c>
      <c r="X81" s="6"/>
      <c r="Y81" s="247" t="s">
        <v>81</v>
      </c>
      <c r="Z81" s="6" t="str" cm="1">
        <f t="array" ref="Z81">IF($T81=0,"",ROUNDDOWN(_xlfn.IFS($I81="課税",$T81*0.1/1.1,$I81="軽減",$T81*0.08/1.08,$I81="一部非課税",$AB81,I81="非課税",0),0))</f>
        <v/>
      </c>
      <c r="AA81" s="247" t="s">
        <v>81</v>
      </c>
      <c r="AB81" s="6"/>
      <c r="AC81" s="248" t="s">
        <v>81</v>
      </c>
      <c r="AD81" s="249"/>
      <c r="AE81" s="237"/>
      <c r="AF81" s="238" t="str">
        <f t="shared" si="20"/>
        <v/>
      </c>
      <c r="AG81" s="238" t="str">
        <f t="shared" si="21"/>
        <v/>
      </c>
      <c r="AI81" s="238" t="str">
        <f t="shared" si="22"/>
        <v/>
      </c>
      <c r="AJ81" s="238" t="str">
        <f t="shared" si="23"/>
        <v/>
      </c>
      <c r="AK81" s="238" t="str" cm="1">
        <f t="array" ref="AK81">IF(IF($T81=0,"",ROUNDDOWN(_xlfn.IFS($I81="課税",$T81*0.1/1.1,$I81="軽減",$T81*0.08/1.08,$I81="一部非課税",$AB81,I81="非課税",0),0))=$Z81,"","×")</f>
        <v/>
      </c>
      <c r="AL81" s="238" t="str">
        <f t="shared" ca="1" si="24"/>
        <v/>
      </c>
      <c r="AM81" s="238" t="str">
        <f t="shared" ca="1" si="25"/>
        <v/>
      </c>
      <c r="AN81" s="238" t="str">
        <f t="shared" si="26"/>
        <v/>
      </c>
      <c r="AO81" s="250"/>
      <c r="AP81" s="251"/>
      <c r="AQ81" s="251"/>
      <c r="AR81" s="250"/>
      <c r="AS81" s="250"/>
      <c r="AT81" s="251"/>
      <c r="AU81" s="251"/>
      <c r="AV81" s="250"/>
      <c r="AW81" s="250"/>
      <c r="AX81" s="251"/>
      <c r="AY81" s="251"/>
    </row>
    <row r="82" spans="2:51" s="239" customFormat="1" x14ac:dyDescent="0.4">
      <c r="B82" s="243">
        <f t="shared" si="18"/>
        <v>27</v>
      </c>
      <c r="C82" s="1"/>
      <c r="D82" s="83"/>
      <c r="E82" s="59"/>
      <c r="F82" s="2"/>
      <c r="G82" s="79"/>
      <c r="H82" s="61"/>
      <c r="I82" s="61"/>
      <c r="J82" s="4"/>
      <c r="K82" s="244" t="s">
        <v>81</v>
      </c>
      <c r="L82" s="244" t="s">
        <v>111</v>
      </c>
      <c r="M82" s="5"/>
      <c r="N82" s="3"/>
      <c r="O82" s="244" t="s">
        <v>111</v>
      </c>
      <c r="P82" s="5"/>
      <c r="Q82" s="3"/>
      <c r="R82" s="245" t="s">
        <v>113</v>
      </c>
      <c r="S82" s="244" t="s">
        <v>114</v>
      </c>
      <c r="T82" s="246">
        <f t="shared" si="27"/>
        <v>0</v>
      </c>
      <c r="U82" s="247" t="s">
        <v>81</v>
      </c>
      <c r="V82" s="6" t="str">
        <f t="shared" si="19"/>
        <v/>
      </c>
      <c r="W82" s="247" t="s">
        <v>81</v>
      </c>
      <c r="X82" s="6"/>
      <c r="Y82" s="247" t="s">
        <v>81</v>
      </c>
      <c r="Z82" s="6" t="str" cm="1">
        <f t="array" ref="Z82">IF($T82=0,"",ROUNDDOWN(_xlfn.IFS($I82="課税",$T82*0.1/1.1,$I82="軽減",$T82*0.08/1.08,$I82="一部非課税",$AB82,I82="非課税",0),0))</f>
        <v/>
      </c>
      <c r="AA82" s="247" t="s">
        <v>81</v>
      </c>
      <c r="AB82" s="6"/>
      <c r="AC82" s="248" t="s">
        <v>81</v>
      </c>
      <c r="AD82" s="249"/>
      <c r="AE82" s="237"/>
      <c r="AF82" s="238" t="str">
        <f t="shared" si="20"/>
        <v/>
      </c>
      <c r="AG82" s="238" t="str">
        <f t="shared" si="21"/>
        <v/>
      </c>
      <c r="AI82" s="238" t="str">
        <f t="shared" si="22"/>
        <v/>
      </c>
      <c r="AJ82" s="238" t="str">
        <f t="shared" si="23"/>
        <v/>
      </c>
      <c r="AK82" s="238" t="str" cm="1">
        <f t="array" ref="AK82">IF(IF($T82=0,"",ROUNDDOWN(_xlfn.IFS($I82="課税",$T82*0.1/1.1,$I82="軽減",$T82*0.08/1.08,$I82="一部非課税",$AB82,I82="非課税",0),0))=$Z82,"","×")</f>
        <v/>
      </c>
      <c r="AL82" s="238" t="str">
        <f t="shared" ca="1" si="24"/>
        <v/>
      </c>
      <c r="AM82" s="238" t="str">
        <f t="shared" ca="1" si="25"/>
        <v/>
      </c>
      <c r="AN82" s="238" t="str">
        <f t="shared" si="26"/>
        <v/>
      </c>
      <c r="AO82" s="250"/>
      <c r="AP82" s="251"/>
      <c r="AQ82" s="251"/>
      <c r="AR82" s="250"/>
      <c r="AS82" s="250"/>
      <c r="AT82" s="251"/>
      <c r="AU82" s="251"/>
      <c r="AV82" s="250"/>
      <c r="AW82" s="250"/>
      <c r="AX82" s="251"/>
      <c r="AY82" s="251"/>
    </row>
    <row r="83" spans="2:51" s="239" customFormat="1" x14ac:dyDescent="0.4">
      <c r="B83" s="243">
        <f t="shared" si="18"/>
        <v>28</v>
      </c>
      <c r="C83" s="1"/>
      <c r="D83" s="83"/>
      <c r="E83" s="59"/>
      <c r="F83" s="2"/>
      <c r="G83" s="79"/>
      <c r="H83" s="61"/>
      <c r="I83" s="61"/>
      <c r="J83" s="4"/>
      <c r="K83" s="244" t="s">
        <v>81</v>
      </c>
      <c r="L83" s="244" t="s">
        <v>111</v>
      </c>
      <c r="M83" s="5"/>
      <c r="N83" s="3"/>
      <c r="O83" s="244" t="s">
        <v>111</v>
      </c>
      <c r="P83" s="5"/>
      <c r="Q83" s="3"/>
      <c r="R83" s="245" t="s">
        <v>113</v>
      </c>
      <c r="S83" s="244" t="s">
        <v>114</v>
      </c>
      <c r="T83" s="246">
        <f t="shared" si="27"/>
        <v>0</v>
      </c>
      <c r="U83" s="247" t="s">
        <v>81</v>
      </c>
      <c r="V83" s="6" t="str">
        <f t="shared" si="19"/>
        <v/>
      </c>
      <c r="W83" s="247" t="s">
        <v>81</v>
      </c>
      <c r="X83" s="6"/>
      <c r="Y83" s="247" t="s">
        <v>81</v>
      </c>
      <c r="Z83" s="6" t="str" cm="1">
        <f t="array" ref="Z83">IF($T83=0,"",ROUNDDOWN(_xlfn.IFS($I83="課税",$T83*0.1/1.1,$I83="軽減",$T83*0.08/1.08,$I83="一部非課税",$AB83,I83="非課税",0),0))</f>
        <v/>
      </c>
      <c r="AA83" s="247" t="s">
        <v>81</v>
      </c>
      <c r="AB83" s="6"/>
      <c r="AC83" s="248" t="s">
        <v>81</v>
      </c>
      <c r="AD83" s="249"/>
      <c r="AE83" s="237"/>
      <c r="AF83" s="238" t="str">
        <f t="shared" si="20"/>
        <v/>
      </c>
      <c r="AG83" s="238" t="str">
        <f t="shared" si="21"/>
        <v/>
      </c>
      <c r="AI83" s="238" t="str">
        <f t="shared" si="22"/>
        <v/>
      </c>
      <c r="AJ83" s="238" t="str">
        <f t="shared" si="23"/>
        <v/>
      </c>
      <c r="AK83" s="238" t="str" cm="1">
        <f t="array" ref="AK83">IF(IF($T83=0,"",ROUNDDOWN(_xlfn.IFS($I83="課税",$T83*0.1/1.1,$I83="軽減",$T83*0.08/1.08,$I83="一部非課税",$AB83,I83="非課税",0),0))=$Z83,"","×")</f>
        <v/>
      </c>
      <c r="AL83" s="238" t="str">
        <f t="shared" ca="1" si="24"/>
        <v/>
      </c>
      <c r="AM83" s="238" t="str">
        <f t="shared" ca="1" si="25"/>
        <v/>
      </c>
      <c r="AN83" s="238" t="str">
        <f t="shared" si="26"/>
        <v/>
      </c>
      <c r="AO83" s="250"/>
      <c r="AP83" s="251"/>
      <c r="AQ83" s="251"/>
      <c r="AR83" s="250"/>
      <c r="AS83" s="250"/>
      <c r="AT83" s="251"/>
      <c r="AU83" s="251"/>
      <c r="AV83" s="250"/>
      <c r="AW83" s="250"/>
      <c r="AX83" s="251"/>
      <c r="AY83" s="251"/>
    </row>
    <row r="84" spans="2:51" s="239" customFormat="1" x14ac:dyDescent="0.4">
      <c r="B84" s="243">
        <f t="shared" si="18"/>
        <v>29</v>
      </c>
      <c r="C84" s="1"/>
      <c r="D84" s="83"/>
      <c r="E84" s="59"/>
      <c r="F84" s="2"/>
      <c r="G84" s="79"/>
      <c r="H84" s="61"/>
      <c r="I84" s="61"/>
      <c r="J84" s="4"/>
      <c r="K84" s="244" t="s">
        <v>81</v>
      </c>
      <c r="L84" s="244" t="s">
        <v>111</v>
      </c>
      <c r="M84" s="5"/>
      <c r="N84" s="3"/>
      <c r="O84" s="244" t="s">
        <v>111</v>
      </c>
      <c r="P84" s="5"/>
      <c r="Q84" s="3"/>
      <c r="R84" s="245" t="s">
        <v>113</v>
      </c>
      <c r="S84" s="244" t="s">
        <v>114</v>
      </c>
      <c r="T84" s="246">
        <f t="shared" si="27"/>
        <v>0</v>
      </c>
      <c r="U84" s="247" t="s">
        <v>81</v>
      </c>
      <c r="V84" s="6" t="str">
        <f t="shared" si="19"/>
        <v/>
      </c>
      <c r="W84" s="247" t="s">
        <v>81</v>
      </c>
      <c r="X84" s="6"/>
      <c r="Y84" s="247" t="s">
        <v>81</v>
      </c>
      <c r="Z84" s="6" t="str" cm="1">
        <f t="array" ref="Z84">IF($T84=0,"",ROUNDDOWN(_xlfn.IFS($I84="課税",$T84*0.1/1.1,$I84="軽減",$T84*0.08/1.08,$I84="一部非課税",$AB84,I84="非課税",0),0))</f>
        <v/>
      </c>
      <c r="AA84" s="247" t="s">
        <v>81</v>
      </c>
      <c r="AB84" s="6"/>
      <c r="AC84" s="248" t="s">
        <v>81</v>
      </c>
      <c r="AD84" s="249"/>
      <c r="AE84" s="237"/>
      <c r="AF84" s="238" t="str">
        <f t="shared" si="20"/>
        <v/>
      </c>
      <c r="AG84" s="238" t="str">
        <f t="shared" si="21"/>
        <v/>
      </c>
      <c r="AI84" s="238" t="str">
        <f t="shared" si="22"/>
        <v/>
      </c>
      <c r="AJ84" s="238" t="str">
        <f t="shared" si="23"/>
        <v/>
      </c>
      <c r="AK84" s="238" t="str" cm="1">
        <f t="array" ref="AK84">IF(IF($T84=0,"",ROUNDDOWN(_xlfn.IFS($I84="課税",$T84*0.1/1.1,$I84="軽減",$T84*0.08/1.08,$I84="一部非課税",$AB84,I84="非課税",0),0))=$Z84,"","×")</f>
        <v/>
      </c>
      <c r="AL84" s="238" t="str">
        <f t="shared" ca="1" si="24"/>
        <v/>
      </c>
      <c r="AM84" s="238" t="str">
        <f t="shared" ca="1" si="25"/>
        <v/>
      </c>
      <c r="AN84" s="238" t="str">
        <f t="shared" si="26"/>
        <v/>
      </c>
      <c r="AO84" s="250"/>
      <c r="AP84" s="251"/>
      <c r="AQ84" s="251"/>
      <c r="AR84" s="250"/>
      <c r="AS84" s="250"/>
      <c r="AT84" s="251"/>
      <c r="AU84" s="251"/>
      <c r="AV84" s="250"/>
      <c r="AW84" s="250"/>
      <c r="AX84" s="251"/>
      <c r="AY84" s="251"/>
    </row>
    <row r="85" spans="2:51" s="239" customFormat="1" x14ac:dyDescent="0.4">
      <c r="B85" s="243">
        <f t="shared" si="18"/>
        <v>30</v>
      </c>
      <c r="C85" s="1"/>
      <c r="D85" s="83"/>
      <c r="E85" s="59"/>
      <c r="F85" s="2"/>
      <c r="G85" s="79"/>
      <c r="H85" s="61"/>
      <c r="I85" s="61"/>
      <c r="J85" s="4"/>
      <c r="K85" s="244" t="s">
        <v>81</v>
      </c>
      <c r="L85" s="244" t="s">
        <v>111</v>
      </c>
      <c r="M85" s="5"/>
      <c r="N85" s="3"/>
      <c r="O85" s="244" t="s">
        <v>111</v>
      </c>
      <c r="P85" s="5"/>
      <c r="Q85" s="3"/>
      <c r="R85" s="245" t="s">
        <v>113</v>
      </c>
      <c r="S85" s="244" t="s">
        <v>114</v>
      </c>
      <c r="T85" s="246">
        <f t="shared" si="27"/>
        <v>0</v>
      </c>
      <c r="U85" s="247" t="s">
        <v>81</v>
      </c>
      <c r="V85" s="6" t="str">
        <f t="shared" si="19"/>
        <v/>
      </c>
      <c r="W85" s="247" t="s">
        <v>81</v>
      </c>
      <c r="X85" s="6"/>
      <c r="Y85" s="247" t="s">
        <v>81</v>
      </c>
      <c r="Z85" s="6" t="str" cm="1">
        <f t="array" ref="Z85">IF($T85=0,"",ROUNDDOWN(_xlfn.IFS($I85="課税",$T85*0.1/1.1,$I85="軽減",$T85*0.08/1.08,$I85="一部非課税",$AB85,I85="非課税",0),0))</f>
        <v/>
      </c>
      <c r="AA85" s="247" t="s">
        <v>81</v>
      </c>
      <c r="AB85" s="6"/>
      <c r="AC85" s="248" t="s">
        <v>81</v>
      </c>
      <c r="AD85" s="249"/>
      <c r="AE85" s="237"/>
      <c r="AF85" s="238" t="str">
        <f t="shared" si="20"/>
        <v/>
      </c>
      <c r="AG85" s="238" t="str">
        <f t="shared" si="21"/>
        <v/>
      </c>
      <c r="AI85" s="238" t="str">
        <f t="shared" si="22"/>
        <v/>
      </c>
      <c r="AJ85" s="238" t="str">
        <f t="shared" si="23"/>
        <v/>
      </c>
      <c r="AK85" s="238" t="str" cm="1">
        <f t="array" ref="AK85">IF(IF($T85=0,"",ROUNDDOWN(_xlfn.IFS($I85="課税",$T85*0.1/1.1,$I85="軽減",$T85*0.08/1.08,$I85="一部非課税",$AB85,I85="非課税",0),0))=$Z85,"","×")</f>
        <v/>
      </c>
      <c r="AL85" s="238" t="str">
        <f t="shared" ca="1" si="24"/>
        <v/>
      </c>
      <c r="AM85" s="238" t="str">
        <f t="shared" ca="1" si="25"/>
        <v/>
      </c>
      <c r="AN85" s="238" t="str">
        <f t="shared" si="26"/>
        <v/>
      </c>
      <c r="AO85" s="250"/>
      <c r="AP85" s="251"/>
      <c r="AQ85" s="251"/>
      <c r="AR85" s="250"/>
      <c r="AS85" s="250"/>
      <c r="AT85" s="251"/>
      <c r="AU85" s="251"/>
      <c r="AV85" s="250"/>
      <c r="AW85" s="250"/>
      <c r="AX85" s="251"/>
      <c r="AY85" s="251"/>
    </row>
    <row r="86" spans="2:51" s="239" customFormat="1" x14ac:dyDescent="0.4">
      <c r="B86" s="243">
        <f t="shared" si="18"/>
        <v>31</v>
      </c>
      <c r="C86" s="1"/>
      <c r="D86" s="83"/>
      <c r="E86" s="59"/>
      <c r="F86" s="2"/>
      <c r="G86" s="79"/>
      <c r="H86" s="61"/>
      <c r="I86" s="61"/>
      <c r="J86" s="4"/>
      <c r="K86" s="244" t="s">
        <v>81</v>
      </c>
      <c r="L86" s="244" t="s">
        <v>111</v>
      </c>
      <c r="M86" s="5"/>
      <c r="N86" s="3"/>
      <c r="O86" s="244" t="s">
        <v>111</v>
      </c>
      <c r="P86" s="5"/>
      <c r="Q86" s="3"/>
      <c r="R86" s="245" t="s">
        <v>113</v>
      </c>
      <c r="S86" s="244" t="s">
        <v>114</v>
      </c>
      <c r="T86" s="246">
        <f t="shared" si="27"/>
        <v>0</v>
      </c>
      <c r="U86" s="247" t="s">
        <v>81</v>
      </c>
      <c r="V86" s="6" t="str">
        <f t="shared" si="19"/>
        <v/>
      </c>
      <c r="W86" s="247" t="s">
        <v>81</v>
      </c>
      <c r="X86" s="6"/>
      <c r="Y86" s="247" t="s">
        <v>81</v>
      </c>
      <c r="Z86" s="6" t="str" cm="1">
        <f t="array" ref="Z86">IF($T86=0,"",ROUNDDOWN(_xlfn.IFS($I86="課税",$T86*0.1/1.1,$I86="軽減",$T86*0.08/1.08,$I86="一部非課税",$AB86,I86="非課税",0),0))</f>
        <v/>
      </c>
      <c r="AA86" s="247" t="s">
        <v>81</v>
      </c>
      <c r="AB86" s="6"/>
      <c r="AC86" s="248" t="s">
        <v>81</v>
      </c>
      <c r="AD86" s="249"/>
      <c r="AE86" s="237"/>
      <c r="AF86" s="238" t="str">
        <f t="shared" si="20"/>
        <v/>
      </c>
      <c r="AG86" s="238" t="str">
        <f t="shared" si="21"/>
        <v/>
      </c>
      <c r="AI86" s="238" t="str">
        <f t="shared" si="22"/>
        <v/>
      </c>
      <c r="AJ86" s="238" t="str">
        <f t="shared" si="23"/>
        <v/>
      </c>
      <c r="AK86" s="238" t="str" cm="1">
        <f t="array" ref="AK86">IF(IF($T86=0,"",ROUNDDOWN(_xlfn.IFS($I86="課税",$T86*0.1/1.1,$I86="軽減",$T86*0.08/1.08,$I86="一部非課税",$AB86,I86="非課税",0),0))=$Z86,"","×")</f>
        <v/>
      </c>
      <c r="AL86" s="238" t="str">
        <f t="shared" ca="1" si="24"/>
        <v/>
      </c>
      <c r="AM86" s="238" t="str">
        <f t="shared" ca="1" si="25"/>
        <v/>
      </c>
      <c r="AN86" s="238" t="str">
        <f t="shared" si="26"/>
        <v/>
      </c>
      <c r="AO86" s="250"/>
      <c r="AP86" s="251"/>
      <c r="AQ86" s="251"/>
      <c r="AR86" s="250"/>
      <c r="AS86" s="250"/>
      <c r="AT86" s="251"/>
      <c r="AU86" s="251"/>
      <c r="AV86" s="250"/>
      <c r="AW86" s="250"/>
      <c r="AX86" s="251"/>
      <c r="AY86" s="251"/>
    </row>
    <row r="87" spans="2:51" s="239" customFormat="1" x14ac:dyDescent="0.4">
      <c r="B87" s="243">
        <f t="shared" si="18"/>
        <v>32</v>
      </c>
      <c r="C87" s="1"/>
      <c r="D87" s="83"/>
      <c r="E87" s="59"/>
      <c r="F87" s="2"/>
      <c r="G87" s="79"/>
      <c r="H87" s="61"/>
      <c r="I87" s="61"/>
      <c r="J87" s="4"/>
      <c r="K87" s="244" t="s">
        <v>81</v>
      </c>
      <c r="L87" s="244" t="s">
        <v>111</v>
      </c>
      <c r="M87" s="5"/>
      <c r="N87" s="3"/>
      <c r="O87" s="244" t="s">
        <v>111</v>
      </c>
      <c r="P87" s="5"/>
      <c r="Q87" s="3"/>
      <c r="R87" s="245" t="s">
        <v>113</v>
      </c>
      <c r="S87" s="244" t="s">
        <v>114</v>
      </c>
      <c r="T87" s="246">
        <f t="shared" si="27"/>
        <v>0</v>
      </c>
      <c r="U87" s="247" t="s">
        <v>81</v>
      </c>
      <c r="V87" s="6" t="str">
        <f t="shared" si="19"/>
        <v/>
      </c>
      <c r="W87" s="247" t="s">
        <v>81</v>
      </c>
      <c r="X87" s="6"/>
      <c r="Y87" s="247" t="s">
        <v>81</v>
      </c>
      <c r="Z87" s="6" t="str" cm="1">
        <f t="array" ref="Z87">IF($T87=0,"",ROUNDDOWN(_xlfn.IFS($I87="課税",$T87*0.1/1.1,$I87="軽減",$T87*0.08/1.08,$I87="一部非課税",$AB87,I87="非課税",0),0))</f>
        <v/>
      </c>
      <c r="AA87" s="247" t="s">
        <v>81</v>
      </c>
      <c r="AB87" s="6"/>
      <c r="AC87" s="248" t="s">
        <v>81</v>
      </c>
      <c r="AD87" s="249"/>
      <c r="AE87" s="237"/>
      <c r="AF87" s="238" t="str">
        <f t="shared" si="20"/>
        <v/>
      </c>
      <c r="AG87" s="238" t="str">
        <f t="shared" si="21"/>
        <v/>
      </c>
      <c r="AI87" s="238" t="str">
        <f t="shared" si="22"/>
        <v/>
      </c>
      <c r="AJ87" s="238" t="str">
        <f t="shared" si="23"/>
        <v/>
      </c>
      <c r="AK87" s="238" t="str" cm="1">
        <f t="array" ref="AK87">IF(IF($T87=0,"",ROUNDDOWN(_xlfn.IFS($I87="課税",$T87*0.1/1.1,$I87="軽減",$T87*0.08/1.08,$I87="一部非課税",$AB87,I87="非課税",0),0))=$Z87,"","×")</f>
        <v/>
      </c>
      <c r="AL87" s="238" t="str">
        <f t="shared" ca="1" si="24"/>
        <v/>
      </c>
      <c r="AM87" s="238" t="str">
        <f t="shared" ca="1" si="25"/>
        <v/>
      </c>
      <c r="AN87" s="238" t="str">
        <f t="shared" si="26"/>
        <v/>
      </c>
      <c r="AO87" s="250"/>
      <c r="AP87" s="251"/>
      <c r="AQ87" s="251"/>
      <c r="AR87" s="250"/>
      <c r="AS87" s="250"/>
      <c r="AT87" s="251"/>
      <c r="AU87" s="251"/>
      <c r="AV87" s="250"/>
      <c r="AW87" s="250"/>
      <c r="AX87" s="251"/>
      <c r="AY87" s="251"/>
    </row>
    <row r="88" spans="2:51" s="239" customFormat="1" x14ac:dyDescent="0.4">
      <c r="B88" s="243">
        <f t="shared" si="18"/>
        <v>33</v>
      </c>
      <c r="C88" s="1"/>
      <c r="D88" s="83"/>
      <c r="E88" s="59"/>
      <c r="F88" s="2"/>
      <c r="G88" s="79"/>
      <c r="H88" s="61"/>
      <c r="I88" s="61"/>
      <c r="J88" s="4"/>
      <c r="K88" s="244" t="s">
        <v>81</v>
      </c>
      <c r="L88" s="244" t="s">
        <v>111</v>
      </c>
      <c r="M88" s="5"/>
      <c r="N88" s="3"/>
      <c r="O88" s="244" t="s">
        <v>111</v>
      </c>
      <c r="P88" s="5"/>
      <c r="Q88" s="3"/>
      <c r="R88" s="245" t="s">
        <v>113</v>
      </c>
      <c r="S88" s="244" t="s">
        <v>114</v>
      </c>
      <c r="T88" s="246">
        <f t="shared" si="27"/>
        <v>0</v>
      </c>
      <c r="U88" s="247" t="s">
        <v>81</v>
      </c>
      <c r="V88" s="6" t="str">
        <f t="shared" si="19"/>
        <v/>
      </c>
      <c r="W88" s="247" t="s">
        <v>81</v>
      </c>
      <c r="X88" s="6"/>
      <c r="Y88" s="247" t="s">
        <v>81</v>
      </c>
      <c r="Z88" s="6" t="str" cm="1">
        <f t="array" ref="Z88">IF($T88=0,"",ROUNDDOWN(_xlfn.IFS($I88="課税",$T88*0.1/1.1,$I88="軽減",$T88*0.08/1.08,$I88="一部非課税",$AB88,I88="非課税",0),0))</f>
        <v/>
      </c>
      <c r="AA88" s="247" t="s">
        <v>81</v>
      </c>
      <c r="AB88" s="6"/>
      <c r="AC88" s="248" t="s">
        <v>81</v>
      </c>
      <c r="AD88" s="249"/>
      <c r="AE88" s="237"/>
      <c r="AF88" s="238" t="str">
        <f t="shared" si="20"/>
        <v/>
      </c>
      <c r="AG88" s="238" t="str">
        <f t="shared" si="21"/>
        <v/>
      </c>
      <c r="AI88" s="238" t="str">
        <f t="shared" si="22"/>
        <v/>
      </c>
      <c r="AJ88" s="238" t="str">
        <f t="shared" si="23"/>
        <v/>
      </c>
      <c r="AK88" s="238" t="str" cm="1">
        <f t="array" ref="AK88">IF(IF($T88=0,"",ROUNDDOWN(_xlfn.IFS($I88="課税",$T88*0.1/1.1,$I88="軽減",$T88*0.08/1.08,$I88="一部非課税",$AB88,I88="非課税",0),0))=$Z88,"","×")</f>
        <v/>
      </c>
      <c r="AL88" s="238" t="str">
        <f t="shared" ca="1" si="24"/>
        <v/>
      </c>
      <c r="AM88" s="238" t="str">
        <f t="shared" ca="1" si="25"/>
        <v/>
      </c>
      <c r="AN88" s="238" t="str">
        <f t="shared" si="26"/>
        <v/>
      </c>
      <c r="AO88" s="250"/>
      <c r="AP88" s="251"/>
      <c r="AQ88" s="251"/>
      <c r="AR88" s="250"/>
      <c r="AS88" s="250"/>
      <c r="AT88" s="251"/>
      <c r="AU88" s="251"/>
      <c r="AV88" s="250"/>
      <c r="AW88" s="250"/>
      <c r="AX88" s="251"/>
      <c r="AY88" s="251"/>
    </row>
    <row r="89" spans="2:51" s="239" customFormat="1" x14ac:dyDescent="0.4">
      <c r="B89" s="243">
        <f t="shared" si="18"/>
        <v>34</v>
      </c>
      <c r="C89" s="1"/>
      <c r="D89" s="83"/>
      <c r="E89" s="59"/>
      <c r="F89" s="2"/>
      <c r="G89" s="79"/>
      <c r="H89" s="61"/>
      <c r="I89" s="61"/>
      <c r="J89" s="4"/>
      <c r="K89" s="244" t="s">
        <v>81</v>
      </c>
      <c r="L89" s="244" t="s">
        <v>111</v>
      </c>
      <c r="M89" s="5"/>
      <c r="N89" s="3"/>
      <c r="O89" s="244" t="s">
        <v>111</v>
      </c>
      <c r="P89" s="5"/>
      <c r="Q89" s="3"/>
      <c r="R89" s="245" t="s">
        <v>113</v>
      </c>
      <c r="S89" s="244" t="s">
        <v>114</v>
      </c>
      <c r="T89" s="246">
        <f t="shared" si="27"/>
        <v>0</v>
      </c>
      <c r="U89" s="247" t="s">
        <v>81</v>
      </c>
      <c r="V89" s="6" t="str">
        <f t="shared" si="19"/>
        <v/>
      </c>
      <c r="W89" s="247" t="s">
        <v>81</v>
      </c>
      <c r="X89" s="6"/>
      <c r="Y89" s="247" t="s">
        <v>81</v>
      </c>
      <c r="Z89" s="6" t="str" cm="1">
        <f t="array" ref="Z89">IF($T89=0,"",ROUNDDOWN(_xlfn.IFS($I89="課税",$T89*0.1/1.1,$I89="軽減",$T89*0.08/1.08,$I89="一部非課税",$AB89,I89="非課税",0),0))</f>
        <v/>
      </c>
      <c r="AA89" s="247" t="s">
        <v>81</v>
      </c>
      <c r="AB89" s="6"/>
      <c r="AC89" s="248" t="s">
        <v>81</v>
      </c>
      <c r="AD89" s="249"/>
      <c r="AE89" s="237"/>
      <c r="AF89" s="238" t="str">
        <f t="shared" si="20"/>
        <v/>
      </c>
      <c r="AG89" s="238" t="str">
        <f t="shared" si="21"/>
        <v/>
      </c>
      <c r="AI89" s="238" t="str">
        <f t="shared" si="22"/>
        <v/>
      </c>
      <c r="AJ89" s="238" t="str">
        <f t="shared" si="23"/>
        <v/>
      </c>
      <c r="AK89" s="238" t="str" cm="1">
        <f t="array" ref="AK89">IF(IF($T89=0,"",ROUNDDOWN(_xlfn.IFS($I89="課税",$T89*0.1/1.1,$I89="軽減",$T89*0.08/1.08,$I89="一部非課税",$AB89,I89="非課税",0),0))=$Z89,"","×")</f>
        <v/>
      </c>
      <c r="AL89" s="238" t="str">
        <f t="shared" ca="1" si="24"/>
        <v/>
      </c>
      <c r="AM89" s="238" t="str">
        <f t="shared" ca="1" si="25"/>
        <v/>
      </c>
      <c r="AN89" s="238" t="str">
        <f t="shared" si="26"/>
        <v/>
      </c>
      <c r="AO89" s="250"/>
      <c r="AP89" s="251"/>
      <c r="AQ89" s="251"/>
      <c r="AR89" s="250"/>
      <c r="AS89" s="250"/>
      <c r="AT89" s="251"/>
      <c r="AU89" s="251"/>
      <c r="AV89" s="250"/>
      <c r="AW89" s="250"/>
      <c r="AX89" s="251"/>
      <c r="AY89" s="251"/>
    </row>
    <row r="90" spans="2:51" s="239" customFormat="1" x14ac:dyDescent="0.4">
      <c r="B90" s="243">
        <f t="shared" si="18"/>
        <v>35</v>
      </c>
      <c r="C90" s="1"/>
      <c r="D90" s="83"/>
      <c r="E90" s="59"/>
      <c r="F90" s="2"/>
      <c r="G90" s="79"/>
      <c r="H90" s="61"/>
      <c r="I90" s="61"/>
      <c r="J90" s="4"/>
      <c r="K90" s="244" t="s">
        <v>81</v>
      </c>
      <c r="L90" s="244" t="s">
        <v>111</v>
      </c>
      <c r="M90" s="5"/>
      <c r="N90" s="3"/>
      <c r="O90" s="244" t="s">
        <v>111</v>
      </c>
      <c r="P90" s="5"/>
      <c r="Q90" s="3"/>
      <c r="R90" s="245" t="s">
        <v>113</v>
      </c>
      <c r="S90" s="244" t="s">
        <v>114</v>
      </c>
      <c r="T90" s="246">
        <f t="shared" si="27"/>
        <v>0</v>
      </c>
      <c r="U90" s="247" t="s">
        <v>81</v>
      </c>
      <c r="V90" s="6" t="str">
        <f t="shared" si="19"/>
        <v/>
      </c>
      <c r="W90" s="247" t="s">
        <v>81</v>
      </c>
      <c r="X90" s="6"/>
      <c r="Y90" s="247" t="s">
        <v>81</v>
      </c>
      <c r="Z90" s="6" t="str" cm="1">
        <f t="array" ref="Z90">IF($T90=0,"",ROUNDDOWN(_xlfn.IFS($I90="課税",$T90*0.1/1.1,$I90="軽減",$T90*0.08/1.08,$I90="一部非課税",$AB90,I90="非課税",0),0))</f>
        <v/>
      </c>
      <c r="AA90" s="247" t="s">
        <v>81</v>
      </c>
      <c r="AB90" s="6"/>
      <c r="AC90" s="248" t="s">
        <v>81</v>
      </c>
      <c r="AD90" s="249"/>
      <c r="AE90" s="237"/>
      <c r="AF90" s="238" t="str">
        <f t="shared" si="20"/>
        <v/>
      </c>
      <c r="AG90" s="238" t="str">
        <f t="shared" si="21"/>
        <v/>
      </c>
      <c r="AI90" s="238" t="str">
        <f t="shared" si="22"/>
        <v/>
      </c>
      <c r="AJ90" s="238" t="str">
        <f t="shared" si="23"/>
        <v/>
      </c>
      <c r="AK90" s="238" t="str" cm="1">
        <f t="array" ref="AK90">IF(IF($T90=0,"",ROUNDDOWN(_xlfn.IFS($I90="課税",$T90*0.1/1.1,$I90="軽減",$T90*0.08/1.08,$I90="一部非課税",$AB90,I90="非課税",0),0))=$Z90,"","×")</f>
        <v/>
      </c>
      <c r="AL90" s="238" t="str">
        <f t="shared" ca="1" si="24"/>
        <v/>
      </c>
      <c r="AM90" s="238" t="str">
        <f t="shared" ca="1" si="25"/>
        <v/>
      </c>
      <c r="AN90" s="238" t="str">
        <f t="shared" si="26"/>
        <v/>
      </c>
      <c r="AO90" s="250"/>
      <c r="AP90" s="251"/>
      <c r="AQ90" s="251"/>
      <c r="AR90" s="250"/>
      <c r="AS90" s="250"/>
      <c r="AT90" s="251"/>
      <c r="AU90" s="251"/>
      <c r="AV90" s="250"/>
      <c r="AW90" s="250"/>
      <c r="AX90" s="251"/>
      <c r="AY90" s="251"/>
    </row>
    <row r="91" spans="2:51" s="239" customFormat="1" x14ac:dyDescent="0.4">
      <c r="B91" s="243">
        <f t="shared" si="18"/>
        <v>36</v>
      </c>
      <c r="C91" s="1"/>
      <c r="D91" s="83"/>
      <c r="E91" s="59"/>
      <c r="F91" s="2"/>
      <c r="G91" s="79"/>
      <c r="H91" s="61"/>
      <c r="I91" s="61"/>
      <c r="J91" s="4"/>
      <c r="K91" s="244" t="s">
        <v>81</v>
      </c>
      <c r="L91" s="244" t="s">
        <v>111</v>
      </c>
      <c r="M91" s="5"/>
      <c r="N91" s="3"/>
      <c r="O91" s="244" t="s">
        <v>111</v>
      </c>
      <c r="P91" s="5"/>
      <c r="Q91" s="3"/>
      <c r="R91" s="245" t="s">
        <v>113</v>
      </c>
      <c r="S91" s="244" t="s">
        <v>114</v>
      </c>
      <c r="T91" s="246">
        <f t="shared" si="27"/>
        <v>0</v>
      </c>
      <c r="U91" s="247" t="s">
        <v>81</v>
      </c>
      <c r="V91" s="6" t="str">
        <f t="shared" si="19"/>
        <v/>
      </c>
      <c r="W91" s="247" t="s">
        <v>81</v>
      </c>
      <c r="X91" s="6"/>
      <c r="Y91" s="247" t="s">
        <v>81</v>
      </c>
      <c r="Z91" s="6" t="str" cm="1">
        <f t="array" ref="Z91">IF($T91=0,"",ROUNDDOWN(_xlfn.IFS($I91="課税",$T91*0.1/1.1,$I91="軽減",$T91*0.08/1.08,$I91="一部非課税",$AB91,I91="非課税",0),0))</f>
        <v/>
      </c>
      <c r="AA91" s="247" t="s">
        <v>81</v>
      </c>
      <c r="AB91" s="6"/>
      <c r="AC91" s="248" t="s">
        <v>81</v>
      </c>
      <c r="AD91" s="249"/>
      <c r="AE91" s="237"/>
      <c r="AF91" s="238" t="str">
        <f t="shared" si="20"/>
        <v/>
      </c>
      <c r="AG91" s="238" t="str">
        <f t="shared" si="21"/>
        <v/>
      </c>
      <c r="AI91" s="238" t="str">
        <f t="shared" si="22"/>
        <v/>
      </c>
      <c r="AJ91" s="238" t="str">
        <f t="shared" si="23"/>
        <v/>
      </c>
      <c r="AK91" s="238" t="str" cm="1">
        <f t="array" ref="AK91">IF(IF($T91=0,"",ROUNDDOWN(_xlfn.IFS($I91="課税",$T91*0.1/1.1,$I91="軽減",$T91*0.08/1.08,$I91="一部非課税",$AB91,I91="非課税",0),0))=$Z91,"","×")</f>
        <v/>
      </c>
      <c r="AL91" s="238" t="str">
        <f t="shared" ca="1" si="24"/>
        <v/>
      </c>
      <c r="AM91" s="238" t="str">
        <f t="shared" ca="1" si="25"/>
        <v/>
      </c>
      <c r="AN91" s="238" t="str">
        <f t="shared" si="26"/>
        <v/>
      </c>
      <c r="AO91" s="250"/>
      <c r="AP91" s="251"/>
      <c r="AQ91" s="251"/>
      <c r="AR91" s="250"/>
      <c r="AS91" s="250"/>
      <c r="AT91" s="251"/>
      <c r="AU91" s="251"/>
      <c r="AV91" s="250"/>
      <c r="AW91" s="250"/>
      <c r="AX91" s="251"/>
      <c r="AY91" s="251"/>
    </row>
    <row r="92" spans="2:51" s="239" customFormat="1" x14ac:dyDescent="0.4">
      <c r="B92" s="243">
        <f t="shared" si="18"/>
        <v>37</v>
      </c>
      <c r="C92" s="1"/>
      <c r="D92" s="83"/>
      <c r="E92" s="59"/>
      <c r="F92" s="2"/>
      <c r="G92" s="79"/>
      <c r="H92" s="61"/>
      <c r="I92" s="61"/>
      <c r="J92" s="4"/>
      <c r="K92" s="244" t="s">
        <v>81</v>
      </c>
      <c r="L92" s="244" t="s">
        <v>111</v>
      </c>
      <c r="M92" s="5"/>
      <c r="N92" s="3"/>
      <c r="O92" s="244" t="s">
        <v>111</v>
      </c>
      <c r="P92" s="5"/>
      <c r="Q92" s="3"/>
      <c r="R92" s="245" t="s">
        <v>113</v>
      </c>
      <c r="S92" s="244" t="s">
        <v>114</v>
      </c>
      <c r="T92" s="246">
        <f t="shared" si="27"/>
        <v>0</v>
      </c>
      <c r="U92" s="247" t="s">
        <v>81</v>
      </c>
      <c r="V92" s="6" t="str">
        <f t="shared" si="19"/>
        <v/>
      </c>
      <c r="W92" s="247" t="s">
        <v>81</v>
      </c>
      <c r="X92" s="6"/>
      <c r="Y92" s="247" t="s">
        <v>81</v>
      </c>
      <c r="Z92" s="6" t="str" cm="1">
        <f t="array" ref="Z92">IF($T92=0,"",ROUNDDOWN(_xlfn.IFS($I92="課税",$T92*0.1/1.1,$I92="軽減",$T92*0.08/1.08,$I92="一部非課税",$AB92,I92="非課税",0),0))</f>
        <v/>
      </c>
      <c r="AA92" s="247" t="s">
        <v>81</v>
      </c>
      <c r="AB92" s="6"/>
      <c r="AC92" s="248" t="s">
        <v>81</v>
      </c>
      <c r="AD92" s="249"/>
      <c r="AE92" s="237"/>
      <c r="AF92" s="238" t="str">
        <f t="shared" si="20"/>
        <v/>
      </c>
      <c r="AG92" s="238" t="str">
        <f t="shared" si="21"/>
        <v/>
      </c>
      <c r="AI92" s="238" t="str">
        <f t="shared" si="22"/>
        <v/>
      </c>
      <c r="AJ92" s="238" t="str">
        <f t="shared" si="23"/>
        <v/>
      </c>
      <c r="AK92" s="238" t="str" cm="1">
        <f t="array" ref="AK92">IF(IF($T92=0,"",ROUNDDOWN(_xlfn.IFS($I92="課税",$T92*0.1/1.1,$I92="軽減",$T92*0.08/1.08,$I92="一部非課税",$AB92,I92="非課税",0),0))=$Z92,"","×")</f>
        <v/>
      </c>
      <c r="AL92" s="238" t="str">
        <f t="shared" ca="1" si="24"/>
        <v/>
      </c>
      <c r="AM92" s="238" t="str">
        <f t="shared" ca="1" si="25"/>
        <v/>
      </c>
      <c r="AN92" s="238" t="str">
        <f t="shared" si="26"/>
        <v/>
      </c>
      <c r="AO92" s="250"/>
      <c r="AP92" s="251"/>
      <c r="AQ92" s="251"/>
      <c r="AR92" s="250"/>
      <c r="AS92" s="250"/>
      <c r="AT92" s="251"/>
      <c r="AU92" s="251"/>
      <c r="AV92" s="250"/>
      <c r="AW92" s="250"/>
      <c r="AX92" s="251"/>
      <c r="AY92" s="251"/>
    </row>
    <row r="93" spans="2:51" s="239" customFormat="1" x14ac:dyDescent="0.4">
      <c r="B93" s="243">
        <f t="shared" si="18"/>
        <v>38</v>
      </c>
      <c r="C93" s="1"/>
      <c r="D93" s="83"/>
      <c r="E93" s="59"/>
      <c r="F93" s="2"/>
      <c r="G93" s="79"/>
      <c r="H93" s="61"/>
      <c r="I93" s="61"/>
      <c r="J93" s="4"/>
      <c r="K93" s="244" t="s">
        <v>81</v>
      </c>
      <c r="L93" s="244" t="s">
        <v>111</v>
      </c>
      <c r="M93" s="5"/>
      <c r="N93" s="3"/>
      <c r="O93" s="244" t="s">
        <v>111</v>
      </c>
      <c r="P93" s="5"/>
      <c r="Q93" s="3"/>
      <c r="R93" s="245" t="s">
        <v>113</v>
      </c>
      <c r="S93" s="244" t="s">
        <v>114</v>
      </c>
      <c r="T93" s="246">
        <f t="shared" si="27"/>
        <v>0</v>
      </c>
      <c r="U93" s="247" t="s">
        <v>81</v>
      </c>
      <c r="V93" s="6" t="str">
        <f t="shared" si="19"/>
        <v/>
      </c>
      <c r="W93" s="247" t="s">
        <v>81</v>
      </c>
      <c r="X93" s="6"/>
      <c r="Y93" s="247" t="s">
        <v>81</v>
      </c>
      <c r="Z93" s="6" t="str" cm="1">
        <f t="array" ref="Z93">IF($T93=0,"",ROUNDDOWN(_xlfn.IFS($I93="課税",$T93*0.1/1.1,$I93="軽減",$T93*0.08/1.08,$I93="一部非課税",$AB93,I93="非課税",0),0))</f>
        <v/>
      </c>
      <c r="AA93" s="247" t="s">
        <v>81</v>
      </c>
      <c r="AB93" s="6"/>
      <c r="AC93" s="248" t="s">
        <v>81</v>
      </c>
      <c r="AD93" s="249"/>
      <c r="AE93" s="237"/>
      <c r="AF93" s="238" t="str">
        <f t="shared" si="20"/>
        <v/>
      </c>
      <c r="AG93" s="238" t="str">
        <f t="shared" si="21"/>
        <v/>
      </c>
      <c r="AI93" s="238" t="str">
        <f t="shared" si="22"/>
        <v/>
      </c>
      <c r="AJ93" s="238" t="str">
        <f t="shared" si="23"/>
        <v/>
      </c>
      <c r="AK93" s="238" t="str" cm="1">
        <f t="array" ref="AK93">IF(IF($T93=0,"",ROUNDDOWN(_xlfn.IFS($I93="課税",$T93*0.1/1.1,$I93="軽減",$T93*0.08/1.08,$I93="一部非課税",$AB93,I93="非課税",0),0))=$Z93,"","×")</f>
        <v/>
      </c>
      <c r="AL93" s="238" t="str">
        <f t="shared" ca="1" si="24"/>
        <v/>
      </c>
      <c r="AM93" s="238" t="str">
        <f t="shared" ca="1" si="25"/>
        <v/>
      </c>
      <c r="AN93" s="238" t="str">
        <f t="shared" si="26"/>
        <v/>
      </c>
      <c r="AO93" s="250"/>
      <c r="AP93" s="251"/>
      <c r="AQ93" s="251"/>
      <c r="AR93" s="250"/>
      <c r="AS93" s="250"/>
      <c r="AT93" s="251"/>
      <c r="AU93" s="251"/>
      <c r="AV93" s="250"/>
      <c r="AW93" s="250"/>
      <c r="AX93" s="251"/>
      <c r="AY93" s="251"/>
    </row>
    <row r="94" spans="2:51" s="239" customFormat="1" x14ac:dyDescent="0.4">
      <c r="B94" s="243">
        <f t="shared" si="18"/>
        <v>39</v>
      </c>
      <c r="C94" s="1"/>
      <c r="D94" s="83"/>
      <c r="E94" s="59"/>
      <c r="F94" s="2"/>
      <c r="G94" s="79"/>
      <c r="H94" s="61"/>
      <c r="I94" s="61"/>
      <c r="J94" s="4"/>
      <c r="K94" s="244" t="s">
        <v>81</v>
      </c>
      <c r="L94" s="244" t="s">
        <v>111</v>
      </c>
      <c r="M94" s="5"/>
      <c r="N94" s="3"/>
      <c r="O94" s="244" t="s">
        <v>111</v>
      </c>
      <c r="P94" s="5"/>
      <c r="Q94" s="3"/>
      <c r="R94" s="245" t="s">
        <v>113</v>
      </c>
      <c r="S94" s="244" t="s">
        <v>114</v>
      </c>
      <c r="T94" s="246">
        <f t="shared" si="27"/>
        <v>0</v>
      </c>
      <c r="U94" s="247" t="s">
        <v>81</v>
      </c>
      <c r="V94" s="6" t="str">
        <f t="shared" si="19"/>
        <v/>
      </c>
      <c r="W94" s="247" t="s">
        <v>81</v>
      </c>
      <c r="X94" s="6"/>
      <c r="Y94" s="247" t="s">
        <v>81</v>
      </c>
      <c r="Z94" s="6" t="str" cm="1">
        <f t="array" ref="Z94">IF($T94=0,"",ROUNDDOWN(_xlfn.IFS($I94="課税",$T94*0.1/1.1,$I94="軽減",$T94*0.08/1.08,$I94="一部非課税",$AB94,I94="非課税",0),0))</f>
        <v/>
      </c>
      <c r="AA94" s="247" t="s">
        <v>81</v>
      </c>
      <c r="AB94" s="6"/>
      <c r="AC94" s="248" t="s">
        <v>81</v>
      </c>
      <c r="AD94" s="249"/>
      <c r="AE94" s="237"/>
      <c r="AF94" s="238" t="str">
        <f t="shared" si="20"/>
        <v/>
      </c>
      <c r="AG94" s="238" t="str">
        <f t="shared" si="21"/>
        <v/>
      </c>
      <c r="AI94" s="238" t="str">
        <f t="shared" si="22"/>
        <v/>
      </c>
      <c r="AJ94" s="238" t="str">
        <f t="shared" si="23"/>
        <v/>
      </c>
      <c r="AK94" s="238" t="str" cm="1">
        <f t="array" ref="AK94">IF(IF($T94=0,"",ROUNDDOWN(_xlfn.IFS($I94="課税",$T94*0.1/1.1,$I94="軽減",$T94*0.08/1.08,$I94="一部非課税",$AB94,I94="非課税",0),0))=$Z94,"","×")</f>
        <v/>
      </c>
      <c r="AL94" s="238" t="str">
        <f t="shared" ca="1" si="24"/>
        <v/>
      </c>
      <c r="AM94" s="238" t="str">
        <f t="shared" ca="1" si="25"/>
        <v/>
      </c>
      <c r="AN94" s="238" t="str">
        <f t="shared" si="26"/>
        <v/>
      </c>
      <c r="AO94" s="250"/>
      <c r="AP94" s="251"/>
      <c r="AQ94" s="251"/>
      <c r="AR94" s="250"/>
      <c r="AS94" s="250"/>
      <c r="AT94" s="251"/>
      <c r="AU94" s="251"/>
      <c r="AV94" s="250"/>
      <c r="AW94" s="250"/>
      <c r="AX94" s="251"/>
      <c r="AY94" s="251"/>
    </row>
    <row r="95" spans="2:51" s="239" customFormat="1" x14ac:dyDescent="0.4">
      <c r="B95" s="243">
        <f t="shared" si="18"/>
        <v>40</v>
      </c>
      <c r="C95" s="1"/>
      <c r="D95" s="83"/>
      <c r="E95" s="59"/>
      <c r="F95" s="2"/>
      <c r="G95" s="79"/>
      <c r="H95" s="61"/>
      <c r="I95" s="61"/>
      <c r="J95" s="4"/>
      <c r="K95" s="244" t="s">
        <v>81</v>
      </c>
      <c r="L95" s="244" t="s">
        <v>111</v>
      </c>
      <c r="M95" s="5"/>
      <c r="N95" s="3"/>
      <c r="O95" s="244" t="s">
        <v>111</v>
      </c>
      <c r="P95" s="5"/>
      <c r="Q95" s="3"/>
      <c r="R95" s="245" t="s">
        <v>113</v>
      </c>
      <c r="S95" s="244" t="s">
        <v>114</v>
      </c>
      <c r="T95" s="246">
        <f t="shared" si="27"/>
        <v>0</v>
      </c>
      <c r="U95" s="247" t="s">
        <v>81</v>
      </c>
      <c r="V95" s="6" t="str">
        <f t="shared" si="19"/>
        <v/>
      </c>
      <c r="W95" s="247" t="s">
        <v>81</v>
      </c>
      <c r="X95" s="6"/>
      <c r="Y95" s="247" t="s">
        <v>81</v>
      </c>
      <c r="Z95" s="6" t="str" cm="1">
        <f t="array" ref="Z95">IF($T95=0,"",ROUNDDOWN(_xlfn.IFS($I95="課税",$T95*0.1/1.1,$I95="軽減",$T95*0.08/1.08,$I95="一部非課税",$AB95,I95="非課税",0),0))</f>
        <v/>
      </c>
      <c r="AA95" s="247" t="s">
        <v>81</v>
      </c>
      <c r="AB95" s="6"/>
      <c r="AC95" s="248" t="s">
        <v>81</v>
      </c>
      <c r="AD95" s="249"/>
      <c r="AE95" s="237"/>
      <c r="AF95" s="238" t="str">
        <f t="shared" si="20"/>
        <v/>
      </c>
      <c r="AG95" s="238" t="str">
        <f t="shared" si="21"/>
        <v/>
      </c>
      <c r="AI95" s="238" t="str">
        <f t="shared" si="22"/>
        <v/>
      </c>
      <c r="AJ95" s="238" t="str">
        <f t="shared" si="23"/>
        <v/>
      </c>
      <c r="AK95" s="238" t="str" cm="1">
        <f t="array" ref="AK95">IF(IF($T95=0,"",ROUNDDOWN(_xlfn.IFS($I95="課税",$T95*0.1/1.1,$I95="軽減",$T95*0.08/1.08,$I95="一部非課税",$AB95,I95="非課税",0),0))=$Z95,"","×")</f>
        <v/>
      </c>
      <c r="AL95" s="238" t="str">
        <f t="shared" ca="1" si="24"/>
        <v/>
      </c>
      <c r="AM95" s="238" t="str">
        <f t="shared" ca="1" si="25"/>
        <v/>
      </c>
      <c r="AN95" s="238" t="str">
        <f t="shared" si="26"/>
        <v/>
      </c>
      <c r="AO95" s="250"/>
      <c r="AP95" s="251"/>
      <c r="AQ95" s="251"/>
      <c r="AR95" s="250"/>
      <c r="AS95" s="250"/>
      <c r="AT95" s="251"/>
      <c r="AU95" s="251"/>
      <c r="AV95" s="250"/>
      <c r="AW95" s="250"/>
      <c r="AX95" s="251"/>
      <c r="AY95" s="251"/>
    </row>
    <row r="96" spans="2:51" s="239" customFormat="1" x14ac:dyDescent="0.4">
      <c r="B96" s="243">
        <f t="shared" si="18"/>
        <v>41</v>
      </c>
      <c r="C96" s="1"/>
      <c r="D96" s="83"/>
      <c r="E96" s="59"/>
      <c r="F96" s="2"/>
      <c r="G96" s="79"/>
      <c r="H96" s="61"/>
      <c r="I96" s="61"/>
      <c r="J96" s="4"/>
      <c r="K96" s="244" t="s">
        <v>81</v>
      </c>
      <c r="L96" s="244" t="s">
        <v>111</v>
      </c>
      <c r="M96" s="5"/>
      <c r="N96" s="3"/>
      <c r="O96" s="244" t="s">
        <v>111</v>
      </c>
      <c r="P96" s="5"/>
      <c r="Q96" s="3"/>
      <c r="R96" s="245" t="s">
        <v>113</v>
      </c>
      <c r="S96" s="244" t="s">
        <v>114</v>
      </c>
      <c r="T96" s="246">
        <f t="shared" si="27"/>
        <v>0</v>
      </c>
      <c r="U96" s="247" t="s">
        <v>81</v>
      </c>
      <c r="V96" s="6" t="str">
        <f t="shared" si="19"/>
        <v/>
      </c>
      <c r="W96" s="247" t="s">
        <v>81</v>
      </c>
      <c r="X96" s="6"/>
      <c r="Y96" s="247" t="s">
        <v>81</v>
      </c>
      <c r="Z96" s="6" t="str" cm="1">
        <f t="array" ref="Z96">IF($T96=0,"",ROUNDDOWN(_xlfn.IFS($I96="課税",$T96*0.1/1.1,$I96="軽減",$T96*0.08/1.08,$I96="一部非課税",$AB96,I96="非課税",0),0))</f>
        <v/>
      </c>
      <c r="AA96" s="247" t="s">
        <v>81</v>
      </c>
      <c r="AB96" s="6"/>
      <c r="AC96" s="248" t="s">
        <v>81</v>
      </c>
      <c r="AD96" s="249"/>
      <c r="AE96" s="237"/>
      <c r="AF96" s="238" t="str">
        <f t="shared" si="20"/>
        <v/>
      </c>
      <c r="AG96" s="238" t="str">
        <f t="shared" si="21"/>
        <v/>
      </c>
      <c r="AI96" s="238" t="str">
        <f t="shared" si="22"/>
        <v/>
      </c>
      <c r="AJ96" s="238" t="str">
        <f t="shared" si="23"/>
        <v/>
      </c>
      <c r="AK96" s="238" t="str" cm="1">
        <f t="array" ref="AK96">IF(IF($T96=0,"",ROUNDDOWN(_xlfn.IFS($I96="課税",$T96*0.1/1.1,$I96="軽減",$T96*0.08/1.08,$I96="一部非課税",$AB96,I96="非課税",0),0))=$Z96,"","×")</f>
        <v/>
      </c>
      <c r="AL96" s="238" t="str">
        <f t="shared" ca="1" si="24"/>
        <v/>
      </c>
      <c r="AM96" s="238" t="str">
        <f t="shared" ca="1" si="25"/>
        <v/>
      </c>
      <c r="AN96" s="238" t="str">
        <f t="shared" si="26"/>
        <v/>
      </c>
      <c r="AO96" s="250"/>
      <c r="AP96" s="251"/>
      <c r="AQ96" s="251"/>
      <c r="AR96" s="250"/>
      <c r="AS96" s="250"/>
      <c r="AT96" s="251"/>
      <c r="AU96" s="251"/>
      <c r="AV96" s="250"/>
      <c r="AW96" s="250"/>
      <c r="AX96" s="251"/>
      <c r="AY96" s="251"/>
    </row>
    <row r="97" spans="2:51" s="239" customFormat="1" x14ac:dyDescent="0.4">
      <c r="B97" s="243">
        <f t="shared" si="18"/>
        <v>42</v>
      </c>
      <c r="C97" s="1"/>
      <c r="D97" s="83"/>
      <c r="E97" s="59"/>
      <c r="F97" s="2"/>
      <c r="G97" s="79"/>
      <c r="H97" s="61"/>
      <c r="I97" s="61"/>
      <c r="J97" s="4"/>
      <c r="K97" s="244" t="s">
        <v>81</v>
      </c>
      <c r="L97" s="244" t="s">
        <v>111</v>
      </c>
      <c r="M97" s="5"/>
      <c r="N97" s="3"/>
      <c r="O97" s="244" t="s">
        <v>111</v>
      </c>
      <c r="P97" s="5"/>
      <c r="Q97" s="3"/>
      <c r="R97" s="245" t="s">
        <v>113</v>
      </c>
      <c r="S97" s="244" t="s">
        <v>114</v>
      </c>
      <c r="T97" s="246">
        <f t="shared" si="27"/>
        <v>0</v>
      </c>
      <c r="U97" s="247" t="s">
        <v>81</v>
      </c>
      <c r="V97" s="6" t="str">
        <f t="shared" si="19"/>
        <v/>
      </c>
      <c r="W97" s="247" t="s">
        <v>81</v>
      </c>
      <c r="X97" s="6"/>
      <c r="Y97" s="247" t="s">
        <v>81</v>
      </c>
      <c r="Z97" s="6" t="str" cm="1">
        <f t="array" ref="Z97">IF($T97=0,"",ROUNDDOWN(_xlfn.IFS($I97="課税",$T97*0.1/1.1,$I97="軽減",$T97*0.08/1.08,$I97="一部非課税",$AB97,I97="非課税",0),0))</f>
        <v/>
      </c>
      <c r="AA97" s="247" t="s">
        <v>81</v>
      </c>
      <c r="AB97" s="6"/>
      <c r="AC97" s="248" t="s">
        <v>81</v>
      </c>
      <c r="AD97" s="249"/>
      <c r="AE97" s="237"/>
      <c r="AF97" s="238" t="str">
        <f t="shared" si="20"/>
        <v/>
      </c>
      <c r="AG97" s="238" t="str">
        <f t="shared" si="21"/>
        <v/>
      </c>
      <c r="AI97" s="238" t="str">
        <f t="shared" si="22"/>
        <v/>
      </c>
      <c r="AJ97" s="238" t="str">
        <f t="shared" si="23"/>
        <v/>
      </c>
      <c r="AK97" s="238" t="str" cm="1">
        <f t="array" ref="AK97">IF(IF($T97=0,"",ROUNDDOWN(_xlfn.IFS($I97="課税",$T97*0.1/1.1,$I97="軽減",$T97*0.08/1.08,$I97="一部非課税",$AB97,I97="非課税",0),0))=$Z97,"","×")</f>
        <v/>
      </c>
      <c r="AL97" s="238" t="str">
        <f t="shared" ca="1" si="24"/>
        <v/>
      </c>
      <c r="AM97" s="238" t="str">
        <f t="shared" ca="1" si="25"/>
        <v/>
      </c>
      <c r="AN97" s="238" t="str">
        <f t="shared" si="26"/>
        <v/>
      </c>
      <c r="AO97" s="250"/>
      <c r="AP97" s="251"/>
      <c r="AQ97" s="251"/>
      <c r="AR97" s="250"/>
      <c r="AS97" s="250"/>
      <c r="AT97" s="251"/>
      <c r="AU97" s="251"/>
      <c r="AV97" s="250"/>
      <c r="AW97" s="250"/>
      <c r="AX97" s="251"/>
      <c r="AY97" s="251"/>
    </row>
    <row r="98" spans="2:51" s="239" customFormat="1" x14ac:dyDescent="0.4">
      <c r="B98" s="243">
        <f t="shared" si="18"/>
        <v>43</v>
      </c>
      <c r="C98" s="1"/>
      <c r="D98" s="83"/>
      <c r="E98" s="59"/>
      <c r="F98" s="2"/>
      <c r="G98" s="79"/>
      <c r="H98" s="61"/>
      <c r="I98" s="61"/>
      <c r="J98" s="4"/>
      <c r="K98" s="244" t="s">
        <v>81</v>
      </c>
      <c r="L98" s="244" t="s">
        <v>111</v>
      </c>
      <c r="M98" s="5"/>
      <c r="N98" s="3"/>
      <c r="O98" s="244" t="s">
        <v>111</v>
      </c>
      <c r="P98" s="5"/>
      <c r="Q98" s="3"/>
      <c r="R98" s="245" t="s">
        <v>113</v>
      </c>
      <c r="S98" s="244" t="s">
        <v>114</v>
      </c>
      <c r="T98" s="246">
        <f t="shared" si="27"/>
        <v>0</v>
      </c>
      <c r="U98" s="247" t="s">
        <v>81</v>
      </c>
      <c r="V98" s="6" t="str">
        <f t="shared" si="19"/>
        <v/>
      </c>
      <c r="W98" s="247" t="s">
        <v>81</v>
      </c>
      <c r="X98" s="6"/>
      <c r="Y98" s="247" t="s">
        <v>81</v>
      </c>
      <c r="Z98" s="6" t="str" cm="1">
        <f t="array" ref="Z98">IF($T98=0,"",ROUNDDOWN(_xlfn.IFS($I98="課税",$T98*0.1/1.1,$I98="軽減",$T98*0.08/1.08,$I98="一部非課税",$AB98,I98="非課税",0),0))</f>
        <v/>
      </c>
      <c r="AA98" s="247" t="s">
        <v>81</v>
      </c>
      <c r="AB98" s="6"/>
      <c r="AC98" s="248" t="s">
        <v>81</v>
      </c>
      <c r="AD98" s="249"/>
      <c r="AE98" s="237"/>
      <c r="AF98" s="238" t="str">
        <f t="shared" si="20"/>
        <v/>
      </c>
      <c r="AG98" s="238" t="str">
        <f t="shared" si="21"/>
        <v/>
      </c>
      <c r="AI98" s="238" t="str">
        <f t="shared" si="22"/>
        <v/>
      </c>
      <c r="AJ98" s="238" t="str">
        <f t="shared" si="23"/>
        <v/>
      </c>
      <c r="AK98" s="238" t="str" cm="1">
        <f t="array" ref="AK98">IF(IF($T98=0,"",ROUNDDOWN(_xlfn.IFS($I98="課税",$T98*0.1/1.1,$I98="軽減",$T98*0.08/1.08,$I98="一部非課税",$AB98,I98="非課税",0),0))=$Z98,"","×")</f>
        <v/>
      </c>
      <c r="AL98" s="238" t="str">
        <f t="shared" ca="1" si="24"/>
        <v/>
      </c>
      <c r="AM98" s="238" t="str">
        <f t="shared" ca="1" si="25"/>
        <v/>
      </c>
      <c r="AN98" s="238" t="str">
        <f t="shared" si="26"/>
        <v/>
      </c>
      <c r="AO98" s="250"/>
      <c r="AP98" s="251"/>
      <c r="AQ98" s="251"/>
      <c r="AR98" s="250"/>
      <c r="AS98" s="250"/>
      <c r="AT98" s="251"/>
      <c r="AU98" s="251"/>
      <c r="AV98" s="250"/>
      <c r="AW98" s="250"/>
      <c r="AX98" s="251"/>
      <c r="AY98" s="251"/>
    </row>
    <row r="99" spans="2:51" s="239" customFormat="1" x14ac:dyDescent="0.4">
      <c r="B99" s="243">
        <f t="shared" si="18"/>
        <v>44</v>
      </c>
      <c r="C99" s="1"/>
      <c r="D99" s="83"/>
      <c r="E99" s="59"/>
      <c r="F99" s="2"/>
      <c r="G99" s="79"/>
      <c r="H99" s="61"/>
      <c r="I99" s="61"/>
      <c r="J99" s="4"/>
      <c r="K99" s="244" t="s">
        <v>81</v>
      </c>
      <c r="L99" s="244" t="s">
        <v>111</v>
      </c>
      <c r="M99" s="5"/>
      <c r="N99" s="3"/>
      <c r="O99" s="244" t="s">
        <v>111</v>
      </c>
      <c r="P99" s="5"/>
      <c r="Q99" s="3"/>
      <c r="R99" s="245" t="s">
        <v>113</v>
      </c>
      <c r="S99" s="244" t="s">
        <v>114</v>
      </c>
      <c r="T99" s="246">
        <f t="shared" si="27"/>
        <v>0</v>
      </c>
      <c r="U99" s="247" t="s">
        <v>81</v>
      </c>
      <c r="V99" s="6" t="str">
        <f t="shared" si="19"/>
        <v/>
      </c>
      <c r="W99" s="247" t="s">
        <v>81</v>
      </c>
      <c r="X99" s="6"/>
      <c r="Y99" s="247" t="s">
        <v>81</v>
      </c>
      <c r="Z99" s="6" t="str" cm="1">
        <f t="array" ref="Z99">IF($T99=0,"",ROUNDDOWN(_xlfn.IFS($I99="課税",$T99*0.1/1.1,$I99="軽減",$T99*0.08/1.08,$I99="一部非課税",$AB99,I99="非課税",0),0))</f>
        <v/>
      </c>
      <c r="AA99" s="247" t="s">
        <v>81</v>
      </c>
      <c r="AB99" s="6"/>
      <c r="AC99" s="248" t="s">
        <v>81</v>
      </c>
      <c r="AD99" s="249"/>
      <c r="AE99" s="237"/>
      <c r="AF99" s="238" t="str">
        <f t="shared" si="20"/>
        <v/>
      </c>
      <c r="AG99" s="238" t="str">
        <f t="shared" si="21"/>
        <v/>
      </c>
      <c r="AI99" s="238" t="str">
        <f t="shared" si="22"/>
        <v/>
      </c>
      <c r="AJ99" s="238" t="str">
        <f t="shared" si="23"/>
        <v/>
      </c>
      <c r="AK99" s="238" t="str" cm="1">
        <f t="array" ref="AK99">IF(IF($T99=0,"",ROUNDDOWN(_xlfn.IFS($I99="課税",$T99*0.1/1.1,$I99="軽減",$T99*0.08/1.08,$I99="一部非課税",$AB99,I99="非課税",0),0))=$Z99,"","×")</f>
        <v/>
      </c>
      <c r="AL99" s="238" t="str">
        <f t="shared" ca="1" si="24"/>
        <v/>
      </c>
      <c r="AM99" s="238" t="str">
        <f t="shared" ca="1" si="25"/>
        <v/>
      </c>
      <c r="AN99" s="238" t="str">
        <f t="shared" si="26"/>
        <v/>
      </c>
      <c r="AO99" s="250"/>
      <c r="AP99" s="251"/>
      <c r="AQ99" s="251"/>
      <c r="AR99" s="250"/>
      <c r="AS99" s="250"/>
      <c r="AT99" s="251"/>
      <c r="AU99" s="251"/>
      <c r="AV99" s="250"/>
      <c r="AW99" s="250"/>
      <c r="AX99" s="251"/>
      <c r="AY99" s="251"/>
    </row>
    <row r="100" spans="2:51" s="239" customFormat="1" x14ac:dyDescent="0.4">
      <c r="B100" s="243">
        <f t="shared" si="18"/>
        <v>45</v>
      </c>
      <c r="C100" s="1"/>
      <c r="D100" s="83"/>
      <c r="E100" s="59"/>
      <c r="F100" s="2"/>
      <c r="G100" s="79"/>
      <c r="H100" s="61"/>
      <c r="I100" s="61"/>
      <c r="J100" s="4"/>
      <c r="K100" s="244" t="s">
        <v>81</v>
      </c>
      <c r="L100" s="244" t="s">
        <v>111</v>
      </c>
      <c r="M100" s="5"/>
      <c r="N100" s="3"/>
      <c r="O100" s="244" t="s">
        <v>111</v>
      </c>
      <c r="P100" s="5"/>
      <c r="Q100" s="3"/>
      <c r="R100" s="245" t="s">
        <v>113</v>
      </c>
      <c r="S100" s="244" t="s">
        <v>114</v>
      </c>
      <c r="T100" s="246">
        <f t="shared" si="27"/>
        <v>0</v>
      </c>
      <c r="U100" s="247" t="s">
        <v>81</v>
      </c>
      <c r="V100" s="6" t="str">
        <f t="shared" si="19"/>
        <v/>
      </c>
      <c r="W100" s="247" t="s">
        <v>81</v>
      </c>
      <c r="X100" s="6"/>
      <c r="Y100" s="247" t="s">
        <v>81</v>
      </c>
      <c r="Z100" s="6" t="str" cm="1">
        <f t="array" ref="Z100">IF($T100=0,"",ROUNDDOWN(_xlfn.IFS($I100="課税",$T100*0.1/1.1,$I100="軽減",$T100*0.08/1.08,$I100="一部非課税",$AB100,I100="非課税",0),0))</f>
        <v/>
      </c>
      <c r="AA100" s="247" t="s">
        <v>81</v>
      </c>
      <c r="AB100" s="6"/>
      <c r="AC100" s="248" t="s">
        <v>81</v>
      </c>
      <c r="AD100" s="249"/>
      <c r="AE100" s="237"/>
      <c r="AF100" s="238" t="str">
        <f t="shared" si="20"/>
        <v/>
      </c>
      <c r="AG100" s="238" t="str">
        <f t="shared" si="21"/>
        <v/>
      </c>
      <c r="AI100" s="238" t="str">
        <f t="shared" si="22"/>
        <v/>
      </c>
      <c r="AJ100" s="238" t="str">
        <f t="shared" si="23"/>
        <v/>
      </c>
      <c r="AK100" s="238" t="str" cm="1">
        <f t="array" ref="AK100">IF(IF($T100=0,"",ROUNDDOWN(_xlfn.IFS($I100="課税",$T100*0.1/1.1,$I100="軽減",$T100*0.08/1.08,$I100="一部非課税",$AB100,I100="非課税",0),0))=$Z100,"","×")</f>
        <v/>
      </c>
      <c r="AL100" s="238" t="str">
        <f t="shared" ca="1" si="24"/>
        <v/>
      </c>
      <c r="AM100" s="238" t="str">
        <f t="shared" ca="1" si="25"/>
        <v/>
      </c>
      <c r="AN100" s="238" t="str">
        <f t="shared" si="26"/>
        <v/>
      </c>
      <c r="AO100" s="250"/>
      <c r="AP100" s="251"/>
      <c r="AQ100" s="251"/>
      <c r="AR100" s="250"/>
      <c r="AS100" s="250"/>
      <c r="AT100" s="251"/>
      <c r="AU100" s="251"/>
      <c r="AV100" s="250"/>
      <c r="AW100" s="250"/>
      <c r="AX100" s="251"/>
      <c r="AY100" s="251"/>
    </row>
    <row r="101" spans="2:51" s="239" customFormat="1" x14ac:dyDescent="0.4">
      <c r="B101" s="243">
        <f t="shared" si="18"/>
        <v>46</v>
      </c>
      <c r="C101" s="1"/>
      <c r="D101" s="83"/>
      <c r="E101" s="59"/>
      <c r="F101" s="2"/>
      <c r="G101" s="79"/>
      <c r="H101" s="61"/>
      <c r="I101" s="61"/>
      <c r="J101" s="4"/>
      <c r="K101" s="244" t="s">
        <v>81</v>
      </c>
      <c r="L101" s="244" t="s">
        <v>111</v>
      </c>
      <c r="M101" s="5"/>
      <c r="N101" s="3"/>
      <c r="O101" s="244" t="s">
        <v>111</v>
      </c>
      <c r="P101" s="5"/>
      <c r="Q101" s="3"/>
      <c r="R101" s="245" t="s">
        <v>113</v>
      </c>
      <c r="S101" s="244" t="s">
        <v>114</v>
      </c>
      <c r="T101" s="246">
        <f t="shared" si="27"/>
        <v>0</v>
      </c>
      <c r="U101" s="247" t="s">
        <v>81</v>
      </c>
      <c r="V101" s="6" t="str">
        <f t="shared" si="19"/>
        <v/>
      </c>
      <c r="W101" s="247" t="s">
        <v>81</v>
      </c>
      <c r="X101" s="6"/>
      <c r="Y101" s="247" t="s">
        <v>81</v>
      </c>
      <c r="Z101" s="6" t="str" cm="1">
        <f t="array" ref="Z101">IF($T101=0,"",ROUNDDOWN(_xlfn.IFS($I101="課税",$T101*0.1/1.1,$I101="軽減",$T101*0.08/1.08,$I101="一部非課税",$AB101,I101="非課税",0),0))</f>
        <v/>
      </c>
      <c r="AA101" s="247" t="s">
        <v>81</v>
      </c>
      <c r="AB101" s="6"/>
      <c r="AC101" s="248" t="s">
        <v>81</v>
      </c>
      <c r="AD101" s="249"/>
      <c r="AE101" s="237"/>
      <c r="AF101" s="238" t="str">
        <f t="shared" si="20"/>
        <v/>
      </c>
      <c r="AG101" s="238" t="str">
        <f t="shared" si="21"/>
        <v/>
      </c>
      <c r="AI101" s="238" t="str">
        <f t="shared" si="22"/>
        <v/>
      </c>
      <c r="AJ101" s="238" t="str">
        <f t="shared" si="23"/>
        <v/>
      </c>
      <c r="AK101" s="238" t="str" cm="1">
        <f t="array" ref="AK101">IF(IF($T101=0,"",ROUNDDOWN(_xlfn.IFS($I101="課税",$T101*0.1/1.1,$I101="軽減",$T101*0.08/1.08,$I101="一部非課税",$AB101,I101="非課税",0),0))=$Z101,"","×")</f>
        <v/>
      </c>
      <c r="AL101" s="238" t="str">
        <f t="shared" ca="1" si="24"/>
        <v/>
      </c>
      <c r="AM101" s="238" t="str">
        <f t="shared" ca="1" si="25"/>
        <v/>
      </c>
      <c r="AN101" s="238" t="str">
        <f t="shared" si="26"/>
        <v/>
      </c>
      <c r="AO101" s="250"/>
      <c r="AP101" s="251"/>
      <c r="AQ101" s="251"/>
      <c r="AR101" s="250"/>
      <c r="AS101" s="250"/>
      <c r="AT101" s="251"/>
      <c r="AU101" s="251"/>
      <c r="AV101" s="250"/>
      <c r="AW101" s="250"/>
      <c r="AX101" s="251"/>
      <c r="AY101" s="251"/>
    </row>
    <row r="102" spans="2:51" s="239" customFormat="1" x14ac:dyDescent="0.4">
      <c r="B102" s="243">
        <f t="shared" si="18"/>
        <v>47</v>
      </c>
      <c r="C102" s="1"/>
      <c r="D102" s="83"/>
      <c r="E102" s="59"/>
      <c r="F102" s="2"/>
      <c r="G102" s="79"/>
      <c r="H102" s="61"/>
      <c r="I102" s="61"/>
      <c r="J102" s="4"/>
      <c r="K102" s="244" t="s">
        <v>81</v>
      </c>
      <c r="L102" s="244" t="s">
        <v>111</v>
      </c>
      <c r="M102" s="5"/>
      <c r="N102" s="3"/>
      <c r="O102" s="244" t="s">
        <v>111</v>
      </c>
      <c r="P102" s="5"/>
      <c r="Q102" s="3"/>
      <c r="R102" s="245" t="s">
        <v>113</v>
      </c>
      <c r="S102" s="244" t="s">
        <v>114</v>
      </c>
      <c r="T102" s="246">
        <f t="shared" si="27"/>
        <v>0</v>
      </c>
      <c r="U102" s="247" t="s">
        <v>81</v>
      </c>
      <c r="V102" s="6" t="str">
        <f t="shared" si="19"/>
        <v/>
      </c>
      <c r="W102" s="247" t="s">
        <v>81</v>
      </c>
      <c r="X102" s="6"/>
      <c r="Y102" s="247" t="s">
        <v>81</v>
      </c>
      <c r="Z102" s="6" t="str" cm="1">
        <f t="array" ref="Z102">IF($T102=0,"",ROUNDDOWN(_xlfn.IFS($I102="課税",$T102*0.1/1.1,$I102="軽減",$T102*0.08/1.08,$I102="一部非課税",$AB102,I102="非課税",0),0))</f>
        <v/>
      </c>
      <c r="AA102" s="247" t="s">
        <v>81</v>
      </c>
      <c r="AB102" s="6"/>
      <c r="AC102" s="248" t="s">
        <v>81</v>
      </c>
      <c r="AD102" s="249"/>
      <c r="AE102" s="237"/>
      <c r="AF102" s="238" t="str">
        <f t="shared" si="20"/>
        <v/>
      </c>
      <c r="AG102" s="238" t="str">
        <f t="shared" si="21"/>
        <v/>
      </c>
      <c r="AI102" s="238" t="str">
        <f t="shared" si="22"/>
        <v/>
      </c>
      <c r="AJ102" s="238" t="str">
        <f t="shared" si="23"/>
        <v/>
      </c>
      <c r="AK102" s="238" t="str" cm="1">
        <f t="array" ref="AK102">IF(IF($T102=0,"",ROUNDDOWN(_xlfn.IFS($I102="課税",$T102*0.1/1.1,$I102="軽減",$T102*0.08/1.08,$I102="一部非課税",$AB102,I102="非課税",0),0))=$Z102,"","×")</f>
        <v/>
      </c>
      <c r="AL102" s="238" t="str">
        <f t="shared" ca="1" si="24"/>
        <v/>
      </c>
      <c r="AM102" s="238" t="str">
        <f t="shared" ca="1" si="25"/>
        <v/>
      </c>
      <c r="AN102" s="238" t="str">
        <f t="shared" si="26"/>
        <v/>
      </c>
      <c r="AO102" s="250"/>
      <c r="AP102" s="251"/>
      <c r="AQ102" s="251"/>
      <c r="AR102" s="250"/>
      <c r="AS102" s="250"/>
      <c r="AT102" s="251"/>
      <c r="AU102" s="251"/>
      <c r="AV102" s="250"/>
      <c r="AW102" s="250"/>
      <c r="AX102" s="251"/>
      <c r="AY102" s="251"/>
    </row>
    <row r="103" spans="2:51" s="239" customFormat="1" x14ac:dyDescent="0.4">
      <c r="B103" s="243">
        <f t="shared" si="18"/>
        <v>48</v>
      </c>
      <c r="C103" s="1"/>
      <c r="D103" s="83"/>
      <c r="E103" s="59"/>
      <c r="F103" s="2"/>
      <c r="G103" s="79"/>
      <c r="H103" s="61"/>
      <c r="I103" s="61"/>
      <c r="J103" s="4"/>
      <c r="K103" s="244" t="s">
        <v>81</v>
      </c>
      <c r="L103" s="244" t="s">
        <v>111</v>
      </c>
      <c r="M103" s="5"/>
      <c r="N103" s="3"/>
      <c r="O103" s="244" t="s">
        <v>111</v>
      </c>
      <c r="P103" s="5"/>
      <c r="Q103" s="3"/>
      <c r="R103" s="245" t="s">
        <v>113</v>
      </c>
      <c r="S103" s="244" t="s">
        <v>114</v>
      </c>
      <c r="T103" s="246">
        <f t="shared" si="27"/>
        <v>0</v>
      </c>
      <c r="U103" s="247" t="s">
        <v>81</v>
      </c>
      <c r="V103" s="6" t="str">
        <f t="shared" si="19"/>
        <v/>
      </c>
      <c r="W103" s="247" t="s">
        <v>81</v>
      </c>
      <c r="X103" s="6"/>
      <c r="Y103" s="247" t="s">
        <v>81</v>
      </c>
      <c r="Z103" s="6" t="str" cm="1">
        <f t="array" ref="Z103">IF($T103=0,"",ROUNDDOWN(_xlfn.IFS($I103="課税",$T103*0.1/1.1,$I103="軽減",$T103*0.08/1.08,$I103="一部非課税",$AB103,I103="非課税",0),0))</f>
        <v/>
      </c>
      <c r="AA103" s="247" t="s">
        <v>81</v>
      </c>
      <c r="AB103" s="6"/>
      <c r="AC103" s="248" t="s">
        <v>81</v>
      </c>
      <c r="AD103" s="249"/>
      <c r="AE103" s="237"/>
      <c r="AF103" s="238" t="str">
        <f t="shared" si="20"/>
        <v/>
      </c>
      <c r="AG103" s="238" t="str">
        <f t="shared" si="21"/>
        <v/>
      </c>
      <c r="AI103" s="238" t="str">
        <f t="shared" si="22"/>
        <v/>
      </c>
      <c r="AJ103" s="238" t="str">
        <f t="shared" si="23"/>
        <v/>
      </c>
      <c r="AK103" s="238" t="str" cm="1">
        <f t="array" ref="AK103">IF(IF($T103=0,"",ROUNDDOWN(_xlfn.IFS($I103="課税",$T103*0.1/1.1,$I103="軽減",$T103*0.08/1.08,$I103="一部非課税",$AB103,I103="非課税",0),0))=$Z103,"","×")</f>
        <v/>
      </c>
      <c r="AL103" s="238" t="str">
        <f t="shared" ca="1" si="24"/>
        <v/>
      </c>
      <c r="AM103" s="238" t="str">
        <f t="shared" ca="1" si="25"/>
        <v/>
      </c>
      <c r="AN103" s="238" t="str">
        <f t="shared" si="26"/>
        <v/>
      </c>
      <c r="AO103" s="250"/>
      <c r="AP103" s="251"/>
      <c r="AQ103" s="251"/>
      <c r="AR103" s="250"/>
      <c r="AS103" s="250"/>
      <c r="AT103" s="251"/>
      <c r="AU103" s="251"/>
      <c r="AV103" s="250"/>
      <c r="AW103" s="250"/>
      <c r="AX103" s="251"/>
      <c r="AY103" s="251"/>
    </row>
    <row r="104" spans="2:51" s="239" customFormat="1" x14ac:dyDescent="0.4">
      <c r="B104" s="243">
        <f t="shared" si="18"/>
        <v>49</v>
      </c>
      <c r="C104" s="1"/>
      <c r="D104" s="83"/>
      <c r="E104" s="59"/>
      <c r="F104" s="2"/>
      <c r="G104" s="79"/>
      <c r="H104" s="61"/>
      <c r="I104" s="61"/>
      <c r="J104" s="4"/>
      <c r="K104" s="244" t="s">
        <v>81</v>
      </c>
      <c r="L104" s="244" t="s">
        <v>111</v>
      </c>
      <c r="M104" s="5"/>
      <c r="N104" s="3"/>
      <c r="O104" s="244" t="s">
        <v>111</v>
      </c>
      <c r="P104" s="5"/>
      <c r="Q104" s="3"/>
      <c r="R104" s="245" t="s">
        <v>113</v>
      </c>
      <c r="S104" s="244" t="s">
        <v>114</v>
      </c>
      <c r="T104" s="246">
        <f t="shared" si="27"/>
        <v>0</v>
      </c>
      <c r="U104" s="247" t="s">
        <v>81</v>
      </c>
      <c r="V104" s="6" t="str">
        <f t="shared" si="19"/>
        <v/>
      </c>
      <c r="W104" s="247" t="s">
        <v>81</v>
      </c>
      <c r="X104" s="6"/>
      <c r="Y104" s="247" t="s">
        <v>81</v>
      </c>
      <c r="Z104" s="6" t="str" cm="1">
        <f t="array" ref="Z104">IF($T104=0,"",ROUNDDOWN(_xlfn.IFS($I104="課税",$T104*0.1/1.1,$I104="軽減",$T104*0.08/1.08,$I104="一部非課税",$AB104,I104="非課税",0),0))</f>
        <v/>
      </c>
      <c r="AA104" s="247" t="s">
        <v>81</v>
      </c>
      <c r="AB104" s="6"/>
      <c r="AC104" s="248" t="s">
        <v>81</v>
      </c>
      <c r="AD104" s="249"/>
      <c r="AE104" s="237"/>
      <c r="AF104" s="238" t="str">
        <f t="shared" si="20"/>
        <v/>
      </c>
      <c r="AG104" s="238" t="str">
        <f t="shared" si="21"/>
        <v/>
      </c>
      <c r="AI104" s="238" t="str">
        <f t="shared" si="22"/>
        <v/>
      </c>
      <c r="AJ104" s="238" t="str">
        <f t="shared" si="23"/>
        <v/>
      </c>
      <c r="AK104" s="238" t="str" cm="1">
        <f t="array" ref="AK104">IF(IF($T104=0,"",ROUNDDOWN(_xlfn.IFS($I104="課税",$T104*0.1/1.1,$I104="軽減",$T104*0.08/1.08,$I104="一部非課税",$AB104,I104="非課税",0),0))=$Z104,"","×")</f>
        <v/>
      </c>
      <c r="AL104" s="238" t="str">
        <f t="shared" ca="1" si="24"/>
        <v/>
      </c>
      <c r="AM104" s="238" t="str">
        <f t="shared" ca="1" si="25"/>
        <v/>
      </c>
      <c r="AN104" s="238" t="str">
        <f t="shared" si="26"/>
        <v/>
      </c>
      <c r="AO104" s="250"/>
      <c r="AP104" s="251"/>
      <c r="AQ104" s="251"/>
      <c r="AR104" s="250"/>
      <c r="AS104" s="250"/>
      <c r="AT104" s="251"/>
      <c r="AU104" s="251"/>
      <c r="AV104" s="250"/>
      <c r="AW104" s="250"/>
      <c r="AX104" s="251"/>
      <c r="AY104" s="251"/>
    </row>
    <row r="105" spans="2:51" s="239" customFormat="1" x14ac:dyDescent="0.4">
      <c r="B105" s="243">
        <f t="shared" si="18"/>
        <v>50</v>
      </c>
      <c r="C105" s="1"/>
      <c r="D105" s="83"/>
      <c r="E105" s="59"/>
      <c r="F105" s="2"/>
      <c r="G105" s="79"/>
      <c r="H105" s="61"/>
      <c r="I105" s="61"/>
      <c r="J105" s="4"/>
      <c r="K105" s="244" t="s">
        <v>81</v>
      </c>
      <c r="L105" s="244" t="s">
        <v>111</v>
      </c>
      <c r="M105" s="5"/>
      <c r="N105" s="3"/>
      <c r="O105" s="244" t="s">
        <v>111</v>
      </c>
      <c r="P105" s="5"/>
      <c r="Q105" s="3"/>
      <c r="R105" s="245" t="s">
        <v>113</v>
      </c>
      <c r="S105" s="244" t="s">
        <v>114</v>
      </c>
      <c r="T105" s="246">
        <f t="shared" si="27"/>
        <v>0</v>
      </c>
      <c r="U105" s="247" t="s">
        <v>81</v>
      </c>
      <c r="V105" s="6" t="str">
        <f t="shared" si="19"/>
        <v/>
      </c>
      <c r="W105" s="247" t="s">
        <v>81</v>
      </c>
      <c r="X105" s="6"/>
      <c r="Y105" s="247" t="s">
        <v>81</v>
      </c>
      <c r="Z105" s="6" t="str" cm="1">
        <f t="array" ref="Z105">IF($T105=0,"",ROUNDDOWN(_xlfn.IFS($I105="課税",$T105*0.1/1.1,$I105="軽減",$T105*0.08/1.08,$I105="一部非課税",$AB105,I105="非課税",0),0))</f>
        <v/>
      </c>
      <c r="AA105" s="247" t="s">
        <v>81</v>
      </c>
      <c r="AB105" s="6"/>
      <c r="AC105" s="248" t="s">
        <v>81</v>
      </c>
      <c r="AD105" s="249"/>
      <c r="AE105" s="237"/>
      <c r="AF105" s="238" t="str">
        <f t="shared" si="20"/>
        <v/>
      </c>
      <c r="AG105" s="238" t="str">
        <f t="shared" si="21"/>
        <v/>
      </c>
      <c r="AI105" s="238" t="str">
        <f t="shared" si="22"/>
        <v/>
      </c>
      <c r="AJ105" s="238" t="str">
        <f t="shared" si="23"/>
        <v/>
      </c>
      <c r="AK105" s="238" t="str" cm="1">
        <f t="array" ref="AK105">IF(IF($T105=0,"",ROUNDDOWN(_xlfn.IFS($I105="課税",$T105*0.1/1.1,$I105="軽減",$T105*0.08/1.08,$I105="一部非課税",$AB105,I105="非課税",0),0))=$Z105,"","×")</f>
        <v/>
      </c>
      <c r="AL105" s="238" t="str">
        <f t="shared" ca="1" si="24"/>
        <v/>
      </c>
      <c r="AM105" s="238" t="str">
        <f t="shared" ca="1" si="25"/>
        <v/>
      </c>
      <c r="AN105" s="238" t="str">
        <f t="shared" si="26"/>
        <v/>
      </c>
      <c r="AO105" s="250"/>
      <c r="AP105" s="251"/>
      <c r="AQ105" s="251"/>
      <c r="AR105" s="250"/>
      <c r="AS105" s="250"/>
      <c r="AT105" s="251"/>
      <c r="AU105" s="251"/>
      <c r="AV105" s="250"/>
      <c r="AW105" s="250"/>
      <c r="AX105" s="251"/>
      <c r="AY105" s="251"/>
    </row>
    <row r="106" spans="2:51" s="239" customFormat="1" x14ac:dyDescent="0.4">
      <c r="B106" s="243">
        <f t="shared" si="18"/>
        <v>51</v>
      </c>
      <c r="C106" s="1"/>
      <c r="D106" s="83"/>
      <c r="E106" s="59"/>
      <c r="F106" s="2"/>
      <c r="G106" s="79"/>
      <c r="H106" s="61"/>
      <c r="I106" s="61"/>
      <c r="J106" s="4"/>
      <c r="K106" s="244" t="s">
        <v>81</v>
      </c>
      <c r="L106" s="244" t="s">
        <v>111</v>
      </c>
      <c r="M106" s="5"/>
      <c r="N106" s="3"/>
      <c r="O106" s="244" t="s">
        <v>111</v>
      </c>
      <c r="P106" s="5"/>
      <c r="Q106" s="3"/>
      <c r="R106" s="245" t="s">
        <v>113</v>
      </c>
      <c r="S106" s="244" t="s">
        <v>114</v>
      </c>
      <c r="T106" s="246">
        <f t="shared" si="27"/>
        <v>0</v>
      </c>
      <c r="U106" s="247" t="s">
        <v>81</v>
      </c>
      <c r="V106" s="6" t="str">
        <f t="shared" si="19"/>
        <v/>
      </c>
      <c r="W106" s="247" t="s">
        <v>81</v>
      </c>
      <c r="X106" s="6"/>
      <c r="Y106" s="247" t="s">
        <v>81</v>
      </c>
      <c r="Z106" s="6" t="str" cm="1">
        <f t="array" ref="Z106">IF($T106=0,"",ROUNDDOWN(_xlfn.IFS($I106="課税",$T106*0.1/1.1,$I106="軽減",$T106*0.08/1.08,$I106="一部非課税",$AB106,I106="非課税",0),0))</f>
        <v/>
      </c>
      <c r="AA106" s="247" t="s">
        <v>81</v>
      </c>
      <c r="AB106" s="6"/>
      <c r="AC106" s="248" t="s">
        <v>81</v>
      </c>
      <c r="AD106" s="249"/>
      <c r="AE106" s="237"/>
      <c r="AF106" s="238" t="str">
        <f t="shared" si="20"/>
        <v/>
      </c>
      <c r="AG106" s="238" t="str">
        <f t="shared" si="21"/>
        <v/>
      </c>
      <c r="AI106" s="238" t="str">
        <f t="shared" si="22"/>
        <v/>
      </c>
      <c r="AJ106" s="238" t="str">
        <f t="shared" si="23"/>
        <v/>
      </c>
      <c r="AK106" s="238" t="str" cm="1">
        <f t="array" ref="AK106">IF(IF($T106=0,"",ROUNDDOWN(_xlfn.IFS($I106="課税",$T106*0.1/1.1,$I106="軽減",$T106*0.08/1.08,$I106="一部非課税",$AB106,I106="非課税",0),0))=$Z106,"","×")</f>
        <v/>
      </c>
      <c r="AL106" s="238" t="str">
        <f t="shared" ca="1" si="24"/>
        <v/>
      </c>
      <c r="AM106" s="238" t="str">
        <f t="shared" ca="1" si="25"/>
        <v/>
      </c>
      <c r="AN106" s="238" t="str">
        <f t="shared" si="26"/>
        <v/>
      </c>
      <c r="AO106" s="250"/>
      <c r="AP106" s="251"/>
      <c r="AQ106" s="251"/>
      <c r="AR106" s="250"/>
      <c r="AS106" s="250"/>
      <c r="AT106" s="251"/>
      <c r="AU106" s="251"/>
      <c r="AV106" s="250"/>
      <c r="AW106" s="250"/>
      <c r="AX106" s="251"/>
      <c r="AY106" s="251"/>
    </row>
    <row r="107" spans="2:51" s="239" customFormat="1" x14ac:dyDescent="0.4">
      <c r="B107" s="243">
        <f t="shared" si="18"/>
        <v>52</v>
      </c>
      <c r="C107" s="1"/>
      <c r="D107" s="83"/>
      <c r="E107" s="59"/>
      <c r="F107" s="2"/>
      <c r="G107" s="79"/>
      <c r="H107" s="61"/>
      <c r="I107" s="61"/>
      <c r="J107" s="4"/>
      <c r="K107" s="244" t="s">
        <v>81</v>
      </c>
      <c r="L107" s="244" t="s">
        <v>111</v>
      </c>
      <c r="M107" s="5"/>
      <c r="N107" s="3"/>
      <c r="O107" s="244" t="s">
        <v>111</v>
      </c>
      <c r="P107" s="5"/>
      <c r="Q107" s="3"/>
      <c r="R107" s="245" t="s">
        <v>113</v>
      </c>
      <c r="S107" s="244" t="s">
        <v>114</v>
      </c>
      <c r="T107" s="246">
        <f t="shared" si="27"/>
        <v>0</v>
      </c>
      <c r="U107" s="247" t="s">
        <v>81</v>
      </c>
      <c r="V107" s="6" t="str">
        <f t="shared" si="19"/>
        <v/>
      </c>
      <c r="W107" s="247" t="s">
        <v>81</v>
      </c>
      <c r="X107" s="6"/>
      <c r="Y107" s="247" t="s">
        <v>81</v>
      </c>
      <c r="Z107" s="6" t="str" cm="1">
        <f t="array" ref="Z107">IF($T107=0,"",ROUNDDOWN(_xlfn.IFS($I107="課税",$T107*0.1/1.1,$I107="軽減",$T107*0.08/1.08,$I107="一部非課税",$AB107,I107="非課税",0),0))</f>
        <v/>
      </c>
      <c r="AA107" s="247" t="s">
        <v>81</v>
      </c>
      <c r="AB107" s="6"/>
      <c r="AC107" s="248" t="s">
        <v>81</v>
      </c>
      <c r="AD107" s="249"/>
      <c r="AE107" s="237"/>
      <c r="AF107" s="238" t="str">
        <f t="shared" si="20"/>
        <v/>
      </c>
      <c r="AG107" s="238" t="str">
        <f t="shared" si="21"/>
        <v/>
      </c>
      <c r="AI107" s="238" t="str">
        <f t="shared" si="22"/>
        <v/>
      </c>
      <c r="AJ107" s="238" t="str">
        <f t="shared" si="23"/>
        <v/>
      </c>
      <c r="AK107" s="238" t="str" cm="1">
        <f t="array" ref="AK107">IF(IF($T107=0,"",ROUNDDOWN(_xlfn.IFS($I107="課税",$T107*0.1/1.1,$I107="軽減",$T107*0.08/1.08,$I107="一部非課税",$AB107,I107="非課税",0),0))=$Z107,"","×")</f>
        <v/>
      </c>
      <c r="AL107" s="238" t="str">
        <f t="shared" ca="1" si="24"/>
        <v/>
      </c>
      <c r="AM107" s="238" t="str">
        <f t="shared" ca="1" si="25"/>
        <v/>
      </c>
      <c r="AN107" s="238" t="str">
        <f t="shared" si="26"/>
        <v/>
      </c>
      <c r="AO107" s="250"/>
      <c r="AP107" s="251"/>
      <c r="AQ107" s="251"/>
      <c r="AR107" s="250"/>
      <c r="AS107" s="250"/>
      <c r="AT107" s="251"/>
      <c r="AU107" s="251"/>
      <c r="AV107" s="250"/>
      <c r="AW107" s="250"/>
      <c r="AX107" s="251"/>
      <c r="AY107" s="251"/>
    </row>
    <row r="108" spans="2:51" s="239" customFormat="1" x14ac:dyDescent="0.4">
      <c r="B108" s="243">
        <f t="shared" si="18"/>
        <v>53</v>
      </c>
      <c r="C108" s="1"/>
      <c r="D108" s="83"/>
      <c r="E108" s="59"/>
      <c r="F108" s="2"/>
      <c r="G108" s="79"/>
      <c r="H108" s="61"/>
      <c r="I108" s="61"/>
      <c r="J108" s="4"/>
      <c r="K108" s="244" t="s">
        <v>81</v>
      </c>
      <c r="L108" s="244" t="s">
        <v>111</v>
      </c>
      <c r="M108" s="5"/>
      <c r="N108" s="3"/>
      <c r="O108" s="244" t="s">
        <v>111</v>
      </c>
      <c r="P108" s="5"/>
      <c r="Q108" s="3"/>
      <c r="R108" s="245" t="s">
        <v>113</v>
      </c>
      <c r="S108" s="244" t="s">
        <v>114</v>
      </c>
      <c r="T108" s="246">
        <f t="shared" si="27"/>
        <v>0</v>
      </c>
      <c r="U108" s="247" t="s">
        <v>81</v>
      </c>
      <c r="V108" s="6" t="str">
        <f t="shared" si="19"/>
        <v/>
      </c>
      <c r="W108" s="247" t="s">
        <v>81</v>
      </c>
      <c r="X108" s="6"/>
      <c r="Y108" s="247" t="s">
        <v>81</v>
      </c>
      <c r="Z108" s="6" t="str" cm="1">
        <f t="array" ref="Z108">IF($T108=0,"",ROUNDDOWN(_xlfn.IFS($I108="課税",$T108*0.1/1.1,$I108="軽減",$T108*0.08/1.08,$I108="一部非課税",$AB108,I108="非課税",0),0))</f>
        <v/>
      </c>
      <c r="AA108" s="247" t="s">
        <v>81</v>
      </c>
      <c r="AB108" s="6"/>
      <c r="AC108" s="248" t="s">
        <v>81</v>
      </c>
      <c r="AD108" s="249"/>
      <c r="AE108" s="237"/>
      <c r="AF108" s="238" t="str">
        <f t="shared" si="20"/>
        <v/>
      </c>
      <c r="AG108" s="238" t="str">
        <f t="shared" si="21"/>
        <v/>
      </c>
      <c r="AI108" s="238" t="str">
        <f t="shared" si="22"/>
        <v/>
      </c>
      <c r="AJ108" s="238" t="str">
        <f t="shared" si="23"/>
        <v/>
      </c>
      <c r="AK108" s="238" t="str" cm="1">
        <f t="array" ref="AK108">IF(IF($T108=0,"",ROUNDDOWN(_xlfn.IFS($I108="課税",$T108*0.1/1.1,$I108="軽減",$T108*0.08/1.08,$I108="一部非課税",$AB108,I108="非課税",0),0))=$Z108,"","×")</f>
        <v/>
      </c>
      <c r="AL108" s="238" t="str">
        <f t="shared" ca="1" si="24"/>
        <v/>
      </c>
      <c r="AM108" s="238" t="str">
        <f t="shared" ca="1" si="25"/>
        <v/>
      </c>
      <c r="AN108" s="238" t="str">
        <f t="shared" si="26"/>
        <v/>
      </c>
      <c r="AO108" s="250"/>
      <c r="AP108" s="251"/>
      <c r="AQ108" s="251"/>
      <c r="AR108" s="250"/>
      <c r="AS108" s="250"/>
      <c r="AT108" s="251"/>
      <c r="AU108" s="251"/>
      <c r="AV108" s="250"/>
      <c r="AW108" s="250"/>
      <c r="AX108" s="251"/>
      <c r="AY108" s="251"/>
    </row>
    <row r="109" spans="2:51" s="239" customFormat="1" x14ac:dyDescent="0.4">
      <c r="B109" s="243">
        <f t="shared" si="18"/>
        <v>54</v>
      </c>
      <c r="C109" s="1"/>
      <c r="D109" s="83"/>
      <c r="E109" s="59"/>
      <c r="F109" s="2"/>
      <c r="G109" s="79"/>
      <c r="H109" s="61"/>
      <c r="I109" s="61"/>
      <c r="J109" s="4"/>
      <c r="K109" s="244" t="s">
        <v>81</v>
      </c>
      <c r="L109" s="244" t="s">
        <v>111</v>
      </c>
      <c r="M109" s="5"/>
      <c r="N109" s="3"/>
      <c r="O109" s="244" t="s">
        <v>111</v>
      </c>
      <c r="P109" s="5"/>
      <c r="Q109" s="3"/>
      <c r="R109" s="245" t="s">
        <v>113</v>
      </c>
      <c r="S109" s="244" t="s">
        <v>114</v>
      </c>
      <c r="T109" s="246">
        <f t="shared" si="27"/>
        <v>0</v>
      </c>
      <c r="U109" s="247" t="s">
        <v>81</v>
      </c>
      <c r="V109" s="6" t="str">
        <f t="shared" si="19"/>
        <v/>
      </c>
      <c r="W109" s="247" t="s">
        <v>81</v>
      </c>
      <c r="X109" s="6"/>
      <c r="Y109" s="247" t="s">
        <v>81</v>
      </c>
      <c r="Z109" s="6" t="str" cm="1">
        <f t="array" ref="Z109">IF($T109=0,"",ROUNDDOWN(_xlfn.IFS($I109="課税",$T109*0.1/1.1,$I109="軽減",$T109*0.08/1.08,$I109="一部非課税",$AB109,I109="非課税",0),0))</f>
        <v/>
      </c>
      <c r="AA109" s="247" t="s">
        <v>81</v>
      </c>
      <c r="AB109" s="6"/>
      <c r="AC109" s="248" t="s">
        <v>81</v>
      </c>
      <c r="AD109" s="249"/>
      <c r="AE109" s="237"/>
      <c r="AF109" s="238" t="str">
        <f t="shared" si="20"/>
        <v/>
      </c>
      <c r="AG109" s="238" t="str">
        <f t="shared" si="21"/>
        <v/>
      </c>
      <c r="AI109" s="238" t="str">
        <f t="shared" si="22"/>
        <v/>
      </c>
      <c r="AJ109" s="238" t="str">
        <f t="shared" si="23"/>
        <v/>
      </c>
      <c r="AK109" s="238" t="str" cm="1">
        <f t="array" ref="AK109">IF(IF($T109=0,"",ROUNDDOWN(_xlfn.IFS($I109="課税",$T109*0.1/1.1,$I109="軽減",$T109*0.08/1.08,$I109="一部非課税",$AB109,I109="非課税",0),0))=$Z109,"","×")</f>
        <v/>
      </c>
      <c r="AL109" s="238" t="str">
        <f t="shared" ca="1" si="24"/>
        <v/>
      </c>
      <c r="AM109" s="238" t="str">
        <f t="shared" ca="1" si="25"/>
        <v/>
      </c>
      <c r="AN109" s="238" t="str">
        <f t="shared" si="26"/>
        <v/>
      </c>
      <c r="AO109" s="250"/>
      <c r="AP109" s="251"/>
      <c r="AQ109" s="251"/>
      <c r="AR109" s="250"/>
      <c r="AS109" s="250"/>
      <c r="AT109" s="251"/>
      <c r="AU109" s="251"/>
      <c r="AV109" s="250"/>
      <c r="AW109" s="250"/>
      <c r="AX109" s="251"/>
      <c r="AY109" s="251"/>
    </row>
    <row r="110" spans="2:51" s="239" customFormat="1" x14ac:dyDescent="0.4">
      <c r="B110" s="243">
        <f t="shared" si="18"/>
        <v>55</v>
      </c>
      <c r="C110" s="1"/>
      <c r="D110" s="83"/>
      <c r="E110" s="59"/>
      <c r="F110" s="2"/>
      <c r="G110" s="79"/>
      <c r="H110" s="61"/>
      <c r="I110" s="61"/>
      <c r="J110" s="4"/>
      <c r="K110" s="244" t="s">
        <v>81</v>
      </c>
      <c r="L110" s="244" t="s">
        <v>111</v>
      </c>
      <c r="M110" s="5"/>
      <c r="N110" s="3"/>
      <c r="O110" s="244" t="s">
        <v>111</v>
      </c>
      <c r="P110" s="5"/>
      <c r="Q110" s="3"/>
      <c r="R110" s="245" t="s">
        <v>113</v>
      </c>
      <c r="S110" s="244" t="s">
        <v>114</v>
      </c>
      <c r="T110" s="246">
        <f t="shared" si="27"/>
        <v>0</v>
      </c>
      <c r="U110" s="247" t="s">
        <v>81</v>
      </c>
      <c r="V110" s="6" t="str">
        <f t="shared" si="19"/>
        <v/>
      </c>
      <c r="W110" s="247" t="s">
        <v>81</v>
      </c>
      <c r="X110" s="6"/>
      <c r="Y110" s="247" t="s">
        <v>81</v>
      </c>
      <c r="Z110" s="6" t="str" cm="1">
        <f t="array" ref="Z110">IF($T110=0,"",ROUNDDOWN(_xlfn.IFS($I110="課税",$T110*0.1/1.1,$I110="軽減",$T110*0.08/1.08,$I110="一部非課税",$AB110,I110="非課税",0),0))</f>
        <v/>
      </c>
      <c r="AA110" s="247" t="s">
        <v>81</v>
      </c>
      <c r="AB110" s="6"/>
      <c r="AC110" s="248" t="s">
        <v>81</v>
      </c>
      <c r="AD110" s="249"/>
      <c r="AE110" s="237"/>
      <c r="AF110" s="238" t="str">
        <f t="shared" si="20"/>
        <v/>
      </c>
      <c r="AG110" s="238" t="str">
        <f t="shared" si="21"/>
        <v/>
      </c>
      <c r="AI110" s="238" t="str">
        <f t="shared" si="22"/>
        <v/>
      </c>
      <c r="AJ110" s="238" t="str">
        <f t="shared" si="23"/>
        <v/>
      </c>
      <c r="AK110" s="238" t="str" cm="1">
        <f t="array" ref="AK110">IF(IF($T110=0,"",ROUNDDOWN(_xlfn.IFS($I110="課税",$T110*0.1/1.1,$I110="軽減",$T110*0.08/1.08,$I110="一部非課税",$AB110,I110="非課税",0),0))=$Z110,"","×")</f>
        <v/>
      </c>
      <c r="AL110" s="238" t="str">
        <f t="shared" ca="1" si="24"/>
        <v/>
      </c>
      <c r="AM110" s="238" t="str">
        <f t="shared" ca="1" si="25"/>
        <v/>
      </c>
      <c r="AN110" s="238" t="str">
        <f t="shared" si="26"/>
        <v/>
      </c>
      <c r="AO110" s="250"/>
      <c r="AP110" s="251"/>
      <c r="AQ110" s="251"/>
      <c r="AR110" s="250"/>
      <c r="AS110" s="250"/>
      <c r="AT110" s="251"/>
      <c r="AU110" s="251"/>
      <c r="AV110" s="250"/>
      <c r="AW110" s="250"/>
      <c r="AX110" s="251"/>
      <c r="AY110" s="251"/>
    </row>
    <row r="111" spans="2:51" s="239" customFormat="1" x14ac:dyDescent="0.4">
      <c r="B111" s="243">
        <f t="shared" si="18"/>
        <v>56</v>
      </c>
      <c r="C111" s="1"/>
      <c r="D111" s="83"/>
      <c r="E111" s="59"/>
      <c r="F111" s="2"/>
      <c r="G111" s="79"/>
      <c r="H111" s="61"/>
      <c r="I111" s="61"/>
      <c r="J111" s="4"/>
      <c r="K111" s="244" t="s">
        <v>81</v>
      </c>
      <c r="L111" s="244" t="s">
        <v>111</v>
      </c>
      <c r="M111" s="5"/>
      <c r="N111" s="3"/>
      <c r="O111" s="244" t="s">
        <v>111</v>
      </c>
      <c r="P111" s="5"/>
      <c r="Q111" s="3"/>
      <c r="R111" s="245" t="s">
        <v>113</v>
      </c>
      <c r="S111" s="244" t="s">
        <v>114</v>
      </c>
      <c r="T111" s="246">
        <f t="shared" si="27"/>
        <v>0</v>
      </c>
      <c r="U111" s="247" t="s">
        <v>81</v>
      </c>
      <c r="V111" s="6" t="str">
        <f t="shared" si="19"/>
        <v/>
      </c>
      <c r="W111" s="247" t="s">
        <v>81</v>
      </c>
      <c r="X111" s="6"/>
      <c r="Y111" s="247" t="s">
        <v>81</v>
      </c>
      <c r="Z111" s="6" t="str" cm="1">
        <f t="array" ref="Z111">IF($T111=0,"",ROUNDDOWN(_xlfn.IFS($I111="課税",$T111*0.1/1.1,$I111="軽減",$T111*0.08/1.08,$I111="一部非課税",$AB111,I111="非課税",0),0))</f>
        <v/>
      </c>
      <c r="AA111" s="247" t="s">
        <v>81</v>
      </c>
      <c r="AB111" s="6"/>
      <c r="AC111" s="248" t="s">
        <v>81</v>
      </c>
      <c r="AD111" s="249"/>
      <c r="AE111" s="237"/>
      <c r="AF111" s="238" t="str">
        <f t="shared" si="20"/>
        <v/>
      </c>
      <c r="AG111" s="238" t="str">
        <f t="shared" si="21"/>
        <v/>
      </c>
      <c r="AI111" s="238" t="str">
        <f t="shared" si="22"/>
        <v/>
      </c>
      <c r="AJ111" s="238" t="str">
        <f t="shared" si="23"/>
        <v/>
      </c>
      <c r="AK111" s="238" t="str" cm="1">
        <f t="array" ref="AK111">IF(IF($T111=0,"",ROUNDDOWN(_xlfn.IFS($I111="課税",$T111*0.1/1.1,$I111="軽減",$T111*0.08/1.08,$I111="一部非課税",$AB111,I111="非課税",0),0))=$Z111,"","×")</f>
        <v/>
      </c>
      <c r="AL111" s="238" t="str">
        <f t="shared" ca="1" si="24"/>
        <v/>
      </c>
      <c r="AM111" s="238" t="str">
        <f t="shared" ca="1" si="25"/>
        <v/>
      </c>
      <c r="AN111" s="238" t="str">
        <f t="shared" si="26"/>
        <v/>
      </c>
      <c r="AO111" s="250"/>
      <c r="AP111" s="251"/>
      <c r="AQ111" s="251"/>
      <c r="AR111" s="250"/>
      <c r="AS111" s="250"/>
      <c r="AT111" s="251"/>
      <c r="AU111" s="251"/>
      <c r="AV111" s="250"/>
      <c r="AW111" s="250"/>
      <c r="AX111" s="251"/>
      <c r="AY111" s="251"/>
    </row>
    <row r="112" spans="2:51" s="239" customFormat="1" x14ac:dyDescent="0.4">
      <c r="B112" s="243">
        <f t="shared" si="18"/>
        <v>57</v>
      </c>
      <c r="C112" s="1"/>
      <c r="D112" s="83"/>
      <c r="E112" s="59"/>
      <c r="F112" s="2"/>
      <c r="G112" s="79"/>
      <c r="H112" s="61"/>
      <c r="I112" s="61"/>
      <c r="J112" s="4"/>
      <c r="K112" s="244" t="s">
        <v>81</v>
      </c>
      <c r="L112" s="244" t="s">
        <v>111</v>
      </c>
      <c r="M112" s="5"/>
      <c r="N112" s="3"/>
      <c r="O112" s="244" t="s">
        <v>111</v>
      </c>
      <c r="P112" s="5"/>
      <c r="Q112" s="3"/>
      <c r="R112" s="245" t="s">
        <v>113</v>
      </c>
      <c r="S112" s="244" t="s">
        <v>114</v>
      </c>
      <c r="T112" s="246">
        <f t="shared" si="27"/>
        <v>0</v>
      </c>
      <c r="U112" s="247" t="s">
        <v>81</v>
      </c>
      <c r="V112" s="6" t="str">
        <f t="shared" si="19"/>
        <v/>
      </c>
      <c r="W112" s="247" t="s">
        <v>81</v>
      </c>
      <c r="X112" s="6"/>
      <c r="Y112" s="247" t="s">
        <v>81</v>
      </c>
      <c r="Z112" s="6" t="str" cm="1">
        <f t="array" ref="Z112">IF($T112=0,"",ROUNDDOWN(_xlfn.IFS($I112="課税",$T112*0.1/1.1,$I112="軽減",$T112*0.08/1.08,$I112="一部非課税",$AB112,I112="非課税",0),0))</f>
        <v/>
      </c>
      <c r="AA112" s="247" t="s">
        <v>81</v>
      </c>
      <c r="AB112" s="6"/>
      <c r="AC112" s="248" t="s">
        <v>81</v>
      </c>
      <c r="AD112" s="249"/>
      <c r="AE112" s="237"/>
      <c r="AF112" s="238" t="str">
        <f t="shared" si="20"/>
        <v/>
      </c>
      <c r="AG112" s="238" t="str">
        <f t="shared" si="21"/>
        <v/>
      </c>
      <c r="AI112" s="238" t="str">
        <f t="shared" si="22"/>
        <v/>
      </c>
      <c r="AJ112" s="238" t="str">
        <f t="shared" si="23"/>
        <v/>
      </c>
      <c r="AK112" s="238" t="str" cm="1">
        <f t="array" ref="AK112">IF(IF($T112=0,"",ROUNDDOWN(_xlfn.IFS($I112="課税",$T112*0.1/1.1,$I112="軽減",$T112*0.08/1.08,$I112="一部非課税",$AB112,I112="非課税",0),0))=$Z112,"","×")</f>
        <v/>
      </c>
      <c r="AL112" s="238" t="str">
        <f t="shared" ca="1" si="24"/>
        <v/>
      </c>
      <c r="AM112" s="238" t="str">
        <f t="shared" ca="1" si="25"/>
        <v/>
      </c>
      <c r="AN112" s="238" t="str">
        <f t="shared" si="26"/>
        <v/>
      </c>
      <c r="AO112" s="250"/>
      <c r="AP112" s="251"/>
      <c r="AQ112" s="251"/>
      <c r="AR112" s="250"/>
      <c r="AS112" s="250"/>
      <c r="AT112" s="251"/>
      <c r="AU112" s="251"/>
      <c r="AV112" s="250"/>
      <c r="AW112" s="250"/>
      <c r="AX112" s="251"/>
      <c r="AY112" s="251"/>
    </row>
    <row r="113" spans="2:51" s="239" customFormat="1" x14ac:dyDescent="0.4">
      <c r="B113" s="243">
        <f t="shared" si="18"/>
        <v>58</v>
      </c>
      <c r="C113" s="1"/>
      <c r="D113" s="83"/>
      <c r="E113" s="59"/>
      <c r="F113" s="2"/>
      <c r="G113" s="79"/>
      <c r="H113" s="61"/>
      <c r="I113" s="61"/>
      <c r="J113" s="4"/>
      <c r="K113" s="244" t="s">
        <v>81</v>
      </c>
      <c r="L113" s="244" t="s">
        <v>111</v>
      </c>
      <c r="M113" s="5"/>
      <c r="N113" s="3"/>
      <c r="O113" s="244" t="s">
        <v>111</v>
      </c>
      <c r="P113" s="5"/>
      <c r="Q113" s="3"/>
      <c r="R113" s="245" t="s">
        <v>113</v>
      </c>
      <c r="S113" s="244" t="s">
        <v>114</v>
      </c>
      <c r="T113" s="246">
        <f t="shared" si="27"/>
        <v>0</v>
      </c>
      <c r="U113" s="247" t="s">
        <v>81</v>
      </c>
      <c r="V113" s="6" t="str">
        <f t="shared" si="19"/>
        <v/>
      </c>
      <c r="W113" s="247" t="s">
        <v>81</v>
      </c>
      <c r="X113" s="6"/>
      <c r="Y113" s="247" t="s">
        <v>81</v>
      </c>
      <c r="Z113" s="6" t="str" cm="1">
        <f t="array" ref="Z113">IF($T113=0,"",ROUNDDOWN(_xlfn.IFS($I113="課税",$T113*0.1/1.1,$I113="軽減",$T113*0.08/1.08,$I113="一部非課税",$AB113,I113="非課税",0),0))</f>
        <v/>
      </c>
      <c r="AA113" s="247" t="s">
        <v>81</v>
      </c>
      <c r="AB113" s="6"/>
      <c r="AC113" s="248" t="s">
        <v>81</v>
      </c>
      <c r="AD113" s="249"/>
      <c r="AE113" s="237"/>
      <c r="AF113" s="238" t="str">
        <f t="shared" si="20"/>
        <v/>
      </c>
      <c r="AG113" s="238" t="str">
        <f t="shared" si="21"/>
        <v/>
      </c>
      <c r="AI113" s="238" t="str">
        <f t="shared" si="22"/>
        <v/>
      </c>
      <c r="AJ113" s="238" t="str">
        <f t="shared" si="23"/>
        <v/>
      </c>
      <c r="AK113" s="238" t="str" cm="1">
        <f t="array" ref="AK113">IF(IF($T113=0,"",ROUNDDOWN(_xlfn.IFS($I113="課税",$T113*0.1/1.1,$I113="軽減",$T113*0.08/1.08,$I113="一部非課税",$AB113,I113="非課税",0),0))=$Z113,"","×")</f>
        <v/>
      </c>
      <c r="AL113" s="238" t="str">
        <f t="shared" ca="1" si="24"/>
        <v/>
      </c>
      <c r="AM113" s="238" t="str">
        <f t="shared" ca="1" si="25"/>
        <v/>
      </c>
      <c r="AN113" s="238" t="str">
        <f t="shared" si="26"/>
        <v/>
      </c>
      <c r="AO113" s="250"/>
      <c r="AP113" s="251"/>
      <c r="AQ113" s="251"/>
      <c r="AR113" s="250"/>
      <c r="AS113" s="250"/>
      <c r="AT113" s="251"/>
      <c r="AU113" s="251"/>
      <c r="AV113" s="250"/>
      <c r="AW113" s="250"/>
      <c r="AX113" s="251"/>
      <c r="AY113" s="251"/>
    </row>
    <row r="114" spans="2:51" s="239" customFormat="1" x14ac:dyDescent="0.4">
      <c r="B114" s="243">
        <f t="shared" si="18"/>
        <v>59</v>
      </c>
      <c r="C114" s="1"/>
      <c r="D114" s="83"/>
      <c r="E114" s="59"/>
      <c r="F114" s="2"/>
      <c r="G114" s="79"/>
      <c r="H114" s="61"/>
      <c r="I114" s="61"/>
      <c r="J114" s="4"/>
      <c r="K114" s="244" t="s">
        <v>81</v>
      </c>
      <c r="L114" s="244" t="s">
        <v>111</v>
      </c>
      <c r="M114" s="5"/>
      <c r="N114" s="3"/>
      <c r="O114" s="244" t="s">
        <v>111</v>
      </c>
      <c r="P114" s="5"/>
      <c r="Q114" s="3"/>
      <c r="R114" s="245" t="s">
        <v>113</v>
      </c>
      <c r="S114" s="244" t="s">
        <v>114</v>
      </c>
      <c r="T114" s="246">
        <f t="shared" si="27"/>
        <v>0</v>
      </c>
      <c r="U114" s="247" t="s">
        <v>81</v>
      </c>
      <c r="V114" s="6" t="str">
        <f t="shared" si="19"/>
        <v/>
      </c>
      <c r="W114" s="247" t="s">
        <v>81</v>
      </c>
      <c r="X114" s="6"/>
      <c r="Y114" s="247" t="s">
        <v>81</v>
      </c>
      <c r="Z114" s="6" t="str" cm="1">
        <f t="array" ref="Z114">IF($T114=0,"",ROUNDDOWN(_xlfn.IFS($I114="課税",$T114*0.1/1.1,$I114="軽減",$T114*0.08/1.08,$I114="一部非課税",$AB114,I114="非課税",0),0))</f>
        <v/>
      </c>
      <c r="AA114" s="247" t="s">
        <v>81</v>
      </c>
      <c r="AB114" s="6"/>
      <c r="AC114" s="248" t="s">
        <v>81</v>
      </c>
      <c r="AD114" s="249"/>
      <c r="AE114" s="237"/>
      <c r="AF114" s="238" t="str">
        <f t="shared" si="20"/>
        <v/>
      </c>
      <c r="AG114" s="238" t="str">
        <f t="shared" si="21"/>
        <v/>
      </c>
      <c r="AI114" s="238" t="str">
        <f t="shared" si="22"/>
        <v/>
      </c>
      <c r="AJ114" s="238" t="str">
        <f t="shared" si="23"/>
        <v/>
      </c>
      <c r="AK114" s="238" t="str" cm="1">
        <f t="array" ref="AK114">IF(IF($T114=0,"",ROUNDDOWN(_xlfn.IFS($I114="課税",$T114*0.1/1.1,$I114="軽減",$T114*0.08/1.08,$I114="一部非課税",$AB114,I114="非課税",0),0))=$Z114,"","×")</f>
        <v/>
      </c>
      <c r="AL114" s="238" t="str">
        <f t="shared" ca="1" si="24"/>
        <v/>
      </c>
      <c r="AM114" s="238" t="str">
        <f t="shared" ca="1" si="25"/>
        <v/>
      </c>
      <c r="AN114" s="238" t="str">
        <f t="shared" si="26"/>
        <v/>
      </c>
      <c r="AO114" s="250"/>
      <c r="AP114" s="251"/>
      <c r="AQ114" s="251"/>
      <c r="AR114" s="250"/>
      <c r="AS114" s="250"/>
      <c r="AT114" s="251"/>
      <c r="AU114" s="251"/>
      <c r="AV114" s="250"/>
      <c r="AW114" s="250"/>
      <c r="AX114" s="251"/>
      <c r="AY114" s="251"/>
    </row>
    <row r="115" spans="2:51" s="239" customFormat="1" x14ac:dyDescent="0.4">
      <c r="B115" s="243">
        <f t="shared" si="18"/>
        <v>60</v>
      </c>
      <c r="C115" s="1"/>
      <c r="D115" s="83"/>
      <c r="E115" s="59"/>
      <c r="F115" s="2"/>
      <c r="G115" s="79"/>
      <c r="H115" s="61"/>
      <c r="I115" s="61"/>
      <c r="J115" s="4"/>
      <c r="K115" s="244" t="s">
        <v>81</v>
      </c>
      <c r="L115" s="244" t="s">
        <v>111</v>
      </c>
      <c r="M115" s="5"/>
      <c r="N115" s="3"/>
      <c r="O115" s="244" t="s">
        <v>111</v>
      </c>
      <c r="P115" s="5"/>
      <c r="Q115" s="3"/>
      <c r="R115" s="245" t="s">
        <v>113</v>
      </c>
      <c r="S115" s="244" t="s">
        <v>114</v>
      </c>
      <c r="T115" s="246">
        <f t="shared" si="27"/>
        <v>0</v>
      </c>
      <c r="U115" s="247" t="s">
        <v>81</v>
      </c>
      <c r="V115" s="6" t="str">
        <f t="shared" si="19"/>
        <v/>
      </c>
      <c r="W115" s="247" t="s">
        <v>81</v>
      </c>
      <c r="X115" s="6"/>
      <c r="Y115" s="247" t="s">
        <v>81</v>
      </c>
      <c r="Z115" s="6" t="str" cm="1">
        <f t="array" ref="Z115">IF($T115=0,"",ROUNDDOWN(_xlfn.IFS($I115="課税",$T115*0.1/1.1,$I115="軽減",$T115*0.08/1.08,$I115="一部非課税",$AB115,I115="非課税",0),0))</f>
        <v/>
      </c>
      <c r="AA115" s="247" t="s">
        <v>81</v>
      </c>
      <c r="AB115" s="6"/>
      <c r="AC115" s="248" t="s">
        <v>81</v>
      </c>
      <c r="AD115" s="249"/>
      <c r="AE115" s="237"/>
      <c r="AF115" s="238" t="str">
        <f t="shared" si="20"/>
        <v/>
      </c>
      <c r="AG115" s="238" t="str">
        <f t="shared" si="21"/>
        <v/>
      </c>
      <c r="AI115" s="238" t="str">
        <f t="shared" si="22"/>
        <v/>
      </c>
      <c r="AJ115" s="238" t="str">
        <f t="shared" si="23"/>
        <v/>
      </c>
      <c r="AK115" s="238" t="str" cm="1">
        <f t="array" ref="AK115">IF(IF($T115=0,"",ROUNDDOWN(_xlfn.IFS($I115="課税",$T115*0.1/1.1,$I115="軽減",$T115*0.08/1.08,$I115="一部非課税",$AB115,I115="非課税",0),0))=$Z115,"","×")</f>
        <v/>
      </c>
      <c r="AL115" s="238" t="str">
        <f t="shared" ca="1" si="24"/>
        <v/>
      </c>
      <c r="AM115" s="238" t="str">
        <f t="shared" ca="1" si="25"/>
        <v/>
      </c>
      <c r="AN115" s="238" t="str">
        <f t="shared" si="26"/>
        <v/>
      </c>
      <c r="AO115" s="250"/>
      <c r="AP115" s="251"/>
      <c r="AQ115" s="251"/>
      <c r="AR115" s="250"/>
      <c r="AS115" s="250"/>
      <c r="AT115" s="251"/>
      <c r="AU115" s="251"/>
      <c r="AV115" s="250"/>
      <c r="AW115" s="250"/>
      <c r="AX115" s="251"/>
      <c r="AY115" s="251"/>
    </row>
    <row r="116" spans="2:51" s="239" customFormat="1" x14ac:dyDescent="0.4">
      <c r="B116" s="243">
        <f t="shared" si="18"/>
        <v>61</v>
      </c>
      <c r="C116" s="1"/>
      <c r="D116" s="83"/>
      <c r="E116" s="59"/>
      <c r="F116" s="2"/>
      <c r="G116" s="79"/>
      <c r="H116" s="61"/>
      <c r="I116" s="61"/>
      <c r="J116" s="4"/>
      <c r="K116" s="244" t="s">
        <v>81</v>
      </c>
      <c r="L116" s="244" t="s">
        <v>111</v>
      </c>
      <c r="M116" s="5"/>
      <c r="N116" s="3"/>
      <c r="O116" s="244" t="s">
        <v>111</v>
      </c>
      <c r="P116" s="5"/>
      <c r="Q116" s="3"/>
      <c r="R116" s="245" t="s">
        <v>113</v>
      </c>
      <c r="S116" s="244" t="s">
        <v>114</v>
      </c>
      <c r="T116" s="246">
        <f t="shared" si="27"/>
        <v>0</v>
      </c>
      <c r="U116" s="247" t="s">
        <v>81</v>
      </c>
      <c r="V116" s="6" t="str">
        <f t="shared" si="19"/>
        <v/>
      </c>
      <c r="W116" s="247" t="s">
        <v>81</v>
      </c>
      <c r="X116" s="6"/>
      <c r="Y116" s="247" t="s">
        <v>81</v>
      </c>
      <c r="Z116" s="6" t="str" cm="1">
        <f t="array" ref="Z116">IF($T116=0,"",ROUNDDOWN(_xlfn.IFS($I116="課税",$T116*0.1/1.1,$I116="軽減",$T116*0.08/1.08,$I116="一部非課税",$AB116,I116="非課税",0),0))</f>
        <v/>
      </c>
      <c r="AA116" s="247" t="s">
        <v>81</v>
      </c>
      <c r="AB116" s="6"/>
      <c r="AC116" s="248" t="s">
        <v>81</v>
      </c>
      <c r="AD116" s="249"/>
      <c r="AE116" s="237"/>
      <c r="AF116" s="238" t="str">
        <f t="shared" si="20"/>
        <v/>
      </c>
      <c r="AG116" s="238" t="str">
        <f t="shared" si="21"/>
        <v/>
      </c>
      <c r="AI116" s="238" t="str">
        <f t="shared" si="22"/>
        <v/>
      </c>
      <c r="AJ116" s="238" t="str">
        <f t="shared" si="23"/>
        <v/>
      </c>
      <c r="AK116" s="238" t="str" cm="1">
        <f t="array" ref="AK116">IF(IF($T116=0,"",ROUNDDOWN(_xlfn.IFS($I116="課税",$T116*0.1/1.1,$I116="軽減",$T116*0.08/1.08,$I116="一部非課税",$AB116,I116="非課税",0),0))=$Z116,"","×")</f>
        <v/>
      </c>
      <c r="AL116" s="238" t="str">
        <f t="shared" ca="1" si="24"/>
        <v/>
      </c>
      <c r="AM116" s="238" t="str">
        <f t="shared" ca="1" si="25"/>
        <v/>
      </c>
      <c r="AN116" s="238" t="str">
        <f t="shared" si="26"/>
        <v/>
      </c>
      <c r="AO116" s="250"/>
      <c r="AP116" s="251"/>
      <c r="AQ116" s="251"/>
      <c r="AR116" s="250"/>
      <c r="AS116" s="250"/>
      <c r="AT116" s="251"/>
      <c r="AU116" s="251"/>
      <c r="AV116" s="250"/>
      <c r="AW116" s="250"/>
      <c r="AX116" s="251"/>
      <c r="AY116" s="251"/>
    </row>
    <row r="117" spans="2:51" s="239" customFormat="1" x14ac:dyDescent="0.4">
      <c r="B117" s="243">
        <f t="shared" si="18"/>
        <v>62</v>
      </c>
      <c r="C117" s="1"/>
      <c r="D117" s="83"/>
      <c r="E117" s="59"/>
      <c r="F117" s="2"/>
      <c r="G117" s="79"/>
      <c r="H117" s="61"/>
      <c r="I117" s="61"/>
      <c r="J117" s="4"/>
      <c r="K117" s="244" t="s">
        <v>81</v>
      </c>
      <c r="L117" s="244" t="s">
        <v>111</v>
      </c>
      <c r="M117" s="5"/>
      <c r="N117" s="3"/>
      <c r="O117" s="244" t="s">
        <v>111</v>
      </c>
      <c r="P117" s="5"/>
      <c r="Q117" s="3"/>
      <c r="R117" s="245" t="s">
        <v>113</v>
      </c>
      <c r="S117" s="244" t="s">
        <v>114</v>
      </c>
      <c r="T117" s="246">
        <f t="shared" si="27"/>
        <v>0</v>
      </c>
      <c r="U117" s="247" t="s">
        <v>81</v>
      </c>
      <c r="V117" s="6" t="str">
        <f t="shared" si="19"/>
        <v/>
      </c>
      <c r="W117" s="247" t="s">
        <v>81</v>
      </c>
      <c r="X117" s="6"/>
      <c r="Y117" s="247" t="s">
        <v>81</v>
      </c>
      <c r="Z117" s="6" t="str" cm="1">
        <f t="array" ref="Z117">IF($T117=0,"",ROUNDDOWN(_xlfn.IFS($I117="課税",$T117*0.1/1.1,$I117="軽減",$T117*0.08/1.08,$I117="一部非課税",$AB117,I117="非課税",0),0))</f>
        <v/>
      </c>
      <c r="AA117" s="247" t="s">
        <v>81</v>
      </c>
      <c r="AB117" s="6"/>
      <c r="AC117" s="248" t="s">
        <v>81</v>
      </c>
      <c r="AD117" s="249"/>
      <c r="AE117" s="237"/>
      <c r="AF117" s="238" t="str">
        <f t="shared" si="20"/>
        <v/>
      </c>
      <c r="AG117" s="238" t="str">
        <f t="shared" si="21"/>
        <v/>
      </c>
      <c r="AI117" s="238" t="str">
        <f t="shared" si="22"/>
        <v/>
      </c>
      <c r="AJ117" s="238" t="str">
        <f t="shared" si="23"/>
        <v/>
      </c>
      <c r="AK117" s="238" t="str" cm="1">
        <f t="array" ref="AK117">IF(IF($T117=0,"",ROUNDDOWN(_xlfn.IFS($I117="課税",$T117*0.1/1.1,$I117="軽減",$T117*0.08/1.08,$I117="一部非課税",$AB117,I117="非課税",0),0))=$Z117,"","×")</f>
        <v/>
      </c>
      <c r="AL117" s="238" t="str">
        <f t="shared" ca="1" si="24"/>
        <v/>
      </c>
      <c r="AM117" s="238" t="str">
        <f t="shared" ca="1" si="25"/>
        <v/>
      </c>
      <c r="AN117" s="238" t="str">
        <f t="shared" si="26"/>
        <v/>
      </c>
      <c r="AO117" s="250"/>
      <c r="AP117" s="251"/>
      <c r="AQ117" s="251"/>
      <c r="AR117" s="250"/>
      <c r="AS117" s="250"/>
      <c r="AT117" s="251"/>
      <c r="AU117" s="251"/>
      <c r="AV117" s="250"/>
      <c r="AW117" s="250"/>
      <c r="AX117" s="251"/>
      <c r="AY117" s="251"/>
    </row>
    <row r="118" spans="2:51" s="239" customFormat="1" x14ac:dyDescent="0.4">
      <c r="B118" s="243">
        <f t="shared" si="18"/>
        <v>63</v>
      </c>
      <c r="C118" s="1"/>
      <c r="D118" s="83"/>
      <c r="E118" s="59"/>
      <c r="F118" s="2"/>
      <c r="G118" s="79"/>
      <c r="H118" s="61"/>
      <c r="I118" s="61"/>
      <c r="J118" s="4"/>
      <c r="K118" s="244" t="s">
        <v>81</v>
      </c>
      <c r="L118" s="244" t="s">
        <v>111</v>
      </c>
      <c r="M118" s="5"/>
      <c r="N118" s="3"/>
      <c r="O118" s="244" t="s">
        <v>111</v>
      </c>
      <c r="P118" s="5"/>
      <c r="Q118" s="3"/>
      <c r="R118" s="245" t="s">
        <v>113</v>
      </c>
      <c r="S118" s="244" t="s">
        <v>114</v>
      </c>
      <c r="T118" s="246">
        <f t="shared" si="27"/>
        <v>0</v>
      </c>
      <c r="U118" s="247" t="s">
        <v>81</v>
      </c>
      <c r="V118" s="6" t="str">
        <f t="shared" si="19"/>
        <v/>
      </c>
      <c r="W118" s="247" t="s">
        <v>81</v>
      </c>
      <c r="X118" s="6"/>
      <c r="Y118" s="247" t="s">
        <v>81</v>
      </c>
      <c r="Z118" s="6" t="str" cm="1">
        <f t="array" ref="Z118">IF($T118=0,"",ROUNDDOWN(_xlfn.IFS($I118="課税",$T118*0.1/1.1,$I118="軽減",$T118*0.08/1.08,$I118="一部非課税",$AB118,I118="非課税",0),0))</f>
        <v/>
      </c>
      <c r="AA118" s="247" t="s">
        <v>81</v>
      </c>
      <c r="AB118" s="6"/>
      <c r="AC118" s="248" t="s">
        <v>81</v>
      </c>
      <c r="AD118" s="249"/>
      <c r="AE118" s="237"/>
      <c r="AF118" s="238" t="str">
        <f t="shared" si="20"/>
        <v/>
      </c>
      <c r="AG118" s="238" t="str">
        <f t="shared" si="21"/>
        <v/>
      </c>
      <c r="AI118" s="238" t="str">
        <f t="shared" si="22"/>
        <v/>
      </c>
      <c r="AJ118" s="238" t="str">
        <f t="shared" si="23"/>
        <v/>
      </c>
      <c r="AK118" s="238" t="str" cm="1">
        <f t="array" ref="AK118">IF(IF($T118=0,"",ROUNDDOWN(_xlfn.IFS($I118="課税",$T118*0.1/1.1,$I118="軽減",$T118*0.08/1.08,$I118="一部非課税",$AB118,I118="非課税",0),0))=$Z118,"","×")</f>
        <v/>
      </c>
      <c r="AL118" s="238" t="str">
        <f t="shared" ca="1" si="24"/>
        <v/>
      </c>
      <c r="AM118" s="238" t="str">
        <f t="shared" ca="1" si="25"/>
        <v/>
      </c>
      <c r="AN118" s="238" t="str">
        <f t="shared" si="26"/>
        <v/>
      </c>
      <c r="AO118" s="250"/>
      <c r="AP118" s="251"/>
      <c r="AQ118" s="251"/>
      <c r="AR118" s="250"/>
      <c r="AS118" s="250"/>
      <c r="AT118" s="251"/>
      <c r="AU118" s="251"/>
      <c r="AV118" s="250"/>
      <c r="AW118" s="250"/>
      <c r="AX118" s="251"/>
      <c r="AY118" s="251"/>
    </row>
    <row r="119" spans="2:51" s="239" customFormat="1" x14ac:dyDescent="0.4">
      <c r="B119" s="243">
        <f t="shared" si="18"/>
        <v>64</v>
      </c>
      <c r="C119" s="1"/>
      <c r="D119" s="83"/>
      <c r="E119" s="59"/>
      <c r="F119" s="2"/>
      <c r="G119" s="79"/>
      <c r="H119" s="61"/>
      <c r="I119" s="61"/>
      <c r="J119" s="4"/>
      <c r="K119" s="244" t="s">
        <v>81</v>
      </c>
      <c r="L119" s="244" t="s">
        <v>111</v>
      </c>
      <c r="M119" s="5"/>
      <c r="N119" s="3"/>
      <c r="O119" s="244" t="s">
        <v>111</v>
      </c>
      <c r="P119" s="5"/>
      <c r="Q119" s="3"/>
      <c r="R119" s="245" t="s">
        <v>113</v>
      </c>
      <c r="S119" s="244" t="s">
        <v>114</v>
      </c>
      <c r="T119" s="246">
        <f t="shared" si="27"/>
        <v>0</v>
      </c>
      <c r="U119" s="247" t="s">
        <v>81</v>
      </c>
      <c r="V119" s="6" t="str">
        <f t="shared" si="19"/>
        <v/>
      </c>
      <c r="W119" s="247" t="s">
        <v>81</v>
      </c>
      <c r="X119" s="6"/>
      <c r="Y119" s="247" t="s">
        <v>81</v>
      </c>
      <c r="Z119" s="6" t="str" cm="1">
        <f t="array" ref="Z119">IF($T119=0,"",ROUNDDOWN(_xlfn.IFS($I119="課税",$T119*0.1/1.1,$I119="軽減",$T119*0.08/1.08,$I119="一部非課税",$AB119,I119="非課税",0),0))</f>
        <v/>
      </c>
      <c r="AA119" s="247" t="s">
        <v>81</v>
      </c>
      <c r="AB119" s="6"/>
      <c r="AC119" s="248" t="s">
        <v>81</v>
      </c>
      <c r="AD119" s="249"/>
      <c r="AE119" s="237"/>
      <c r="AF119" s="238" t="str">
        <f t="shared" si="20"/>
        <v/>
      </c>
      <c r="AG119" s="238" t="str">
        <f t="shared" si="21"/>
        <v/>
      </c>
      <c r="AI119" s="238" t="str">
        <f t="shared" si="22"/>
        <v/>
      </c>
      <c r="AJ119" s="238" t="str">
        <f t="shared" si="23"/>
        <v/>
      </c>
      <c r="AK119" s="238" t="str" cm="1">
        <f t="array" ref="AK119">IF(IF($T119=0,"",ROUNDDOWN(_xlfn.IFS($I119="課税",$T119*0.1/1.1,$I119="軽減",$T119*0.08/1.08,$I119="一部非課税",$AB119,I119="非課税",0),0))=$Z119,"","×")</f>
        <v/>
      </c>
      <c r="AL119" s="238" t="str">
        <f t="shared" ca="1" si="24"/>
        <v/>
      </c>
      <c r="AM119" s="238" t="str">
        <f t="shared" ca="1" si="25"/>
        <v/>
      </c>
      <c r="AN119" s="238" t="str">
        <f t="shared" si="26"/>
        <v/>
      </c>
      <c r="AO119" s="250"/>
      <c r="AP119" s="251"/>
      <c r="AQ119" s="251"/>
      <c r="AR119" s="250"/>
      <c r="AS119" s="250"/>
      <c r="AT119" s="251"/>
      <c r="AU119" s="251"/>
      <c r="AV119" s="250"/>
      <c r="AW119" s="250"/>
      <c r="AX119" s="251"/>
      <c r="AY119" s="251"/>
    </row>
    <row r="120" spans="2:51" s="239" customFormat="1" x14ac:dyDescent="0.4">
      <c r="B120" s="243">
        <f t="shared" si="18"/>
        <v>65</v>
      </c>
      <c r="C120" s="1"/>
      <c r="D120" s="83"/>
      <c r="E120" s="59"/>
      <c r="F120" s="2"/>
      <c r="G120" s="79"/>
      <c r="H120" s="61"/>
      <c r="I120" s="61"/>
      <c r="J120" s="4"/>
      <c r="K120" s="244" t="s">
        <v>81</v>
      </c>
      <c r="L120" s="244" t="s">
        <v>111</v>
      </c>
      <c r="M120" s="5"/>
      <c r="N120" s="3"/>
      <c r="O120" s="244" t="s">
        <v>111</v>
      </c>
      <c r="P120" s="5"/>
      <c r="Q120" s="3"/>
      <c r="R120" s="245" t="s">
        <v>113</v>
      </c>
      <c r="S120" s="244" t="s">
        <v>114</v>
      </c>
      <c r="T120" s="246">
        <f t="shared" si="27"/>
        <v>0</v>
      </c>
      <c r="U120" s="247" t="s">
        <v>81</v>
      </c>
      <c r="V120" s="6" t="str">
        <f t="shared" si="19"/>
        <v/>
      </c>
      <c r="W120" s="247" t="s">
        <v>81</v>
      </c>
      <c r="X120" s="6"/>
      <c r="Y120" s="247" t="s">
        <v>81</v>
      </c>
      <c r="Z120" s="6" t="str" cm="1">
        <f t="array" ref="Z120">IF($T120=0,"",ROUNDDOWN(_xlfn.IFS($I120="課税",$T120*0.1/1.1,$I120="軽減",$T120*0.08/1.08,$I120="一部非課税",$AB120,I120="非課税",0),0))</f>
        <v/>
      </c>
      <c r="AA120" s="247" t="s">
        <v>81</v>
      </c>
      <c r="AB120" s="6"/>
      <c r="AC120" s="248" t="s">
        <v>81</v>
      </c>
      <c r="AD120" s="249"/>
      <c r="AE120" s="237"/>
      <c r="AF120" s="238" t="str">
        <f t="shared" si="20"/>
        <v/>
      </c>
      <c r="AG120" s="238" t="str">
        <f t="shared" si="21"/>
        <v/>
      </c>
      <c r="AI120" s="238" t="str">
        <f t="shared" si="22"/>
        <v/>
      </c>
      <c r="AJ120" s="238" t="str">
        <f t="shared" si="23"/>
        <v/>
      </c>
      <c r="AK120" s="238" t="str" cm="1">
        <f t="array" ref="AK120">IF(IF($T120=0,"",ROUNDDOWN(_xlfn.IFS($I120="課税",$T120*0.1/1.1,$I120="軽減",$T120*0.08/1.08,$I120="一部非課税",$AB120,I120="非課税",0),0))=$Z120,"","×")</f>
        <v/>
      </c>
      <c r="AL120" s="238" t="str">
        <f t="shared" ca="1" si="24"/>
        <v/>
      </c>
      <c r="AM120" s="238" t="str">
        <f t="shared" ca="1" si="25"/>
        <v/>
      </c>
      <c r="AN120" s="238" t="str">
        <f t="shared" si="26"/>
        <v/>
      </c>
      <c r="AO120" s="250"/>
      <c r="AP120" s="251"/>
      <c r="AQ120" s="251"/>
      <c r="AR120" s="250"/>
      <c r="AS120" s="250"/>
      <c r="AT120" s="251"/>
      <c r="AU120" s="251"/>
      <c r="AV120" s="250"/>
      <c r="AW120" s="250"/>
      <c r="AX120" s="251"/>
      <c r="AY120" s="251"/>
    </row>
    <row r="121" spans="2:51" s="239" customFormat="1" x14ac:dyDescent="0.4">
      <c r="B121" s="243">
        <f t="shared" ref="B121:B155" si="28">ROW(B121)-55</f>
        <v>66</v>
      </c>
      <c r="C121" s="1"/>
      <c r="D121" s="83"/>
      <c r="E121" s="59"/>
      <c r="F121" s="2"/>
      <c r="G121" s="79"/>
      <c r="H121" s="61"/>
      <c r="I121" s="61"/>
      <c r="J121" s="4"/>
      <c r="K121" s="244" t="s">
        <v>81</v>
      </c>
      <c r="L121" s="244" t="s">
        <v>111</v>
      </c>
      <c r="M121" s="5"/>
      <c r="N121" s="3"/>
      <c r="O121" s="244" t="s">
        <v>111</v>
      </c>
      <c r="P121" s="5"/>
      <c r="Q121" s="3"/>
      <c r="R121" s="245" t="s">
        <v>113</v>
      </c>
      <c r="S121" s="244" t="s">
        <v>114</v>
      </c>
      <c r="T121" s="246">
        <f t="shared" si="27"/>
        <v>0</v>
      </c>
      <c r="U121" s="247" t="s">
        <v>81</v>
      </c>
      <c r="V121" s="6" t="str">
        <f t="shared" ref="V121:V155" si="29">IF(E121="","",T121-X121)</f>
        <v/>
      </c>
      <c r="W121" s="247" t="s">
        <v>81</v>
      </c>
      <c r="X121" s="6"/>
      <c r="Y121" s="247" t="s">
        <v>81</v>
      </c>
      <c r="Z121" s="6" t="str" cm="1">
        <f t="array" ref="Z121">IF($T121=0,"",ROUNDDOWN(_xlfn.IFS($I121="課税",$T121*0.1/1.1,$I121="軽減",$T121*0.08/1.08,$I121="一部非課税",$AB121,I121="非課税",0),0))</f>
        <v/>
      </c>
      <c r="AA121" s="247" t="s">
        <v>81</v>
      </c>
      <c r="AB121" s="6"/>
      <c r="AC121" s="248" t="s">
        <v>81</v>
      </c>
      <c r="AD121" s="249"/>
      <c r="AE121" s="237"/>
      <c r="AF121" s="238" t="str">
        <f t="shared" ref="AF121:AF155" si="30">IF(AND($H121="一部自己負担金",$X121=""),"×","")</f>
        <v/>
      </c>
      <c r="AG121" s="238" t="str">
        <f t="shared" ref="AG121:AG155" si="31">IF(AND($I121="一部非課税",$AB121=""),"×","")</f>
        <v/>
      </c>
      <c r="AI121" s="238" t="str">
        <f t="shared" ref="AI121:AI155" si="32">IF(PRODUCT($J121,$M121,$P121)=T121,"","×")</f>
        <v/>
      </c>
      <c r="AJ121" s="238" t="str">
        <f t="shared" ref="AJ121:AJ155" si="33">IF(IF($E121="","",$T121-$X121)=$V121,"","×")</f>
        <v/>
      </c>
      <c r="AK121" s="238" t="str" cm="1">
        <f t="array" ref="AK121">IF(IF($T121=0,"",ROUNDDOWN(_xlfn.IFS($I121="課税",$T121*0.1/1.1,$I121="軽減",$T121*0.08/1.08,$I121="一部非課税",$AB121,I121="非課税",0),0))=$Z121,"","×")</f>
        <v/>
      </c>
      <c r="AL121" s="238" t="str">
        <f t="shared" ref="AL121:AL155" ca="1" si="34">IF(COUNTIF($AN$12:$AN$26,"×")&gt;0,"×","")</f>
        <v/>
      </c>
      <c r="AM121" s="238" t="str">
        <f t="shared" ref="AM121:AM155" ca="1" si="35">IF(COUNTIF($AP$31:$AP$51,"×")&gt;0,"×","")</f>
        <v/>
      </c>
      <c r="AN121" s="238" t="str">
        <f t="shared" si="26"/>
        <v/>
      </c>
      <c r="AO121" s="250"/>
      <c r="AP121" s="251"/>
      <c r="AQ121" s="251"/>
      <c r="AR121" s="250"/>
      <c r="AS121" s="250"/>
      <c r="AT121" s="251"/>
      <c r="AU121" s="251"/>
      <c r="AV121" s="250"/>
      <c r="AW121" s="250"/>
      <c r="AX121" s="251"/>
      <c r="AY121" s="251"/>
    </row>
    <row r="122" spans="2:51" s="239" customFormat="1" x14ac:dyDescent="0.4">
      <c r="B122" s="243">
        <f t="shared" si="28"/>
        <v>67</v>
      </c>
      <c r="C122" s="1"/>
      <c r="D122" s="83"/>
      <c r="E122" s="59"/>
      <c r="F122" s="2"/>
      <c r="G122" s="79"/>
      <c r="H122" s="61"/>
      <c r="I122" s="61"/>
      <c r="J122" s="4"/>
      <c r="K122" s="244" t="s">
        <v>81</v>
      </c>
      <c r="L122" s="244" t="s">
        <v>111</v>
      </c>
      <c r="M122" s="5"/>
      <c r="N122" s="3"/>
      <c r="O122" s="244" t="s">
        <v>111</v>
      </c>
      <c r="P122" s="5"/>
      <c r="Q122" s="3"/>
      <c r="R122" s="245" t="s">
        <v>113</v>
      </c>
      <c r="S122" s="244" t="s">
        <v>114</v>
      </c>
      <c r="T122" s="246">
        <f t="shared" si="27"/>
        <v>0</v>
      </c>
      <c r="U122" s="247" t="s">
        <v>81</v>
      </c>
      <c r="V122" s="6" t="str">
        <f t="shared" si="29"/>
        <v/>
      </c>
      <c r="W122" s="247" t="s">
        <v>81</v>
      </c>
      <c r="X122" s="6"/>
      <c r="Y122" s="247" t="s">
        <v>81</v>
      </c>
      <c r="Z122" s="6" t="str" cm="1">
        <f t="array" ref="Z122">IF($T122=0,"",ROUNDDOWN(_xlfn.IFS($I122="課税",$T122*0.1/1.1,$I122="軽減",$T122*0.08/1.08,$I122="一部非課税",$AB122,I122="非課税",0),0))</f>
        <v/>
      </c>
      <c r="AA122" s="247" t="s">
        <v>81</v>
      </c>
      <c r="AB122" s="6"/>
      <c r="AC122" s="248" t="s">
        <v>81</v>
      </c>
      <c r="AD122" s="249"/>
      <c r="AE122" s="237"/>
      <c r="AF122" s="238" t="str">
        <f t="shared" si="30"/>
        <v/>
      </c>
      <c r="AG122" s="238" t="str">
        <f t="shared" si="31"/>
        <v/>
      </c>
      <c r="AI122" s="238" t="str">
        <f t="shared" si="32"/>
        <v/>
      </c>
      <c r="AJ122" s="238" t="str">
        <f t="shared" si="33"/>
        <v/>
      </c>
      <c r="AK122" s="238" t="str" cm="1">
        <f t="array" ref="AK122">IF(IF($T122=0,"",ROUNDDOWN(_xlfn.IFS($I122="課税",$T122*0.1/1.1,$I122="軽減",$T122*0.08/1.08,$I122="一部非課税",$AB122,I122="非課税",0),0))=$Z122,"","×")</f>
        <v/>
      </c>
      <c r="AL122" s="238" t="str">
        <f t="shared" ca="1" si="34"/>
        <v/>
      </c>
      <c r="AM122" s="238" t="str">
        <f t="shared" ca="1" si="35"/>
        <v/>
      </c>
      <c r="AN122" s="238" t="str">
        <f t="shared" ref="AN122:AN155" si="36">IF(AND(AO122=AP122,AP122=AQ122),"","×")</f>
        <v/>
      </c>
      <c r="AO122" s="250"/>
      <c r="AP122" s="251"/>
      <c r="AQ122" s="251"/>
      <c r="AR122" s="250"/>
      <c r="AS122" s="250"/>
      <c r="AT122" s="251"/>
      <c r="AU122" s="251"/>
      <c r="AV122" s="250"/>
      <c r="AW122" s="250"/>
      <c r="AX122" s="251"/>
      <c r="AY122" s="251"/>
    </row>
    <row r="123" spans="2:51" s="239" customFormat="1" x14ac:dyDescent="0.4">
      <c r="B123" s="243">
        <f t="shared" si="28"/>
        <v>68</v>
      </c>
      <c r="C123" s="1"/>
      <c r="D123" s="83"/>
      <c r="E123" s="59"/>
      <c r="F123" s="2"/>
      <c r="G123" s="79"/>
      <c r="H123" s="61"/>
      <c r="I123" s="61"/>
      <c r="J123" s="4"/>
      <c r="K123" s="244" t="s">
        <v>81</v>
      </c>
      <c r="L123" s="244" t="s">
        <v>111</v>
      </c>
      <c r="M123" s="5"/>
      <c r="N123" s="3"/>
      <c r="O123" s="244" t="s">
        <v>111</v>
      </c>
      <c r="P123" s="5"/>
      <c r="Q123" s="3"/>
      <c r="R123" s="245" t="s">
        <v>113</v>
      </c>
      <c r="S123" s="244" t="s">
        <v>114</v>
      </c>
      <c r="T123" s="246">
        <f t="shared" si="27"/>
        <v>0</v>
      </c>
      <c r="U123" s="247" t="s">
        <v>81</v>
      </c>
      <c r="V123" s="6" t="str">
        <f t="shared" si="29"/>
        <v/>
      </c>
      <c r="W123" s="247" t="s">
        <v>81</v>
      </c>
      <c r="X123" s="6"/>
      <c r="Y123" s="247" t="s">
        <v>81</v>
      </c>
      <c r="Z123" s="6" t="str" cm="1">
        <f t="array" ref="Z123">IF($T123=0,"",ROUNDDOWN(_xlfn.IFS($I123="課税",$T123*0.1/1.1,$I123="軽減",$T123*0.08/1.08,$I123="一部非課税",$AB123,I123="非課税",0),0))</f>
        <v/>
      </c>
      <c r="AA123" s="247" t="s">
        <v>81</v>
      </c>
      <c r="AB123" s="6"/>
      <c r="AC123" s="248" t="s">
        <v>81</v>
      </c>
      <c r="AD123" s="249"/>
      <c r="AE123" s="237"/>
      <c r="AF123" s="238" t="str">
        <f t="shared" si="30"/>
        <v/>
      </c>
      <c r="AG123" s="238" t="str">
        <f t="shared" si="31"/>
        <v/>
      </c>
      <c r="AI123" s="238" t="str">
        <f t="shared" si="32"/>
        <v/>
      </c>
      <c r="AJ123" s="238" t="str">
        <f t="shared" si="33"/>
        <v/>
      </c>
      <c r="AK123" s="238" t="str" cm="1">
        <f t="array" ref="AK123">IF(IF($T123=0,"",ROUNDDOWN(_xlfn.IFS($I123="課税",$T123*0.1/1.1,$I123="軽減",$T123*0.08/1.08,$I123="一部非課税",$AB123,I123="非課税",0),0))=$Z123,"","×")</f>
        <v/>
      </c>
      <c r="AL123" s="238" t="str">
        <f t="shared" ca="1" si="34"/>
        <v/>
      </c>
      <c r="AM123" s="238" t="str">
        <f t="shared" ca="1" si="35"/>
        <v/>
      </c>
      <c r="AN123" s="238" t="str">
        <f t="shared" si="36"/>
        <v/>
      </c>
      <c r="AO123" s="250"/>
      <c r="AP123" s="251"/>
      <c r="AQ123" s="251"/>
      <c r="AR123" s="250"/>
      <c r="AS123" s="250"/>
      <c r="AT123" s="251"/>
      <c r="AU123" s="251"/>
      <c r="AV123" s="250"/>
      <c r="AW123" s="250"/>
      <c r="AX123" s="251"/>
      <c r="AY123" s="251"/>
    </row>
    <row r="124" spans="2:51" s="239" customFormat="1" x14ac:dyDescent="0.4">
      <c r="B124" s="243">
        <f t="shared" si="28"/>
        <v>69</v>
      </c>
      <c r="C124" s="1"/>
      <c r="D124" s="83"/>
      <c r="E124" s="59"/>
      <c r="F124" s="2"/>
      <c r="G124" s="79"/>
      <c r="H124" s="61"/>
      <c r="I124" s="61"/>
      <c r="J124" s="4"/>
      <c r="K124" s="244" t="s">
        <v>81</v>
      </c>
      <c r="L124" s="244" t="s">
        <v>111</v>
      </c>
      <c r="M124" s="5"/>
      <c r="N124" s="3"/>
      <c r="O124" s="244" t="s">
        <v>111</v>
      </c>
      <c r="P124" s="5"/>
      <c r="Q124" s="3"/>
      <c r="R124" s="245" t="s">
        <v>113</v>
      </c>
      <c r="S124" s="244" t="s">
        <v>114</v>
      </c>
      <c r="T124" s="246">
        <f t="shared" si="27"/>
        <v>0</v>
      </c>
      <c r="U124" s="247" t="s">
        <v>81</v>
      </c>
      <c r="V124" s="6" t="str">
        <f t="shared" si="29"/>
        <v/>
      </c>
      <c r="W124" s="247" t="s">
        <v>81</v>
      </c>
      <c r="X124" s="6"/>
      <c r="Y124" s="247" t="s">
        <v>81</v>
      </c>
      <c r="Z124" s="6" t="str" cm="1">
        <f t="array" ref="Z124">IF($T124=0,"",ROUNDDOWN(_xlfn.IFS($I124="課税",$T124*0.1/1.1,$I124="軽減",$T124*0.08/1.08,$I124="一部非課税",$AB124,I124="非課税",0),0))</f>
        <v/>
      </c>
      <c r="AA124" s="247" t="s">
        <v>81</v>
      </c>
      <c r="AB124" s="6"/>
      <c r="AC124" s="248" t="s">
        <v>81</v>
      </c>
      <c r="AD124" s="249"/>
      <c r="AE124" s="237"/>
      <c r="AF124" s="238" t="str">
        <f t="shared" si="30"/>
        <v/>
      </c>
      <c r="AG124" s="238" t="str">
        <f t="shared" si="31"/>
        <v/>
      </c>
      <c r="AI124" s="238" t="str">
        <f t="shared" si="32"/>
        <v/>
      </c>
      <c r="AJ124" s="238" t="str">
        <f t="shared" si="33"/>
        <v/>
      </c>
      <c r="AK124" s="238" t="str" cm="1">
        <f t="array" ref="AK124">IF(IF($T124=0,"",ROUNDDOWN(_xlfn.IFS($I124="課税",$T124*0.1/1.1,$I124="軽減",$T124*0.08/1.08,$I124="一部非課税",$AB124,I124="非課税",0),0))=$Z124,"","×")</f>
        <v/>
      </c>
      <c r="AL124" s="238" t="str">
        <f t="shared" ca="1" si="34"/>
        <v/>
      </c>
      <c r="AM124" s="238" t="str">
        <f t="shared" ca="1" si="35"/>
        <v/>
      </c>
      <c r="AN124" s="238" t="str">
        <f t="shared" si="36"/>
        <v/>
      </c>
      <c r="AO124" s="250"/>
      <c r="AP124" s="251"/>
      <c r="AQ124" s="251"/>
      <c r="AR124" s="250"/>
      <c r="AS124" s="250"/>
      <c r="AT124" s="251"/>
      <c r="AU124" s="251"/>
      <c r="AV124" s="250"/>
      <c r="AW124" s="250"/>
      <c r="AX124" s="251"/>
      <c r="AY124" s="251"/>
    </row>
    <row r="125" spans="2:51" s="239" customFormat="1" x14ac:dyDescent="0.4">
      <c r="B125" s="243">
        <f t="shared" si="28"/>
        <v>70</v>
      </c>
      <c r="C125" s="1"/>
      <c r="D125" s="83"/>
      <c r="E125" s="59"/>
      <c r="F125" s="2"/>
      <c r="G125" s="79"/>
      <c r="H125" s="61"/>
      <c r="I125" s="61"/>
      <c r="J125" s="4"/>
      <c r="K125" s="244" t="s">
        <v>81</v>
      </c>
      <c r="L125" s="244" t="s">
        <v>111</v>
      </c>
      <c r="M125" s="5"/>
      <c r="N125" s="3"/>
      <c r="O125" s="244" t="s">
        <v>111</v>
      </c>
      <c r="P125" s="5"/>
      <c r="Q125" s="3"/>
      <c r="R125" s="245" t="s">
        <v>113</v>
      </c>
      <c r="S125" s="244" t="s">
        <v>114</v>
      </c>
      <c r="T125" s="246">
        <f t="shared" si="27"/>
        <v>0</v>
      </c>
      <c r="U125" s="247" t="s">
        <v>81</v>
      </c>
      <c r="V125" s="6" t="str">
        <f t="shared" si="29"/>
        <v/>
      </c>
      <c r="W125" s="247" t="s">
        <v>81</v>
      </c>
      <c r="X125" s="6"/>
      <c r="Y125" s="247" t="s">
        <v>81</v>
      </c>
      <c r="Z125" s="6" t="str" cm="1">
        <f t="array" ref="Z125">IF($T125=0,"",ROUNDDOWN(_xlfn.IFS($I125="課税",$T125*0.1/1.1,$I125="軽減",$T125*0.08/1.08,$I125="一部非課税",$AB125,I125="非課税",0),0))</f>
        <v/>
      </c>
      <c r="AA125" s="247" t="s">
        <v>81</v>
      </c>
      <c r="AB125" s="6"/>
      <c r="AC125" s="248" t="s">
        <v>81</v>
      </c>
      <c r="AD125" s="249"/>
      <c r="AE125" s="237"/>
      <c r="AF125" s="238" t="str">
        <f t="shared" si="30"/>
        <v/>
      </c>
      <c r="AG125" s="238" t="str">
        <f t="shared" si="31"/>
        <v/>
      </c>
      <c r="AI125" s="238" t="str">
        <f t="shared" si="32"/>
        <v/>
      </c>
      <c r="AJ125" s="238" t="str">
        <f t="shared" si="33"/>
        <v/>
      </c>
      <c r="AK125" s="238" t="str" cm="1">
        <f t="array" ref="AK125">IF(IF($T125=0,"",ROUNDDOWN(_xlfn.IFS($I125="課税",$T125*0.1/1.1,$I125="軽減",$T125*0.08/1.08,$I125="一部非課税",$AB125,I125="非課税",0),0))=$Z125,"","×")</f>
        <v/>
      </c>
      <c r="AL125" s="238" t="str">
        <f t="shared" ca="1" si="34"/>
        <v/>
      </c>
      <c r="AM125" s="238" t="str">
        <f t="shared" ca="1" si="35"/>
        <v/>
      </c>
      <c r="AN125" s="238" t="str">
        <f t="shared" si="36"/>
        <v/>
      </c>
      <c r="AO125" s="250"/>
      <c r="AP125" s="251"/>
      <c r="AQ125" s="251"/>
      <c r="AR125" s="250"/>
      <c r="AS125" s="250"/>
      <c r="AT125" s="251"/>
      <c r="AU125" s="251"/>
      <c r="AV125" s="250"/>
      <c r="AW125" s="250"/>
      <c r="AX125" s="251"/>
      <c r="AY125" s="251"/>
    </row>
    <row r="126" spans="2:51" s="239" customFormat="1" x14ac:dyDescent="0.4">
      <c r="B126" s="243">
        <f t="shared" si="28"/>
        <v>71</v>
      </c>
      <c r="C126" s="1"/>
      <c r="D126" s="83"/>
      <c r="E126" s="59"/>
      <c r="F126" s="2"/>
      <c r="G126" s="79"/>
      <c r="H126" s="61"/>
      <c r="I126" s="61"/>
      <c r="J126" s="4"/>
      <c r="K126" s="244" t="s">
        <v>81</v>
      </c>
      <c r="L126" s="244" t="s">
        <v>111</v>
      </c>
      <c r="M126" s="5"/>
      <c r="N126" s="3"/>
      <c r="O126" s="244" t="s">
        <v>111</v>
      </c>
      <c r="P126" s="5"/>
      <c r="Q126" s="3"/>
      <c r="R126" s="245" t="s">
        <v>113</v>
      </c>
      <c r="S126" s="244" t="s">
        <v>114</v>
      </c>
      <c r="T126" s="246">
        <f t="shared" si="27"/>
        <v>0</v>
      </c>
      <c r="U126" s="247" t="s">
        <v>81</v>
      </c>
      <c r="V126" s="6" t="str">
        <f t="shared" si="29"/>
        <v/>
      </c>
      <c r="W126" s="247" t="s">
        <v>81</v>
      </c>
      <c r="X126" s="6"/>
      <c r="Y126" s="247" t="s">
        <v>81</v>
      </c>
      <c r="Z126" s="6" t="str" cm="1">
        <f t="array" ref="Z126">IF($T126=0,"",ROUNDDOWN(_xlfn.IFS($I126="課税",$T126*0.1/1.1,$I126="軽減",$T126*0.08/1.08,$I126="一部非課税",$AB126,I126="非課税",0),0))</f>
        <v/>
      </c>
      <c r="AA126" s="247" t="s">
        <v>81</v>
      </c>
      <c r="AB126" s="6"/>
      <c r="AC126" s="248" t="s">
        <v>81</v>
      </c>
      <c r="AD126" s="249"/>
      <c r="AE126" s="237"/>
      <c r="AF126" s="238" t="str">
        <f t="shared" si="30"/>
        <v/>
      </c>
      <c r="AG126" s="238" t="str">
        <f t="shared" si="31"/>
        <v/>
      </c>
      <c r="AI126" s="238" t="str">
        <f t="shared" si="32"/>
        <v/>
      </c>
      <c r="AJ126" s="238" t="str">
        <f t="shared" si="33"/>
        <v/>
      </c>
      <c r="AK126" s="238" t="str" cm="1">
        <f t="array" ref="AK126">IF(IF($T126=0,"",ROUNDDOWN(_xlfn.IFS($I126="課税",$T126*0.1/1.1,$I126="軽減",$T126*0.08/1.08,$I126="一部非課税",$AB126,I126="非課税",0),0))=$Z126,"","×")</f>
        <v/>
      </c>
      <c r="AL126" s="238" t="str">
        <f t="shared" ca="1" si="34"/>
        <v/>
      </c>
      <c r="AM126" s="238" t="str">
        <f t="shared" ca="1" si="35"/>
        <v/>
      </c>
      <c r="AN126" s="238" t="str">
        <f t="shared" si="36"/>
        <v/>
      </c>
      <c r="AO126" s="250"/>
      <c r="AP126" s="251"/>
      <c r="AQ126" s="251"/>
      <c r="AR126" s="250"/>
      <c r="AS126" s="250"/>
      <c r="AT126" s="251"/>
      <c r="AU126" s="251"/>
      <c r="AV126" s="250"/>
      <c r="AW126" s="250"/>
      <c r="AX126" s="251"/>
      <c r="AY126" s="251"/>
    </row>
    <row r="127" spans="2:51" s="239" customFormat="1" x14ac:dyDescent="0.4">
      <c r="B127" s="243">
        <f t="shared" si="28"/>
        <v>72</v>
      </c>
      <c r="C127" s="1"/>
      <c r="D127" s="83"/>
      <c r="E127" s="59"/>
      <c r="F127" s="2"/>
      <c r="G127" s="79"/>
      <c r="H127" s="61"/>
      <c r="I127" s="61"/>
      <c r="J127" s="4"/>
      <c r="K127" s="244" t="s">
        <v>81</v>
      </c>
      <c r="L127" s="244" t="s">
        <v>111</v>
      </c>
      <c r="M127" s="5"/>
      <c r="N127" s="3"/>
      <c r="O127" s="244" t="s">
        <v>111</v>
      </c>
      <c r="P127" s="5"/>
      <c r="Q127" s="3"/>
      <c r="R127" s="245" t="s">
        <v>113</v>
      </c>
      <c r="S127" s="244" t="s">
        <v>114</v>
      </c>
      <c r="T127" s="246">
        <f t="shared" si="27"/>
        <v>0</v>
      </c>
      <c r="U127" s="247" t="s">
        <v>81</v>
      </c>
      <c r="V127" s="6" t="str">
        <f t="shared" si="29"/>
        <v/>
      </c>
      <c r="W127" s="247" t="s">
        <v>81</v>
      </c>
      <c r="X127" s="6"/>
      <c r="Y127" s="247" t="s">
        <v>81</v>
      </c>
      <c r="Z127" s="6" t="str" cm="1">
        <f t="array" ref="Z127">IF($T127=0,"",ROUNDDOWN(_xlfn.IFS($I127="課税",$T127*0.1/1.1,$I127="軽減",$T127*0.08/1.08,$I127="一部非課税",$AB127,I127="非課税",0),0))</f>
        <v/>
      </c>
      <c r="AA127" s="247" t="s">
        <v>81</v>
      </c>
      <c r="AB127" s="6"/>
      <c r="AC127" s="248" t="s">
        <v>81</v>
      </c>
      <c r="AD127" s="249"/>
      <c r="AE127" s="237"/>
      <c r="AF127" s="238" t="str">
        <f t="shared" si="30"/>
        <v/>
      </c>
      <c r="AG127" s="238" t="str">
        <f t="shared" si="31"/>
        <v/>
      </c>
      <c r="AI127" s="238" t="str">
        <f t="shared" si="32"/>
        <v/>
      </c>
      <c r="AJ127" s="238" t="str">
        <f t="shared" si="33"/>
        <v/>
      </c>
      <c r="AK127" s="238" t="str" cm="1">
        <f t="array" ref="AK127">IF(IF($T127=0,"",ROUNDDOWN(_xlfn.IFS($I127="課税",$T127*0.1/1.1,$I127="軽減",$T127*0.08/1.08,$I127="一部非課税",$AB127,I127="非課税",0),0))=$Z127,"","×")</f>
        <v/>
      </c>
      <c r="AL127" s="238" t="str">
        <f t="shared" ca="1" si="34"/>
        <v/>
      </c>
      <c r="AM127" s="238" t="str">
        <f t="shared" ca="1" si="35"/>
        <v/>
      </c>
      <c r="AN127" s="238" t="str">
        <f t="shared" si="36"/>
        <v/>
      </c>
      <c r="AO127" s="250"/>
      <c r="AP127" s="251"/>
      <c r="AQ127" s="251"/>
      <c r="AR127" s="250"/>
      <c r="AS127" s="250"/>
      <c r="AT127" s="251"/>
      <c r="AU127" s="251"/>
      <c r="AV127" s="250"/>
      <c r="AW127" s="250"/>
      <c r="AX127" s="251"/>
      <c r="AY127" s="251"/>
    </row>
    <row r="128" spans="2:51" s="239" customFormat="1" x14ac:dyDescent="0.4">
      <c r="B128" s="243">
        <f t="shared" si="28"/>
        <v>73</v>
      </c>
      <c r="C128" s="1"/>
      <c r="D128" s="83"/>
      <c r="E128" s="59"/>
      <c r="F128" s="2"/>
      <c r="G128" s="79"/>
      <c r="H128" s="61"/>
      <c r="I128" s="61"/>
      <c r="J128" s="4"/>
      <c r="K128" s="244" t="s">
        <v>81</v>
      </c>
      <c r="L128" s="244" t="s">
        <v>111</v>
      </c>
      <c r="M128" s="5"/>
      <c r="N128" s="3"/>
      <c r="O128" s="244" t="s">
        <v>111</v>
      </c>
      <c r="P128" s="5"/>
      <c r="Q128" s="3"/>
      <c r="R128" s="245" t="s">
        <v>113</v>
      </c>
      <c r="S128" s="244" t="s">
        <v>114</v>
      </c>
      <c r="T128" s="246">
        <f t="shared" si="27"/>
        <v>0</v>
      </c>
      <c r="U128" s="247" t="s">
        <v>81</v>
      </c>
      <c r="V128" s="6" t="str">
        <f t="shared" si="29"/>
        <v/>
      </c>
      <c r="W128" s="247" t="s">
        <v>81</v>
      </c>
      <c r="X128" s="6"/>
      <c r="Y128" s="247" t="s">
        <v>81</v>
      </c>
      <c r="Z128" s="6" t="str" cm="1">
        <f t="array" ref="Z128">IF($T128=0,"",ROUNDDOWN(_xlfn.IFS($I128="課税",$T128*0.1/1.1,$I128="軽減",$T128*0.08/1.08,$I128="一部非課税",$AB128,I128="非課税",0),0))</f>
        <v/>
      </c>
      <c r="AA128" s="247" t="s">
        <v>81</v>
      </c>
      <c r="AB128" s="6"/>
      <c r="AC128" s="248" t="s">
        <v>81</v>
      </c>
      <c r="AD128" s="249"/>
      <c r="AE128" s="237"/>
      <c r="AF128" s="238" t="str">
        <f t="shared" si="30"/>
        <v/>
      </c>
      <c r="AG128" s="238" t="str">
        <f t="shared" si="31"/>
        <v/>
      </c>
      <c r="AI128" s="238" t="str">
        <f t="shared" si="32"/>
        <v/>
      </c>
      <c r="AJ128" s="238" t="str">
        <f t="shared" si="33"/>
        <v/>
      </c>
      <c r="AK128" s="238" t="str" cm="1">
        <f t="array" ref="AK128">IF(IF($T128=0,"",ROUNDDOWN(_xlfn.IFS($I128="課税",$T128*0.1/1.1,$I128="軽減",$T128*0.08/1.08,$I128="一部非課税",$AB128,I128="非課税",0),0))=$Z128,"","×")</f>
        <v/>
      </c>
      <c r="AL128" s="238" t="str">
        <f t="shared" ca="1" si="34"/>
        <v/>
      </c>
      <c r="AM128" s="238" t="str">
        <f t="shared" ca="1" si="35"/>
        <v/>
      </c>
      <c r="AN128" s="238" t="str">
        <f t="shared" si="36"/>
        <v/>
      </c>
      <c r="AO128" s="250"/>
      <c r="AP128" s="251"/>
      <c r="AQ128" s="251"/>
      <c r="AR128" s="250"/>
      <c r="AS128" s="250"/>
      <c r="AT128" s="251"/>
      <c r="AU128" s="251"/>
      <c r="AV128" s="250"/>
      <c r="AW128" s="250"/>
      <c r="AX128" s="251"/>
      <c r="AY128" s="251"/>
    </row>
    <row r="129" spans="2:51" s="239" customFormat="1" x14ac:dyDescent="0.4">
      <c r="B129" s="243">
        <f t="shared" si="28"/>
        <v>74</v>
      </c>
      <c r="C129" s="1"/>
      <c r="D129" s="83"/>
      <c r="E129" s="59"/>
      <c r="F129" s="2"/>
      <c r="G129" s="79"/>
      <c r="H129" s="61"/>
      <c r="I129" s="61"/>
      <c r="J129" s="4"/>
      <c r="K129" s="244" t="s">
        <v>81</v>
      </c>
      <c r="L129" s="244" t="s">
        <v>111</v>
      </c>
      <c r="M129" s="5"/>
      <c r="N129" s="3"/>
      <c r="O129" s="244" t="s">
        <v>111</v>
      </c>
      <c r="P129" s="5"/>
      <c r="Q129" s="3"/>
      <c r="R129" s="245" t="s">
        <v>113</v>
      </c>
      <c r="S129" s="244" t="s">
        <v>114</v>
      </c>
      <c r="T129" s="246">
        <f t="shared" si="27"/>
        <v>0</v>
      </c>
      <c r="U129" s="247" t="s">
        <v>81</v>
      </c>
      <c r="V129" s="6" t="str">
        <f t="shared" si="29"/>
        <v/>
      </c>
      <c r="W129" s="247" t="s">
        <v>81</v>
      </c>
      <c r="X129" s="6"/>
      <c r="Y129" s="247" t="s">
        <v>81</v>
      </c>
      <c r="Z129" s="6" t="str" cm="1">
        <f t="array" ref="Z129">IF($T129=0,"",ROUNDDOWN(_xlfn.IFS($I129="課税",$T129*0.1/1.1,$I129="軽減",$T129*0.08/1.08,$I129="一部非課税",$AB129,I129="非課税",0),0))</f>
        <v/>
      </c>
      <c r="AA129" s="247" t="s">
        <v>81</v>
      </c>
      <c r="AB129" s="6"/>
      <c r="AC129" s="248" t="s">
        <v>81</v>
      </c>
      <c r="AD129" s="249"/>
      <c r="AE129" s="237"/>
      <c r="AF129" s="238" t="str">
        <f t="shared" si="30"/>
        <v/>
      </c>
      <c r="AG129" s="238" t="str">
        <f t="shared" si="31"/>
        <v/>
      </c>
      <c r="AI129" s="238" t="str">
        <f t="shared" si="32"/>
        <v/>
      </c>
      <c r="AJ129" s="238" t="str">
        <f t="shared" si="33"/>
        <v/>
      </c>
      <c r="AK129" s="238" t="str" cm="1">
        <f t="array" ref="AK129">IF(IF($T129=0,"",ROUNDDOWN(_xlfn.IFS($I129="課税",$T129*0.1/1.1,$I129="軽減",$T129*0.08/1.08,$I129="一部非課税",$AB129,I129="非課税",0),0))=$Z129,"","×")</f>
        <v/>
      </c>
      <c r="AL129" s="238" t="str">
        <f t="shared" ca="1" si="34"/>
        <v/>
      </c>
      <c r="AM129" s="238" t="str">
        <f t="shared" ca="1" si="35"/>
        <v/>
      </c>
      <c r="AN129" s="238" t="str">
        <f t="shared" si="36"/>
        <v/>
      </c>
      <c r="AO129" s="250"/>
      <c r="AP129" s="251"/>
      <c r="AQ129" s="251"/>
      <c r="AR129" s="250"/>
      <c r="AS129" s="250"/>
      <c r="AT129" s="251"/>
      <c r="AU129" s="251"/>
      <c r="AV129" s="250"/>
      <c r="AW129" s="250"/>
      <c r="AX129" s="251"/>
      <c r="AY129" s="251"/>
    </row>
    <row r="130" spans="2:51" s="239" customFormat="1" x14ac:dyDescent="0.4">
      <c r="B130" s="243">
        <f t="shared" si="28"/>
        <v>75</v>
      </c>
      <c r="C130" s="1"/>
      <c r="D130" s="83"/>
      <c r="E130" s="59"/>
      <c r="F130" s="2"/>
      <c r="G130" s="79"/>
      <c r="H130" s="61"/>
      <c r="I130" s="61"/>
      <c r="J130" s="4"/>
      <c r="K130" s="244" t="s">
        <v>81</v>
      </c>
      <c r="L130" s="244" t="s">
        <v>111</v>
      </c>
      <c r="M130" s="5"/>
      <c r="N130" s="3"/>
      <c r="O130" s="244" t="s">
        <v>111</v>
      </c>
      <c r="P130" s="5"/>
      <c r="Q130" s="3"/>
      <c r="R130" s="245" t="s">
        <v>113</v>
      </c>
      <c r="S130" s="244" t="s">
        <v>114</v>
      </c>
      <c r="T130" s="246">
        <f t="shared" si="27"/>
        <v>0</v>
      </c>
      <c r="U130" s="247" t="s">
        <v>81</v>
      </c>
      <c r="V130" s="6" t="str">
        <f t="shared" si="29"/>
        <v/>
      </c>
      <c r="W130" s="247" t="s">
        <v>81</v>
      </c>
      <c r="X130" s="6"/>
      <c r="Y130" s="247" t="s">
        <v>81</v>
      </c>
      <c r="Z130" s="6" t="str" cm="1">
        <f t="array" ref="Z130">IF($T130=0,"",ROUNDDOWN(_xlfn.IFS($I130="課税",$T130*0.1/1.1,$I130="軽減",$T130*0.08/1.08,$I130="一部非課税",$AB130,I130="非課税",0),0))</f>
        <v/>
      </c>
      <c r="AA130" s="247" t="s">
        <v>81</v>
      </c>
      <c r="AB130" s="6"/>
      <c r="AC130" s="248" t="s">
        <v>81</v>
      </c>
      <c r="AD130" s="249"/>
      <c r="AE130" s="237"/>
      <c r="AF130" s="238" t="str">
        <f t="shared" si="30"/>
        <v/>
      </c>
      <c r="AG130" s="238" t="str">
        <f t="shared" si="31"/>
        <v/>
      </c>
      <c r="AI130" s="238" t="str">
        <f t="shared" si="32"/>
        <v/>
      </c>
      <c r="AJ130" s="238" t="str">
        <f t="shared" si="33"/>
        <v/>
      </c>
      <c r="AK130" s="238" t="str" cm="1">
        <f t="array" ref="AK130">IF(IF($T130=0,"",ROUNDDOWN(_xlfn.IFS($I130="課税",$T130*0.1/1.1,$I130="軽減",$T130*0.08/1.08,$I130="一部非課税",$AB130,I130="非課税",0),0))=$Z130,"","×")</f>
        <v/>
      </c>
      <c r="AL130" s="238" t="str">
        <f t="shared" ca="1" si="34"/>
        <v/>
      </c>
      <c r="AM130" s="238" t="str">
        <f t="shared" ca="1" si="35"/>
        <v/>
      </c>
      <c r="AN130" s="238" t="str">
        <f t="shared" si="36"/>
        <v/>
      </c>
      <c r="AO130" s="250"/>
      <c r="AP130" s="251"/>
      <c r="AQ130" s="251"/>
      <c r="AR130" s="250"/>
      <c r="AS130" s="250"/>
      <c r="AT130" s="251"/>
      <c r="AU130" s="251"/>
      <c r="AV130" s="250"/>
      <c r="AW130" s="250"/>
      <c r="AX130" s="251"/>
      <c r="AY130" s="251"/>
    </row>
    <row r="131" spans="2:51" s="239" customFormat="1" x14ac:dyDescent="0.4">
      <c r="B131" s="243">
        <f t="shared" si="28"/>
        <v>76</v>
      </c>
      <c r="C131" s="1"/>
      <c r="D131" s="83"/>
      <c r="E131" s="59"/>
      <c r="F131" s="2"/>
      <c r="G131" s="79"/>
      <c r="H131" s="61"/>
      <c r="I131" s="61"/>
      <c r="J131" s="4"/>
      <c r="K131" s="244" t="s">
        <v>81</v>
      </c>
      <c r="L131" s="244" t="s">
        <v>111</v>
      </c>
      <c r="M131" s="5"/>
      <c r="N131" s="3"/>
      <c r="O131" s="244" t="s">
        <v>111</v>
      </c>
      <c r="P131" s="5"/>
      <c r="Q131" s="3"/>
      <c r="R131" s="245" t="s">
        <v>113</v>
      </c>
      <c r="S131" s="244" t="s">
        <v>114</v>
      </c>
      <c r="T131" s="246">
        <f t="shared" si="27"/>
        <v>0</v>
      </c>
      <c r="U131" s="247" t="s">
        <v>81</v>
      </c>
      <c r="V131" s="6" t="str">
        <f t="shared" si="29"/>
        <v/>
      </c>
      <c r="W131" s="247" t="s">
        <v>81</v>
      </c>
      <c r="X131" s="6"/>
      <c r="Y131" s="247" t="s">
        <v>81</v>
      </c>
      <c r="Z131" s="6" t="str" cm="1">
        <f t="array" ref="Z131">IF($T131=0,"",ROUNDDOWN(_xlfn.IFS($I131="課税",$T131*0.1/1.1,$I131="軽減",$T131*0.08/1.08,$I131="一部非課税",$AB131,I131="非課税",0),0))</f>
        <v/>
      </c>
      <c r="AA131" s="247" t="s">
        <v>81</v>
      </c>
      <c r="AB131" s="6"/>
      <c r="AC131" s="248" t="s">
        <v>81</v>
      </c>
      <c r="AD131" s="249"/>
      <c r="AE131" s="237"/>
      <c r="AF131" s="238" t="str">
        <f t="shared" si="30"/>
        <v/>
      </c>
      <c r="AG131" s="238" t="str">
        <f t="shared" si="31"/>
        <v/>
      </c>
      <c r="AI131" s="238" t="str">
        <f t="shared" si="32"/>
        <v/>
      </c>
      <c r="AJ131" s="238" t="str">
        <f t="shared" si="33"/>
        <v/>
      </c>
      <c r="AK131" s="238" t="str" cm="1">
        <f t="array" ref="AK131">IF(IF($T131=0,"",ROUNDDOWN(_xlfn.IFS($I131="課税",$T131*0.1/1.1,$I131="軽減",$T131*0.08/1.08,$I131="一部非課税",$AB131,I131="非課税",0),0))=$Z131,"","×")</f>
        <v/>
      </c>
      <c r="AL131" s="238" t="str">
        <f t="shared" ca="1" si="34"/>
        <v/>
      </c>
      <c r="AM131" s="238" t="str">
        <f t="shared" ca="1" si="35"/>
        <v/>
      </c>
      <c r="AN131" s="238" t="str">
        <f t="shared" si="36"/>
        <v/>
      </c>
      <c r="AO131" s="250"/>
      <c r="AP131" s="251"/>
      <c r="AQ131" s="251"/>
      <c r="AR131" s="250"/>
      <c r="AS131" s="250"/>
      <c r="AT131" s="251"/>
      <c r="AU131" s="251"/>
      <c r="AV131" s="250"/>
      <c r="AW131" s="250"/>
      <c r="AX131" s="251"/>
      <c r="AY131" s="251"/>
    </row>
    <row r="132" spans="2:51" s="239" customFormat="1" x14ac:dyDescent="0.4">
      <c r="B132" s="243">
        <f t="shared" si="28"/>
        <v>77</v>
      </c>
      <c r="C132" s="1"/>
      <c r="D132" s="83"/>
      <c r="E132" s="59"/>
      <c r="F132" s="2"/>
      <c r="G132" s="79"/>
      <c r="H132" s="61"/>
      <c r="I132" s="61"/>
      <c r="J132" s="4"/>
      <c r="K132" s="244" t="s">
        <v>81</v>
      </c>
      <c r="L132" s="244" t="s">
        <v>111</v>
      </c>
      <c r="M132" s="5"/>
      <c r="N132" s="3"/>
      <c r="O132" s="244" t="s">
        <v>111</v>
      </c>
      <c r="P132" s="5"/>
      <c r="Q132" s="3"/>
      <c r="R132" s="245" t="s">
        <v>113</v>
      </c>
      <c r="S132" s="244" t="s">
        <v>114</v>
      </c>
      <c r="T132" s="246">
        <f t="shared" si="27"/>
        <v>0</v>
      </c>
      <c r="U132" s="247" t="s">
        <v>81</v>
      </c>
      <c r="V132" s="6" t="str">
        <f t="shared" si="29"/>
        <v/>
      </c>
      <c r="W132" s="247" t="s">
        <v>81</v>
      </c>
      <c r="X132" s="6"/>
      <c r="Y132" s="247" t="s">
        <v>81</v>
      </c>
      <c r="Z132" s="6" t="str" cm="1">
        <f t="array" ref="Z132">IF($T132=0,"",ROUNDDOWN(_xlfn.IFS($I132="課税",$T132*0.1/1.1,$I132="軽減",$T132*0.08/1.08,$I132="一部非課税",$AB132,I132="非課税",0),0))</f>
        <v/>
      </c>
      <c r="AA132" s="247" t="s">
        <v>81</v>
      </c>
      <c r="AB132" s="6"/>
      <c r="AC132" s="248" t="s">
        <v>81</v>
      </c>
      <c r="AD132" s="249"/>
      <c r="AE132" s="237"/>
      <c r="AF132" s="238" t="str">
        <f t="shared" si="30"/>
        <v/>
      </c>
      <c r="AG132" s="238" t="str">
        <f t="shared" si="31"/>
        <v/>
      </c>
      <c r="AI132" s="238" t="str">
        <f t="shared" si="32"/>
        <v/>
      </c>
      <c r="AJ132" s="238" t="str">
        <f t="shared" si="33"/>
        <v/>
      </c>
      <c r="AK132" s="238" t="str" cm="1">
        <f t="array" ref="AK132">IF(IF($T132=0,"",ROUNDDOWN(_xlfn.IFS($I132="課税",$T132*0.1/1.1,$I132="軽減",$T132*0.08/1.08,$I132="一部非課税",$AB132,I132="非課税",0),0))=$Z132,"","×")</f>
        <v/>
      </c>
      <c r="AL132" s="238" t="str">
        <f t="shared" ca="1" si="34"/>
        <v/>
      </c>
      <c r="AM132" s="238" t="str">
        <f t="shared" ca="1" si="35"/>
        <v/>
      </c>
      <c r="AN132" s="238" t="str">
        <f t="shared" si="36"/>
        <v/>
      </c>
      <c r="AO132" s="250"/>
      <c r="AP132" s="251"/>
      <c r="AQ132" s="251"/>
      <c r="AR132" s="250"/>
      <c r="AS132" s="250"/>
      <c r="AT132" s="251"/>
      <c r="AU132" s="251"/>
      <c r="AV132" s="250"/>
      <c r="AW132" s="250"/>
      <c r="AX132" s="251"/>
      <c r="AY132" s="251"/>
    </row>
    <row r="133" spans="2:51" s="239" customFormat="1" x14ac:dyDescent="0.4">
      <c r="B133" s="243">
        <f t="shared" si="28"/>
        <v>78</v>
      </c>
      <c r="C133" s="1"/>
      <c r="D133" s="83"/>
      <c r="E133" s="59"/>
      <c r="F133" s="2"/>
      <c r="G133" s="79"/>
      <c r="H133" s="61"/>
      <c r="I133" s="61"/>
      <c r="J133" s="4"/>
      <c r="K133" s="244" t="s">
        <v>81</v>
      </c>
      <c r="L133" s="244" t="s">
        <v>111</v>
      </c>
      <c r="M133" s="5"/>
      <c r="N133" s="3"/>
      <c r="O133" s="244" t="s">
        <v>111</v>
      </c>
      <c r="P133" s="5"/>
      <c r="Q133" s="3"/>
      <c r="R133" s="245" t="s">
        <v>113</v>
      </c>
      <c r="S133" s="244" t="s">
        <v>114</v>
      </c>
      <c r="T133" s="246">
        <f t="shared" si="27"/>
        <v>0</v>
      </c>
      <c r="U133" s="247" t="s">
        <v>81</v>
      </c>
      <c r="V133" s="6" t="str">
        <f t="shared" si="29"/>
        <v/>
      </c>
      <c r="W133" s="247" t="s">
        <v>81</v>
      </c>
      <c r="X133" s="6"/>
      <c r="Y133" s="247" t="s">
        <v>81</v>
      </c>
      <c r="Z133" s="6" t="str" cm="1">
        <f t="array" ref="Z133">IF($T133=0,"",ROUNDDOWN(_xlfn.IFS($I133="課税",$T133*0.1/1.1,$I133="軽減",$T133*0.08/1.08,$I133="一部非課税",$AB133,I133="非課税",0),0))</f>
        <v/>
      </c>
      <c r="AA133" s="247" t="s">
        <v>81</v>
      </c>
      <c r="AB133" s="6"/>
      <c r="AC133" s="248" t="s">
        <v>81</v>
      </c>
      <c r="AD133" s="249"/>
      <c r="AE133" s="237"/>
      <c r="AF133" s="238" t="str">
        <f t="shared" si="30"/>
        <v/>
      </c>
      <c r="AG133" s="238" t="str">
        <f t="shared" si="31"/>
        <v/>
      </c>
      <c r="AI133" s="238" t="str">
        <f t="shared" si="32"/>
        <v/>
      </c>
      <c r="AJ133" s="238" t="str">
        <f t="shared" si="33"/>
        <v/>
      </c>
      <c r="AK133" s="238" t="str" cm="1">
        <f t="array" ref="AK133">IF(IF($T133=0,"",ROUNDDOWN(_xlfn.IFS($I133="課税",$T133*0.1/1.1,$I133="軽減",$T133*0.08/1.08,$I133="一部非課税",$AB133,I133="非課税",0),0))=$Z133,"","×")</f>
        <v/>
      </c>
      <c r="AL133" s="238" t="str">
        <f t="shared" ca="1" si="34"/>
        <v/>
      </c>
      <c r="AM133" s="238" t="str">
        <f t="shared" ca="1" si="35"/>
        <v/>
      </c>
      <c r="AN133" s="238" t="str">
        <f t="shared" si="36"/>
        <v/>
      </c>
      <c r="AO133" s="250"/>
      <c r="AP133" s="251"/>
      <c r="AQ133" s="251"/>
      <c r="AR133" s="250"/>
      <c r="AS133" s="250"/>
      <c r="AT133" s="251"/>
      <c r="AU133" s="251"/>
      <c r="AV133" s="250"/>
      <c r="AW133" s="250"/>
      <c r="AX133" s="251"/>
      <c r="AY133" s="251"/>
    </row>
    <row r="134" spans="2:51" s="239" customFormat="1" x14ac:dyDescent="0.4">
      <c r="B134" s="243">
        <f t="shared" si="28"/>
        <v>79</v>
      </c>
      <c r="C134" s="1"/>
      <c r="D134" s="83"/>
      <c r="E134" s="59"/>
      <c r="F134" s="2"/>
      <c r="G134" s="79"/>
      <c r="H134" s="61"/>
      <c r="I134" s="61"/>
      <c r="J134" s="4"/>
      <c r="K134" s="244" t="s">
        <v>81</v>
      </c>
      <c r="L134" s="244" t="s">
        <v>111</v>
      </c>
      <c r="M134" s="5"/>
      <c r="N134" s="3"/>
      <c r="O134" s="244" t="s">
        <v>111</v>
      </c>
      <c r="P134" s="5"/>
      <c r="Q134" s="3"/>
      <c r="R134" s="245" t="s">
        <v>113</v>
      </c>
      <c r="S134" s="244" t="s">
        <v>114</v>
      </c>
      <c r="T134" s="246">
        <f t="shared" si="27"/>
        <v>0</v>
      </c>
      <c r="U134" s="247" t="s">
        <v>81</v>
      </c>
      <c r="V134" s="6" t="str">
        <f t="shared" si="29"/>
        <v/>
      </c>
      <c r="W134" s="247" t="s">
        <v>81</v>
      </c>
      <c r="X134" s="6"/>
      <c r="Y134" s="247" t="s">
        <v>81</v>
      </c>
      <c r="Z134" s="6" t="str" cm="1">
        <f t="array" ref="Z134">IF($T134=0,"",ROUNDDOWN(_xlfn.IFS($I134="課税",$T134*0.1/1.1,$I134="軽減",$T134*0.08/1.08,$I134="一部非課税",$AB134,I134="非課税",0),0))</f>
        <v/>
      </c>
      <c r="AA134" s="247" t="s">
        <v>81</v>
      </c>
      <c r="AB134" s="6"/>
      <c r="AC134" s="248" t="s">
        <v>81</v>
      </c>
      <c r="AD134" s="249"/>
      <c r="AE134" s="237"/>
      <c r="AF134" s="238" t="str">
        <f t="shared" si="30"/>
        <v/>
      </c>
      <c r="AG134" s="238" t="str">
        <f t="shared" si="31"/>
        <v/>
      </c>
      <c r="AI134" s="238" t="str">
        <f t="shared" si="32"/>
        <v/>
      </c>
      <c r="AJ134" s="238" t="str">
        <f t="shared" si="33"/>
        <v/>
      </c>
      <c r="AK134" s="238" t="str" cm="1">
        <f t="array" ref="AK134">IF(IF($T134=0,"",ROUNDDOWN(_xlfn.IFS($I134="課税",$T134*0.1/1.1,$I134="軽減",$T134*0.08/1.08,$I134="一部非課税",$AB134,I134="非課税",0),0))=$Z134,"","×")</f>
        <v/>
      </c>
      <c r="AL134" s="238" t="str">
        <f t="shared" ca="1" si="34"/>
        <v/>
      </c>
      <c r="AM134" s="238" t="str">
        <f t="shared" ca="1" si="35"/>
        <v/>
      </c>
      <c r="AN134" s="238" t="str">
        <f t="shared" si="36"/>
        <v/>
      </c>
      <c r="AO134" s="250"/>
      <c r="AP134" s="251"/>
      <c r="AQ134" s="251"/>
      <c r="AR134" s="250"/>
      <c r="AS134" s="250"/>
      <c r="AT134" s="251"/>
      <c r="AU134" s="251"/>
      <c r="AV134" s="250"/>
      <c r="AW134" s="250"/>
      <c r="AX134" s="251"/>
      <c r="AY134" s="251"/>
    </row>
    <row r="135" spans="2:51" s="239" customFormat="1" x14ac:dyDescent="0.4">
      <c r="B135" s="243">
        <f t="shared" si="28"/>
        <v>80</v>
      </c>
      <c r="C135" s="1"/>
      <c r="D135" s="83"/>
      <c r="E135" s="59"/>
      <c r="F135" s="2"/>
      <c r="G135" s="79"/>
      <c r="H135" s="61"/>
      <c r="I135" s="61"/>
      <c r="J135" s="4"/>
      <c r="K135" s="244" t="s">
        <v>81</v>
      </c>
      <c r="L135" s="244" t="s">
        <v>111</v>
      </c>
      <c r="M135" s="5"/>
      <c r="N135" s="3"/>
      <c r="O135" s="244" t="s">
        <v>111</v>
      </c>
      <c r="P135" s="5"/>
      <c r="Q135" s="3"/>
      <c r="R135" s="245" t="s">
        <v>113</v>
      </c>
      <c r="S135" s="244" t="s">
        <v>114</v>
      </c>
      <c r="T135" s="246">
        <f t="shared" si="27"/>
        <v>0</v>
      </c>
      <c r="U135" s="247" t="s">
        <v>81</v>
      </c>
      <c r="V135" s="6" t="str">
        <f t="shared" si="29"/>
        <v/>
      </c>
      <c r="W135" s="247" t="s">
        <v>81</v>
      </c>
      <c r="X135" s="6"/>
      <c r="Y135" s="247" t="s">
        <v>81</v>
      </c>
      <c r="Z135" s="6" t="str" cm="1">
        <f t="array" ref="Z135">IF($T135=0,"",ROUNDDOWN(_xlfn.IFS($I135="課税",$T135*0.1/1.1,$I135="軽減",$T135*0.08/1.08,$I135="一部非課税",$AB135,I135="非課税",0),0))</f>
        <v/>
      </c>
      <c r="AA135" s="247" t="s">
        <v>81</v>
      </c>
      <c r="AB135" s="6"/>
      <c r="AC135" s="248" t="s">
        <v>81</v>
      </c>
      <c r="AD135" s="249"/>
      <c r="AE135" s="237"/>
      <c r="AF135" s="238" t="str">
        <f t="shared" si="30"/>
        <v/>
      </c>
      <c r="AG135" s="238" t="str">
        <f t="shared" si="31"/>
        <v/>
      </c>
      <c r="AI135" s="238" t="str">
        <f t="shared" si="32"/>
        <v/>
      </c>
      <c r="AJ135" s="238" t="str">
        <f t="shared" si="33"/>
        <v/>
      </c>
      <c r="AK135" s="238" t="str" cm="1">
        <f t="array" ref="AK135">IF(IF($T135=0,"",ROUNDDOWN(_xlfn.IFS($I135="課税",$T135*0.1/1.1,$I135="軽減",$T135*0.08/1.08,$I135="一部非課税",$AB135,I135="非課税",0),0))=$Z135,"","×")</f>
        <v/>
      </c>
      <c r="AL135" s="238" t="str">
        <f t="shared" ca="1" si="34"/>
        <v/>
      </c>
      <c r="AM135" s="238" t="str">
        <f t="shared" ca="1" si="35"/>
        <v/>
      </c>
      <c r="AN135" s="238" t="str">
        <f t="shared" si="36"/>
        <v/>
      </c>
      <c r="AO135" s="250"/>
      <c r="AP135" s="251"/>
      <c r="AQ135" s="251"/>
      <c r="AR135" s="250"/>
      <c r="AS135" s="250"/>
      <c r="AT135" s="251"/>
      <c r="AU135" s="251"/>
      <c r="AV135" s="250"/>
      <c r="AW135" s="250"/>
      <c r="AX135" s="251"/>
      <c r="AY135" s="251"/>
    </row>
    <row r="136" spans="2:51" s="239" customFormat="1" x14ac:dyDescent="0.4">
      <c r="B136" s="243">
        <f t="shared" si="28"/>
        <v>81</v>
      </c>
      <c r="C136" s="1"/>
      <c r="D136" s="83"/>
      <c r="E136" s="59"/>
      <c r="F136" s="2"/>
      <c r="G136" s="79"/>
      <c r="H136" s="61"/>
      <c r="I136" s="61"/>
      <c r="J136" s="4"/>
      <c r="K136" s="244" t="s">
        <v>81</v>
      </c>
      <c r="L136" s="244" t="s">
        <v>111</v>
      </c>
      <c r="M136" s="5"/>
      <c r="N136" s="3"/>
      <c r="O136" s="244" t="s">
        <v>111</v>
      </c>
      <c r="P136" s="5"/>
      <c r="Q136" s="3"/>
      <c r="R136" s="245" t="s">
        <v>113</v>
      </c>
      <c r="S136" s="244" t="s">
        <v>114</v>
      </c>
      <c r="T136" s="246">
        <f t="shared" si="27"/>
        <v>0</v>
      </c>
      <c r="U136" s="247" t="s">
        <v>81</v>
      </c>
      <c r="V136" s="6" t="str">
        <f t="shared" si="29"/>
        <v/>
      </c>
      <c r="W136" s="247" t="s">
        <v>81</v>
      </c>
      <c r="X136" s="6"/>
      <c r="Y136" s="247" t="s">
        <v>81</v>
      </c>
      <c r="Z136" s="6" t="str" cm="1">
        <f t="array" ref="Z136">IF($T136=0,"",ROUNDDOWN(_xlfn.IFS($I136="課税",$T136*0.1/1.1,$I136="軽減",$T136*0.08/1.08,$I136="一部非課税",$AB136,I136="非課税",0),0))</f>
        <v/>
      </c>
      <c r="AA136" s="247" t="s">
        <v>81</v>
      </c>
      <c r="AB136" s="6"/>
      <c r="AC136" s="248" t="s">
        <v>81</v>
      </c>
      <c r="AD136" s="249"/>
      <c r="AE136" s="237"/>
      <c r="AF136" s="238" t="str">
        <f t="shared" si="30"/>
        <v/>
      </c>
      <c r="AG136" s="238" t="str">
        <f t="shared" si="31"/>
        <v/>
      </c>
      <c r="AI136" s="238" t="str">
        <f t="shared" si="32"/>
        <v/>
      </c>
      <c r="AJ136" s="238" t="str">
        <f t="shared" si="33"/>
        <v/>
      </c>
      <c r="AK136" s="238" t="str" cm="1">
        <f t="array" ref="AK136">IF(IF($T136=0,"",ROUNDDOWN(_xlfn.IFS($I136="課税",$T136*0.1/1.1,$I136="軽減",$T136*0.08/1.08,$I136="一部非課税",$AB136,I136="非課税",0),0))=$Z136,"","×")</f>
        <v/>
      </c>
      <c r="AL136" s="238" t="str">
        <f t="shared" ca="1" si="34"/>
        <v/>
      </c>
      <c r="AM136" s="238" t="str">
        <f t="shared" ca="1" si="35"/>
        <v/>
      </c>
      <c r="AN136" s="238" t="str">
        <f t="shared" si="36"/>
        <v/>
      </c>
      <c r="AO136" s="250"/>
      <c r="AP136" s="251"/>
      <c r="AQ136" s="251"/>
      <c r="AR136" s="250"/>
      <c r="AS136" s="250"/>
      <c r="AT136" s="251"/>
      <c r="AU136" s="251"/>
      <c r="AV136" s="250"/>
      <c r="AW136" s="250"/>
      <c r="AX136" s="251"/>
      <c r="AY136" s="251"/>
    </row>
    <row r="137" spans="2:51" s="239" customFormat="1" x14ac:dyDescent="0.4">
      <c r="B137" s="243">
        <f t="shared" si="28"/>
        <v>82</v>
      </c>
      <c r="C137" s="1"/>
      <c r="D137" s="83"/>
      <c r="E137" s="59"/>
      <c r="F137" s="2"/>
      <c r="G137" s="79"/>
      <c r="H137" s="61"/>
      <c r="I137" s="61"/>
      <c r="J137" s="4"/>
      <c r="K137" s="244" t="s">
        <v>81</v>
      </c>
      <c r="L137" s="244" t="s">
        <v>111</v>
      </c>
      <c r="M137" s="5"/>
      <c r="N137" s="3"/>
      <c r="O137" s="244" t="s">
        <v>111</v>
      </c>
      <c r="P137" s="5"/>
      <c r="Q137" s="3"/>
      <c r="R137" s="245" t="s">
        <v>113</v>
      </c>
      <c r="S137" s="244" t="s">
        <v>114</v>
      </c>
      <c r="T137" s="246">
        <f t="shared" si="27"/>
        <v>0</v>
      </c>
      <c r="U137" s="247" t="s">
        <v>81</v>
      </c>
      <c r="V137" s="6" t="str">
        <f t="shared" si="29"/>
        <v/>
      </c>
      <c r="W137" s="247" t="s">
        <v>81</v>
      </c>
      <c r="X137" s="6"/>
      <c r="Y137" s="247" t="s">
        <v>81</v>
      </c>
      <c r="Z137" s="6" t="str" cm="1">
        <f t="array" ref="Z137">IF($T137=0,"",ROUNDDOWN(_xlfn.IFS($I137="課税",$T137*0.1/1.1,$I137="軽減",$T137*0.08/1.08,$I137="一部非課税",$AB137,I137="非課税",0),0))</f>
        <v/>
      </c>
      <c r="AA137" s="247" t="s">
        <v>81</v>
      </c>
      <c r="AB137" s="6"/>
      <c r="AC137" s="248" t="s">
        <v>81</v>
      </c>
      <c r="AD137" s="249"/>
      <c r="AE137" s="237"/>
      <c r="AF137" s="238" t="str">
        <f t="shared" si="30"/>
        <v/>
      </c>
      <c r="AG137" s="238" t="str">
        <f t="shared" si="31"/>
        <v/>
      </c>
      <c r="AI137" s="238" t="str">
        <f t="shared" si="32"/>
        <v/>
      </c>
      <c r="AJ137" s="238" t="str">
        <f t="shared" si="33"/>
        <v/>
      </c>
      <c r="AK137" s="238" t="str" cm="1">
        <f t="array" ref="AK137">IF(IF($T137=0,"",ROUNDDOWN(_xlfn.IFS($I137="課税",$T137*0.1/1.1,$I137="軽減",$T137*0.08/1.08,$I137="一部非課税",$AB137,I137="非課税",0),0))=$Z137,"","×")</f>
        <v/>
      </c>
      <c r="AL137" s="238" t="str">
        <f t="shared" ca="1" si="34"/>
        <v/>
      </c>
      <c r="AM137" s="238" t="str">
        <f t="shared" ca="1" si="35"/>
        <v/>
      </c>
      <c r="AN137" s="238" t="str">
        <f t="shared" si="36"/>
        <v/>
      </c>
      <c r="AO137" s="250"/>
      <c r="AP137" s="251"/>
      <c r="AQ137" s="251"/>
      <c r="AR137" s="250"/>
      <c r="AS137" s="250"/>
      <c r="AT137" s="251"/>
      <c r="AU137" s="251"/>
      <c r="AV137" s="250"/>
      <c r="AW137" s="250"/>
      <c r="AX137" s="251"/>
      <c r="AY137" s="251"/>
    </row>
    <row r="138" spans="2:51" s="239" customFormat="1" x14ac:dyDescent="0.4">
      <c r="B138" s="243">
        <f t="shared" si="28"/>
        <v>83</v>
      </c>
      <c r="C138" s="1"/>
      <c r="D138" s="83"/>
      <c r="E138" s="59"/>
      <c r="F138" s="2"/>
      <c r="G138" s="79"/>
      <c r="H138" s="61"/>
      <c r="I138" s="61"/>
      <c r="J138" s="4"/>
      <c r="K138" s="244" t="s">
        <v>81</v>
      </c>
      <c r="L138" s="244" t="s">
        <v>111</v>
      </c>
      <c r="M138" s="5"/>
      <c r="N138" s="3"/>
      <c r="O138" s="244" t="s">
        <v>111</v>
      </c>
      <c r="P138" s="5"/>
      <c r="Q138" s="3"/>
      <c r="R138" s="245" t="s">
        <v>113</v>
      </c>
      <c r="S138" s="244" t="s">
        <v>114</v>
      </c>
      <c r="T138" s="246">
        <f t="shared" si="27"/>
        <v>0</v>
      </c>
      <c r="U138" s="247" t="s">
        <v>81</v>
      </c>
      <c r="V138" s="6" t="str">
        <f t="shared" si="29"/>
        <v/>
      </c>
      <c r="W138" s="247" t="s">
        <v>81</v>
      </c>
      <c r="X138" s="6"/>
      <c r="Y138" s="247" t="s">
        <v>81</v>
      </c>
      <c r="Z138" s="6" t="str" cm="1">
        <f t="array" ref="Z138">IF($T138=0,"",ROUNDDOWN(_xlfn.IFS($I138="課税",$T138*0.1/1.1,$I138="軽減",$T138*0.08/1.08,$I138="一部非課税",$AB138,I138="非課税",0),0))</f>
        <v/>
      </c>
      <c r="AA138" s="247" t="s">
        <v>81</v>
      </c>
      <c r="AB138" s="6"/>
      <c r="AC138" s="248" t="s">
        <v>81</v>
      </c>
      <c r="AD138" s="249"/>
      <c r="AE138" s="237"/>
      <c r="AF138" s="238" t="str">
        <f t="shared" si="30"/>
        <v/>
      </c>
      <c r="AG138" s="238" t="str">
        <f t="shared" si="31"/>
        <v/>
      </c>
      <c r="AI138" s="238" t="str">
        <f t="shared" si="32"/>
        <v/>
      </c>
      <c r="AJ138" s="238" t="str">
        <f t="shared" si="33"/>
        <v/>
      </c>
      <c r="AK138" s="238" t="str" cm="1">
        <f t="array" ref="AK138">IF(IF($T138=0,"",ROUNDDOWN(_xlfn.IFS($I138="課税",$T138*0.1/1.1,$I138="軽減",$T138*0.08/1.08,$I138="一部非課税",$AB138,I138="非課税",0),0))=$Z138,"","×")</f>
        <v/>
      </c>
      <c r="AL138" s="238" t="str">
        <f t="shared" ca="1" si="34"/>
        <v/>
      </c>
      <c r="AM138" s="238" t="str">
        <f t="shared" ca="1" si="35"/>
        <v/>
      </c>
      <c r="AN138" s="238" t="str">
        <f t="shared" si="36"/>
        <v/>
      </c>
      <c r="AO138" s="250"/>
      <c r="AP138" s="251"/>
      <c r="AQ138" s="251"/>
      <c r="AR138" s="250"/>
      <c r="AS138" s="250"/>
      <c r="AT138" s="251"/>
      <c r="AU138" s="251"/>
      <c r="AV138" s="250"/>
      <c r="AW138" s="250"/>
      <c r="AX138" s="251"/>
      <c r="AY138" s="251"/>
    </row>
    <row r="139" spans="2:51" s="239" customFormat="1" x14ac:dyDescent="0.4">
      <c r="B139" s="243">
        <f t="shared" si="28"/>
        <v>84</v>
      </c>
      <c r="C139" s="1"/>
      <c r="D139" s="83"/>
      <c r="E139" s="59"/>
      <c r="F139" s="2"/>
      <c r="G139" s="79"/>
      <c r="H139" s="61"/>
      <c r="I139" s="61"/>
      <c r="J139" s="4"/>
      <c r="K139" s="244" t="s">
        <v>81</v>
      </c>
      <c r="L139" s="244" t="s">
        <v>111</v>
      </c>
      <c r="M139" s="5"/>
      <c r="N139" s="3"/>
      <c r="O139" s="244" t="s">
        <v>111</v>
      </c>
      <c r="P139" s="5"/>
      <c r="Q139" s="3"/>
      <c r="R139" s="245" t="s">
        <v>113</v>
      </c>
      <c r="S139" s="244" t="s">
        <v>114</v>
      </c>
      <c r="T139" s="246">
        <f t="shared" si="27"/>
        <v>0</v>
      </c>
      <c r="U139" s="247" t="s">
        <v>81</v>
      </c>
      <c r="V139" s="6" t="str">
        <f t="shared" si="29"/>
        <v/>
      </c>
      <c r="W139" s="247" t="s">
        <v>81</v>
      </c>
      <c r="X139" s="6"/>
      <c r="Y139" s="247" t="s">
        <v>81</v>
      </c>
      <c r="Z139" s="6" t="str" cm="1">
        <f t="array" ref="Z139">IF($T139=0,"",ROUNDDOWN(_xlfn.IFS($I139="課税",$T139*0.1/1.1,$I139="軽減",$T139*0.08/1.08,$I139="一部非課税",$AB139,I139="非課税",0),0))</f>
        <v/>
      </c>
      <c r="AA139" s="247" t="s">
        <v>81</v>
      </c>
      <c r="AB139" s="6"/>
      <c r="AC139" s="248" t="s">
        <v>81</v>
      </c>
      <c r="AD139" s="249"/>
      <c r="AE139" s="237"/>
      <c r="AF139" s="238" t="str">
        <f t="shared" si="30"/>
        <v/>
      </c>
      <c r="AG139" s="238" t="str">
        <f t="shared" si="31"/>
        <v/>
      </c>
      <c r="AI139" s="238" t="str">
        <f t="shared" si="32"/>
        <v/>
      </c>
      <c r="AJ139" s="238" t="str">
        <f t="shared" si="33"/>
        <v/>
      </c>
      <c r="AK139" s="238" t="str" cm="1">
        <f t="array" ref="AK139">IF(IF($T139=0,"",ROUNDDOWN(_xlfn.IFS($I139="課税",$T139*0.1/1.1,$I139="軽減",$T139*0.08/1.08,$I139="一部非課税",$AB139,I139="非課税",0),0))=$Z139,"","×")</f>
        <v/>
      </c>
      <c r="AL139" s="238" t="str">
        <f t="shared" ca="1" si="34"/>
        <v/>
      </c>
      <c r="AM139" s="238" t="str">
        <f t="shared" ca="1" si="35"/>
        <v/>
      </c>
      <c r="AN139" s="238" t="str">
        <f t="shared" si="36"/>
        <v/>
      </c>
      <c r="AO139" s="250"/>
      <c r="AP139" s="251"/>
      <c r="AQ139" s="251"/>
      <c r="AR139" s="250"/>
      <c r="AS139" s="250"/>
      <c r="AT139" s="251"/>
      <c r="AU139" s="251"/>
      <c r="AV139" s="250"/>
      <c r="AW139" s="250"/>
      <c r="AX139" s="251"/>
      <c r="AY139" s="251"/>
    </row>
    <row r="140" spans="2:51" s="239" customFormat="1" x14ac:dyDescent="0.4">
      <c r="B140" s="243">
        <f t="shared" si="28"/>
        <v>85</v>
      </c>
      <c r="C140" s="1"/>
      <c r="D140" s="83"/>
      <c r="E140" s="59"/>
      <c r="F140" s="2"/>
      <c r="G140" s="79"/>
      <c r="H140" s="61"/>
      <c r="I140" s="61"/>
      <c r="J140" s="4"/>
      <c r="K140" s="244" t="s">
        <v>81</v>
      </c>
      <c r="L140" s="244" t="s">
        <v>111</v>
      </c>
      <c r="M140" s="5"/>
      <c r="N140" s="3"/>
      <c r="O140" s="244" t="s">
        <v>111</v>
      </c>
      <c r="P140" s="5"/>
      <c r="Q140" s="3"/>
      <c r="R140" s="245" t="s">
        <v>113</v>
      </c>
      <c r="S140" s="244" t="s">
        <v>114</v>
      </c>
      <c r="T140" s="246">
        <f t="shared" si="27"/>
        <v>0</v>
      </c>
      <c r="U140" s="247" t="s">
        <v>81</v>
      </c>
      <c r="V140" s="6" t="str">
        <f t="shared" si="29"/>
        <v/>
      </c>
      <c r="W140" s="247" t="s">
        <v>81</v>
      </c>
      <c r="X140" s="6"/>
      <c r="Y140" s="247" t="s">
        <v>81</v>
      </c>
      <c r="Z140" s="6" t="str" cm="1">
        <f t="array" ref="Z140">IF($T140=0,"",ROUNDDOWN(_xlfn.IFS($I140="課税",$T140*0.1/1.1,$I140="軽減",$T140*0.08/1.08,$I140="一部非課税",$AB140,I140="非課税",0),0))</f>
        <v/>
      </c>
      <c r="AA140" s="247" t="s">
        <v>81</v>
      </c>
      <c r="AB140" s="6"/>
      <c r="AC140" s="248" t="s">
        <v>81</v>
      </c>
      <c r="AD140" s="249"/>
      <c r="AE140" s="237"/>
      <c r="AF140" s="238" t="str">
        <f t="shared" si="30"/>
        <v/>
      </c>
      <c r="AG140" s="238" t="str">
        <f t="shared" si="31"/>
        <v/>
      </c>
      <c r="AI140" s="238" t="str">
        <f t="shared" si="32"/>
        <v/>
      </c>
      <c r="AJ140" s="238" t="str">
        <f t="shared" si="33"/>
        <v/>
      </c>
      <c r="AK140" s="238" t="str" cm="1">
        <f t="array" ref="AK140">IF(IF($T140=0,"",ROUNDDOWN(_xlfn.IFS($I140="課税",$T140*0.1/1.1,$I140="軽減",$T140*0.08/1.08,$I140="一部非課税",$AB140,I140="非課税",0),0))=$Z140,"","×")</f>
        <v/>
      </c>
      <c r="AL140" s="238" t="str">
        <f t="shared" ca="1" si="34"/>
        <v/>
      </c>
      <c r="AM140" s="238" t="str">
        <f t="shared" ca="1" si="35"/>
        <v/>
      </c>
      <c r="AN140" s="238" t="str">
        <f t="shared" si="36"/>
        <v/>
      </c>
      <c r="AO140" s="250"/>
      <c r="AP140" s="251"/>
      <c r="AQ140" s="251"/>
      <c r="AR140" s="250"/>
      <c r="AS140" s="250"/>
      <c r="AT140" s="251"/>
      <c r="AU140" s="251"/>
      <c r="AV140" s="250"/>
      <c r="AW140" s="250"/>
      <c r="AX140" s="251"/>
      <c r="AY140" s="251"/>
    </row>
    <row r="141" spans="2:51" s="239" customFormat="1" x14ac:dyDescent="0.4">
      <c r="B141" s="243">
        <f t="shared" si="28"/>
        <v>86</v>
      </c>
      <c r="C141" s="1"/>
      <c r="D141" s="83"/>
      <c r="E141" s="59"/>
      <c r="F141" s="2"/>
      <c r="G141" s="79"/>
      <c r="H141" s="61"/>
      <c r="I141" s="61"/>
      <c r="J141" s="4"/>
      <c r="K141" s="244" t="s">
        <v>81</v>
      </c>
      <c r="L141" s="244" t="s">
        <v>111</v>
      </c>
      <c r="M141" s="5"/>
      <c r="N141" s="3"/>
      <c r="O141" s="244" t="s">
        <v>111</v>
      </c>
      <c r="P141" s="5"/>
      <c r="Q141" s="3"/>
      <c r="R141" s="245" t="s">
        <v>113</v>
      </c>
      <c r="S141" s="244" t="s">
        <v>114</v>
      </c>
      <c r="T141" s="246">
        <f t="shared" si="27"/>
        <v>0</v>
      </c>
      <c r="U141" s="247" t="s">
        <v>81</v>
      </c>
      <c r="V141" s="6" t="str">
        <f t="shared" si="29"/>
        <v/>
      </c>
      <c r="W141" s="247" t="s">
        <v>81</v>
      </c>
      <c r="X141" s="6"/>
      <c r="Y141" s="247" t="s">
        <v>81</v>
      </c>
      <c r="Z141" s="6" t="str" cm="1">
        <f t="array" ref="Z141">IF($T141=0,"",ROUNDDOWN(_xlfn.IFS($I141="課税",$T141*0.1/1.1,$I141="軽減",$T141*0.08/1.08,$I141="一部非課税",$AB141,I141="非課税",0),0))</f>
        <v/>
      </c>
      <c r="AA141" s="247" t="s">
        <v>81</v>
      </c>
      <c r="AB141" s="6"/>
      <c r="AC141" s="248" t="s">
        <v>81</v>
      </c>
      <c r="AD141" s="249"/>
      <c r="AE141" s="237"/>
      <c r="AF141" s="238" t="str">
        <f t="shared" si="30"/>
        <v/>
      </c>
      <c r="AG141" s="238" t="str">
        <f t="shared" si="31"/>
        <v/>
      </c>
      <c r="AI141" s="238" t="str">
        <f t="shared" si="32"/>
        <v/>
      </c>
      <c r="AJ141" s="238" t="str">
        <f t="shared" si="33"/>
        <v/>
      </c>
      <c r="AK141" s="238" t="str" cm="1">
        <f t="array" ref="AK141">IF(IF($T141=0,"",ROUNDDOWN(_xlfn.IFS($I141="課税",$T141*0.1/1.1,$I141="軽減",$T141*0.08/1.08,$I141="一部非課税",$AB141,I141="非課税",0),0))=$Z141,"","×")</f>
        <v/>
      </c>
      <c r="AL141" s="238" t="str">
        <f t="shared" ca="1" si="34"/>
        <v/>
      </c>
      <c r="AM141" s="238" t="str">
        <f t="shared" ca="1" si="35"/>
        <v/>
      </c>
      <c r="AN141" s="238" t="str">
        <f t="shared" si="36"/>
        <v/>
      </c>
      <c r="AO141" s="250"/>
      <c r="AP141" s="251"/>
      <c r="AQ141" s="251"/>
      <c r="AR141" s="250"/>
      <c r="AS141" s="250"/>
      <c r="AT141" s="251"/>
      <c r="AU141" s="251"/>
      <c r="AV141" s="250"/>
      <c r="AW141" s="250"/>
      <c r="AX141" s="251"/>
      <c r="AY141" s="251"/>
    </row>
    <row r="142" spans="2:51" s="239" customFormat="1" x14ac:dyDescent="0.4">
      <c r="B142" s="243">
        <f t="shared" si="28"/>
        <v>87</v>
      </c>
      <c r="C142" s="1"/>
      <c r="D142" s="83"/>
      <c r="E142" s="59"/>
      <c r="F142" s="2"/>
      <c r="G142" s="79"/>
      <c r="H142" s="61"/>
      <c r="I142" s="61"/>
      <c r="J142" s="4"/>
      <c r="K142" s="244" t="s">
        <v>81</v>
      </c>
      <c r="L142" s="244" t="s">
        <v>111</v>
      </c>
      <c r="M142" s="5"/>
      <c r="N142" s="3"/>
      <c r="O142" s="244" t="s">
        <v>111</v>
      </c>
      <c r="P142" s="5"/>
      <c r="Q142" s="3"/>
      <c r="R142" s="245" t="s">
        <v>113</v>
      </c>
      <c r="S142" s="244" t="s">
        <v>114</v>
      </c>
      <c r="T142" s="246">
        <f t="shared" si="27"/>
        <v>0</v>
      </c>
      <c r="U142" s="247" t="s">
        <v>81</v>
      </c>
      <c r="V142" s="6" t="str">
        <f t="shared" si="29"/>
        <v/>
      </c>
      <c r="W142" s="247" t="s">
        <v>81</v>
      </c>
      <c r="X142" s="6"/>
      <c r="Y142" s="247" t="s">
        <v>81</v>
      </c>
      <c r="Z142" s="6" t="str" cm="1">
        <f t="array" ref="Z142">IF($T142=0,"",ROUNDDOWN(_xlfn.IFS($I142="課税",$T142*0.1/1.1,$I142="軽減",$T142*0.08/1.08,$I142="一部非課税",$AB142,I142="非課税",0),0))</f>
        <v/>
      </c>
      <c r="AA142" s="247" t="s">
        <v>81</v>
      </c>
      <c r="AB142" s="6"/>
      <c r="AC142" s="248" t="s">
        <v>81</v>
      </c>
      <c r="AD142" s="249"/>
      <c r="AE142" s="237"/>
      <c r="AF142" s="238" t="str">
        <f t="shared" si="30"/>
        <v/>
      </c>
      <c r="AG142" s="238" t="str">
        <f t="shared" si="31"/>
        <v/>
      </c>
      <c r="AI142" s="238" t="str">
        <f t="shared" si="32"/>
        <v/>
      </c>
      <c r="AJ142" s="238" t="str">
        <f t="shared" si="33"/>
        <v/>
      </c>
      <c r="AK142" s="238" t="str" cm="1">
        <f t="array" ref="AK142">IF(IF($T142=0,"",ROUNDDOWN(_xlfn.IFS($I142="課税",$T142*0.1/1.1,$I142="軽減",$T142*0.08/1.08,$I142="一部非課税",$AB142,I142="非課税",0),0))=$Z142,"","×")</f>
        <v/>
      </c>
      <c r="AL142" s="238" t="str">
        <f t="shared" ca="1" si="34"/>
        <v/>
      </c>
      <c r="AM142" s="238" t="str">
        <f t="shared" ca="1" si="35"/>
        <v/>
      </c>
      <c r="AN142" s="238" t="str">
        <f t="shared" si="36"/>
        <v/>
      </c>
      <c r="AO142" s="250"/>
      <c r="AP142" s="251"/>
      <c r="AQ142" s="251"/>
      <c r="AR142" s="250"/>
      <c r="AS142" s="250"/>
      <c r="AT142" s="251"/>
      <c r="AU142" s="251"/>
      <c r="AV142" s="250"/>
      <c r="AW142" s="250"/>
      <c r="AX142" s="251"/>
      <c r="AY142" s="251"/>
    </row>
    <row r="143" spans="2:51" s="239" customFormat="1" x14ac:dyDescent="0.4">
      <c r="B143" s="243">
        <f t="shared" si="28"/>
        <v>88</v>
      </c>
      <c r="C143" s="1"/>
      <c r="D143" s="83"/>
      <c r="E143" s="59"/>
      <c r="F143" s="2"/>
      <c r="G143" s="79"/>
      <c r="H143" s="61"/>
      <c r="I143" s="61"/>
      <c r="J143" s="4"/>
      <c r="K143" s="244" t="s">
        <v>81</v>
      </c>
      <c r="L143" s="244" t="s">
        <v>111</v>
      </c>
      <c r="M143" s="5"/>
      <c r="N143" s="3"/>
      <c r="O143" s="244" t="s">
        <v>111</v>
      </c>
      <c r="P143" s="5"/>
      <c r="Q143" s="3"/>
      <c r="R143" s="245" t="s">
        <v>113</v>
      </c>
      <c r="S143" s="244" t="s">
        <v>114</v>
      </c>
      <c r="T143" s="246">
        <f t="shared" si="27"/>
        <v>0</v>
      </c>
      <c r="U143" s="247" t="s">
        <v>81</v>
      </c>
      <c r="V143" s="6" t="str">
        <f t="shared" si="29"/>
        <v/>
      </c>
      <c r="W143" s="247" t="s">
        <v>81</v>
      </c>
      <c r="X143" s="6"/>
      <c r="Y143" s="247" t="s">
        <v>81</v>
      </c>
      <c r="Z143" s="6" t="str" cm="1">
        <f t="array" ref="Z143">IF($T143=0,"",ROUNDDOWN(_xlfn.IFS($I143="課税",$T143*0.1/1.1,$I143="軽減",$T143*0.08/1.08,$I143="一部非課税",$AB143,I143="非課税",0),0))</f>
        <v/>
      </c>
      <c r="AA143" s="247" t="s">
        <v>81</v>
      </c>
      <c r="AB143" s="6"/>
      <c r="AC143" s="248" t="s">
        <v>81</v>
      </c>
      <c r="AD143" s="249"/>
      <c r="AE143" s="237"/>
      <c r="AF143" s="238" t="str">
        <f t="shared" si="30"/>
        <v/>
      </c>
      <c r="AG143" s="238" t="str">
        <f t="shared" si="31"/>
        <v/>
      </c>
      <c r="AI143" s="238" t="str">
        <f t="shared" si="32"/>
        <v/>
      </c>
      <c r="AJ143" s="238" t="str">
        <f t="shared" si="33"/>
        <v/>
      </c>
      <c r="AK143" s="238" t="str" cm="1">
        <f t="array" ref="AK143">IF(IF($T143=0,"",ROUNDDOWN(_xlfn.IFS($I143="課税",$T143*0.1/1.1,$I143="軽減",$T143*0.08/1.08,$I143="一部非課税",$AB143,I143="非課税",0),0))=$Z143,"","×")</f>
        <v/>
      </c>
      <c r="AL143" s="238" t="str">
        <f t="shared" ca="1" si="34"/>
        <v/>
      </c>
      <c r="AM143" s="238" t="str">
        <f t="shared" ca="1" si="35"/>
        <v/>
      </c>
      <c r="AN143" s="238" t="str">
        <f t="shared" si="36"/>
        <v/>
      </c>
      <c r="AO143" s="250"/>
      <c r="AP143" s="251"/>
      <c r="AQ143" s="251"/>
      <c r="AR143" s="250"/>
      <c r="AS143" s="250"/>
      <c r="AT143" s="251"/>
      <c r="AU143" s="251"/>
      <c r="AV143" s="250"/>
      <c r="AW143" s="250"/>
      <c r="AX143" s="251"/>
      <c r="AY143" s="251"/>
    </row>
    <row r="144" spans="2:51" s="239" customFormat="1" x14ac:dyDescent="0.4">
      <c r="B144" s="243">
        <f t="shared" si="28"/>
        <v>89</v>
      </c>
      <c r="C144" s="1"/>
      <c r="D144" s="83"/>
      <c r="E144" s="59"/>
      <c r="F144" s="2"/>
      <c r="G144" s="79"/>
      <c r="H144" s="61"/>
      <c r="I144" s="61"/>
      <c r="J144" s="4"/>
      <c r="K144" s="244" t="s">
        <v>81</v>
      </c>
      <c r="L144" s="244" t="s">
        <v>111</v>
      </c>
      <c r="M144" s="5"/>
      <c r="N144" s="3"/>
      <c r="O144" s="244" t="s">
        <v>111</v>
      </c>
      <c r="P144" s="5"/>
      <c r="Q144" s="3"/>
      <c r="R144" s="245" t="s">
        <v>113</v>
      </c>
      <c r="S144" s="244" t="s">
        <v>114</v>
      </c>
      <c r="T144" s="246">
        <f t="shared" si="27"/>
        <v>0</v>
      </c>
      <c r="U144" s="247" t="s">
        <v>81</v>
      </c>
      <c r="V144" s="6" t="str">
        <f t="shared" si="29"/>
        <v/>
      </c>
      <c r="W144" s="247" t="s">
        <v>81</v>
      </c>
      <c r="X144" s="6"/>
      <c r="Y144" s="247" t="s">
        <v>81</v>
      </c>
      <c r="Z144" s="6" t="str" cm="1">
        <f t="array" ref="Z144">IF($T144=0,"",ROUNDDOWN(_xlfn.IFS($I144="課税",$T144*0.1/1.1,$I144="軽減",$T144*0.08/1.08,$I144="一部非課税",$AB144,I144="非課税",0),0))</f>
        <v/>
      </c>
      <c r="AA144" s="247" t="s">
        <v>81</v>
      </c>
      <c r="AB144" s="6"/>
      <c r="AC144" s="248" t="s">
        <v>81</v>
      </c>
      <c r="AD144" s="249"/>
      <c r="AE144" s="237"/>
      <c r="AF144" s="238" t="str">
        <f t="shared" si="30"/>
        <v/>
      </c>
      <c r="AG144" s="238" t="str">
        <f t="shared" si="31"/>
        <v/>
      </c>
      <c r="AI144" s="238" t="str">
        <f t="shared" si="32"/>
        <v/>
      </c>
      <c r="AJ144" s="238" t="str">
        <f t="shared" si="33"/>
        <v/>
      </c>
      <c r="AK144" s="238" t="str" cm="1">
        <f t="array" ref="AK144">IF(IF($T144=0,"",ROUNDDOWN(_xlfn.IFS($I144="課税",$T144*0.1/1.1,$I144="軽減",$T144*0.08/1.08,$I144="一部非課税",$AB144,I144="非課税",0),0))=$Z144,"","×")</f>
        <v/>
      </c>
      <c r="AL144" s="238" t="str">
        <f t="shared" ca="1" si="34"/>
        <v/>
      </c>
      <c r="AM144" s="238" t="str">
        <f t="shared" ca="1" si="35"/>
        <v/>
      </c>
      <c r="AN144" s="238" t="str">
        <f t="shared" si="36"/>
        <v/>
      </c>
      <c r="AO144" s="250"/>
      <c r="AP144" s="251"/>
      <c r="AQ144" s="251"/>
      <c r="AR144" s="250"/>
      <c r="AS144" s="250"/>
      <c r="AT144" s="251"/>
      <c r="AU144" s="251"/>
      <c r="AV144" s="250"/>
      <c r="AW144" s="250"/>
      <c r="AX144" s="251"/>
      <c r="AY144" s="251"/>
    </row>
    <row r="145" spans="2:51" s="239" customFormat="1" x14ac:dyDescent="0.4">
      <c r="B145" s="243">
        <f t="shared" si="28"/>
        <v>90</v>
      </c>
      <c r="C145" s="1"/>
      <c r="D145" s="83"/>
      <c r="E145" s="59"/>
      <c r="F145" s="2"/>
      <c r="G145" s="79"/>
      <c r="H145" s="61"/>
      <c r="I145" s="61"/>
      <c r="J145" s="4"/>
      <c r="K145" s="244" t="s">
        <v>81</v>
      </c>
      <c r="L145" s="244" t="s">
        <v>111</v>
      </c>
      <c r="M145" s="5"/>
      <c r="N145" s="3"/>
      <c r="O145" s="244" t="s">
        <v>111</v>
      </c>
      <c r="P145" s="5"/>
      <c r="Q145" s="3"/>
      <c r="R145" s="245" t="s">
        <v>113</v>
      </c>
      <c r="S145" s="244" t="s">
        <v>114</v>
      </c>
      <c r="T145" s="246">
        <f t="shared" si="27"/>
        <v>0</v>
      </c>
      <c r="U145" s="247" t="s">
        <v>81</v>
      </c>
      <c r="V145" s="6" t="str">
        <f t="shared" si="29"/>
        <v/>
      </c>
      <c r="W145" s="247" t="s">
        <v>81</v>
      </c>
      <c r="X145" s="6"/>
      <c r="Y145" s="247" t="s">
        <v>81</v>
      </c>
      <c r="Z145" s="6" t="str" cm="1">
        <f t="array" ref="Z145">IF($T145=0,"",ROUNDDOWN(_xlfn.IFS($I145="課税",$T145*0.1/1.1,$I145="軽減",$T145*0.08/1.08,$I145="一部非課税",$AB145,I145="非課税",0),0))</f>
        <v/>
      </c>
      <c r="AA145" s="247" t="s">
        <v>81</v>
      </c>
      <c r="AB145" s="6"/>
      <c r="AC145" s="248" t="s">
        <v>81</v>
      </c>
      <c r="AD145" s="249"/>
      <c r="AE145" s="237"/>
      <c r="AF145" s="238" t="str">
        <f t="shared" si="30"/>
        <v/>
      </c>
      <c r="AG145" s="238" t="str">
        <f t="shared" si="31"/>
        <v/>
      </c>
      <c r="AI145" s="238" t="str">
        <f t="shared" si="32"/>
        <v/>
      </c>
      <c r="AJ145" s="238" t="str">
        <f t="shared" si="33"/>
        <v/>
      </c>
      <c r="AK145" s="238" t="str" cm="1">
        <f t="array" ref="AK145">IF(IF($T145=0,"",ROUNDDOWN(_xlfn.IFS($I145="課税",$T145*0.1/1.1,$I145="軽減",$T145*0.08/1.08,$I145="一部非課税",$AB145,I145="非課税",0),0))=$Z145,"","×")</f>
        <v/>
      </c>
      <c r="AL145" s="238" t="str">
        <f t="shared" ca="1" si="34"/>
        <v/>
      </c>
      <c r="AM145" s="238" t="str">
        <f t="shared" ca="1" si="35"/>
        <v/>
      </c>
      <c r="AN145" s="238" t="str">
        <f t="shared" si="36"/>
        <v/>
      </c>
      <c r="AO145" s="250"/>
      <c r="AP145" s="251"/>
      <c r="AQ145" s="251"/>
      <c r="AR145" s="250"/>
      <c r="AS145" s="250"/>
      <c r="AT145" s="251"/>
      <c r="AU145" s="251"/>
      <c r="AV145" s="250"/>
      <c r="AW145" s="250"/>
      <c r="AX145" s="251"/>
      <c r="AY145" s="251"/>
    </row>
    <row r="146" spans="2:51" s="239" customFormat="1" x14ac:dyDescent="0.4">
      <c r="B146" s="243">
        <f t="shared" si="28"/>
        <v>91</v>
      </c>
      <c r="C146" s="1"/>
      <c r="D146" s="83"/>
      <c r="E146" s="59"/>
      <c r="F146" s="2"/>
      <c r="G146" s="79"/>
      <c r="H146" s="61"/>
      <c r="I146" s="61"/>
      <c r="J146" s="4"/>
      <c r="K146" s="244" t="s">
        <v>81</v>
      </c>
      <c r="L146" s="244" t="s">
        <v>111</v>
      </c>
      <c r="M146" s="5"/>
      <c r="N146" s="3"/>
      <c r="O146" s="244" t="s">
        <v>111</v>
      </c>
      <c r="P146" s="5"/>
      <c r="Q146" s="3"/>
      <c r="R146" s="245" t="s">
        <v>113</v>
      </c>
      <c r="S146" s="244" t="s">
        <v>114</v>
      </c>
      <c r="T146" s="246">
        <f t="shared" si="27"/>
        <v>0</v>
      </c>
      <c r="U146" s="247" t="s">
        <v>81</v>
      </c>
      <c r="V146" s="6" t="str">
        <f t="shared" si="29"/>
        <v/>
      </c>
      <c r="W146" s="247" t="s">
        <v>81</v>
      </c>
      <c r="X146" s="6"/>
      <c r="Y146" s="247" t="s">
        <v>81</v>
      </c>
      <c r="Z146" s="6" t="str" cm="1">
        <f t="array" ref="Z146">IF($T146=0,"",ROUNDDOWN(_xlfn.IFS($I146="課税",$T146*0.1/1.1,$I146="軽減",$T146*0.08/1.08,$I146="一部非課税",$AB146,I146="非課税",0),0))</f>
        <v/>
      </c>
      <c r="AA146" s="247" t="s">
        <v>81</v>
      </c>
      <c r="AB146" s="6"/>
      <c r="AC146" s="248" t="s">
        <v>81</v>
      </c>
      <c r="AD146" s="249"/>
      <c r="AE146" s="237"/>
      <c r="AF146" s="238" t="str">
        <f t="shared" si="30"/>
        <v/>
      </c>
      <c r="AG146" s="238" t="str">
        <f t="shared" si="31"/>
        <v/>
      </c>
      <c r="AI146" s="238" t="str">
        <f t="shared" si="32"/>
        <v/>
      </c>
      <c r="AJ146" s="238" t="str">
        <f t="shared" si="33"/>
        <v/>
      </c>
      <c r="AK146" s="238" t="str" cm="1">
        <f t="array" ref="AK146">IF(IF($T146=0,"",ROUNDDOWN(_xlfn.IFS($I146="課税",$T146*0.1/1.1,$I146="軽減",$T146*0.08/1.08,$I146="一部非課税",$AB146,I146="非課税",0),0))=$Z146,"","×")</f>
        <v/>
      </c>
      <c r="AL146" s="238" t="str">
        <f t="shared" ca="1" si="34"/>
        <v/>
      </c>
      <c r="AM146" s="238" t="str">
        <f t="shared" ca="1" si="35"/>
        <v/>
      </c>
      <c r="AN146" s="238" t="str">
        <f t="shared" si="36"/>
        <v/>
      </c>
      <c r="AO146" s="250"/>
      <c r="AP146" s="251"/>
      <c r="AQ146" s="251"/>
      <c r="AR146" s="250"/>
      <c r="AS146" s="250"/>
      <c r="AT146" s="251"/>
      <c r="AU146" s="251"/>
      <c r="AV146" s="250"/>
      <c r="AW146" s="250"/>
      <c r="AX146" s="251"/>
      <c r="AY146" s="251"/>
    </row>
    <row r="147" spans="2:51" s="239" customFormat="1" x14ac:dyDescent="0.4">
      <c r="B147" s="243">
        <f t="shared" si="28"/>
        <v>92</v>
      </c>
      <c r="C147" s="1"/>
      <c r="D147" s="83"/>
      <c r="E147" s="59"/>
      <c r="F147" s="2"/>
      <c r="G147" s="79"/>
      <c r="H147" s="61"/>
      <c r="I147" s="61"/>
      <c r="J147" s="4"/>
      <c r="K147" s="244" t="s">
        <v>81</v>
      </c>
      <c r="L147" s="244" t="s">
        <v>111</v>
      </c>
      <c r="M147" s="5"/>
      <c r="N147" s="3"/>
      <c r="O147" s="244" t="s">
        <v>111</v>
      </c>
      <c r="P147" s="5"/>
      <c r="Q147" s="3"/>
      <c r="R147" s="245" t="s">
        <v>113</v>
      </c>
      <c r="S147" s="244" t="s">
        <v>114</v>
      </c>
      <c r="T147" s="246">
        <f t="shared" si="27"/>
        <v>0</v>
      </c>
      <c r="U147" s="247" t="s">
        <v>81</v>
      </c>
      <c r="V147" s="6" t="str">
        <f t="shared" si="29"/>
        <v/>
      </c>
      <c r="W147" s="247" t="s">
        <v>81</v>
      </c>
      <c r="X147" s="6"/>
      <c r="Y147" s="247" t="s">
        <v>81</v>
      </c>
      <c r="Z147" s="6" t="str" cm="1">
        <f t="array" ref="Z147">IF($T147=0,"",ROUNDDOWN(_xlfn.IFS($I147="課税",$T147*0.1/1.1,$I147="軽減",$T147*0.08/1.08,$I147="一部非課税",$AB147,I147="非課税",0),0))</f>
        <v/>
      </c>
      <c r="AA147" s="247" t="s">
        <v>81</v>
      </c>
      <c r="AB147" s="6"/>
      <c r="AC147" s="248" t="s">
        <v>81</v>
      </c>
      <c r="AD147" s="249"/>
      <c r="AE147" s="237"/>
      <c r="AF147" s="238" t="str">
        <f t="shared" si="30"/>
        <v/>
      </c>
      <c r="AG147" s="238" t="str">
        <f t="shared" si="31"/>
        <v/>
      </c>
      <c r="AI147" s="238" t="str">
        <f t="shared" si="32"/>
        <v/>
      </c>
      <c r="AJ147" s="238" t="str">
        <f t="shared" si="33"/>
        <v/>
      </c>
      <c r="AK147" s="238" t="str" cm="1">
        <f t="array" ref="AK147">IF(IF($T147=0,"",ROUNDDOWN(_xlfn.IFS($I147="課税",$T147*0.1/1.1,$I147="軽減",$T147*0.08/1.08,$I147="一部非課税",$AB147,I147="非課税",0),0))=$Z147,"","×")</f>
        <v/>
      </c>
      <c r="AL147" s="238" t="str">
        <f t="shared" ca="1" si="34"/>
        <v/>
      </c>
      <c r="AM147" s="238" t="str">
        <f t="shared" ca="1" si="35"/>
        <v/>
      </c>
      <c r="AN147" s="238" t="str">
        <f t="shared" si="36"/>
        <v/>
      </c>
      <c r="AO147" s="250"/>
      <c r="AP147" s="251"/>
      <c r="AQ147" s="251"/>
      <c r="AR147" s="250"/>
      <c r="AS147" s="250"/>
      <c r="AT147" s="251"/>
      <c r="AU147" s="251"/>
      <c r="AV147" s="250"/>
      <c r="AW147" s="250"/>
      <c r="AX147" s="251"/>
      <c r="AY147" s="251"/>
    </row>
    <row r="148" spans="2:51" s="239" customFormat="1" x14ac:dyDescent="0.4">
      <c r="B148" s="243">
        <f t="shared" si="28"/>
        <v>93</v>
      </c>
      <c r="C148" s="1"/>
      <c r="D148" s="83"/>
      <c r="E148" s="59"/>
      <c r="F148" s="2"/>
      <c r="G148" s="79"/>
      <c r="H148" s="61"/>
      <c r="I148" s="61"/>
      <c r="J148" s="4"/>
      <c r="K148" s="244" t="s">
        <v>81</v>
      </c>
      <c r="L148" s="244" t="s">
        <v>111</v>
      </c>
      <c r="M148" s="5"/>
      <c r="N148" s="3"/>
      <c r="O148" s="244" t="s">
        <v>111</v>
      </c>
      <c r="P148" s="5"/>
      <c r="Q148" s="3"/>
      <c r="R148" s="245" t="s">
        <v>113</v>
      </c>
      <c r="S148" s="244" t="s">
        <v>114</v>
      </c>
      <c r="T148" s="246">
        <f t="shared" si="27"/>
        <v>0</v>
      </c>
      <c r="U148" s="247" t="s">
        <v>81</v>
      </c>
      <c r="V148" s="6" t="str">
        <f t="shared" si="29"/>
        <v/>
      </c>
      <c r="W148" s="247" t="s">
        <v>81</v>
      </c>
      <c r="X148" s="6"/>
      <c r="Y148" s="247" t="s">
        <v>81</v>
      </c>
      <c r="Z148" s="6" t="str" cm="1">
        <f t="array" ref="Z148">IF($T148=0,"",ROUNDDOWN(_xlfn.IFS($I148="課税",$T148*0.1/1.1,$I148="軽減",$T148*0.08/1.08,$I148="一部非課税",$AB148,I148="非課税",0),0))</f>
        <v/>
      </c>
      <c r="AA148" s="247" t="s">
        <v>81</v>
      </c>
      <c r="AB148" s="6"/>
      <c r="AC148" s="248" t="s">
        <v>81</v>
      </c>
      <c r="AD148" s="249"/>
      <c r="AE148" s="237"/>
      <c r="AF148" s="238" t="str">
        <f t="shared" si="30"/>
        <v/>
      </c>
      <c r="AG148" s="238" t="str">
        <f t="shared" si="31"/>
        <v/>
      </c>
      <c r="AI148" s="238" t="str">
        <f t="shared" si="32"/>
        <v/>
      </c>
      <c r="AJ148" s="238" t="str">
        <f t="shared" si="33"/>
        <v/>
      </c>
      <c r="AK148" s="238" t="str" cm="1">
        <f t="array" ref="AK148">IF(IF($T148=0,"",ROUNDDOWN(_xlfn.IFS($I148="課税",$T148*0.1/1.1,$I148="軽減",$T148*0.08/1.08,$I148="一部非課税",$AB148,I148="非課税",0),0))=$Z148,"","×")</f>
        <v/>
      </c>
      <c r="AL148" s="238" t="str">
        <f t="shared" ca="1" si="34"/>
        <v/>
      </c>
      <c r="AM148" s="238" t="str">
        <f t="shared" ca="1" si="35"/>
        <v/>
      </c>
      <c r="AN148" s="238" t="str">
        <f t="shared" si="36"/>
        <v/>
      </c>
      <c r="AO148" s="250"/>
      <c r="AP148" s="251"/>
      <c r="AQ148" s="251"/>
      <c r="AR148" s="250"/>
      <c r="AS148" s="250"/>
      <c r="AT148" s="251"/>
      <c r="AU148" s="251"/>
      <c r="AV148" s="250"/>
      <c r="AW148" s="250"/>
      <c r="AX148" s="251"/>
      <c r="AY148" s="251"/>
    </row>
    <row r="149" spans="2:51" s="239" customFormat="1" x14ac:dyDescent="0.4">
      <c r="B149" s="243">
        <f t="shared" si="28"/>
        <v>94</v>
      </c>
      <c r="C149" s="1"/>
      <c r="D149" s="83"/>
      <c r="E149" s="59"/>
      <c r="F149" s="2"/>
      <c r="G149" s="79"/>
      <c r="H149" s="61"/>
      <c r="I149" s="61"/>
      <c r="J149" s="4"/>
      <c r="K149" s="244" t="s">
        <v>81</v>
      </c>
      <c r="L149" s="244" t="s">
        <v>111</v>
      </c>
      <c r="M149" s="5"/>
      <c r="N149" s="3"/>
      <c r="O149" s="244" t="s">
        <v>111</v>
      </c>
      <c r="P149" s="5"/>
      <c r="Q149" s="3"/>
      <c r="R149" s="245" t="s">
        <v>113</v>
      </c>
      <c r="S149" s="244" t="s">
        <v>114</v>
      </c>
      <c r="T149" s="246">
        <f t="shared" si="27"/>
        <v>0</v>
      </c>
      <c r="U149" s="247" t="s">
        <v>81</v>
      </c>
      <c r="V149" s="6" t="str">
        <f t="shared" si="29"/>
        <v/>
      </c>
      <c r="W149" s="247" t="s">
        <v>81</v>
      </c>
      <c r="X149" s="6"/>
      <c r="Y149" s="247" t="s">
        <v>81</v>
      </c>
      <c r="Z149" s="6" t="str" cm="1">
        <f t="array" ref="Z149">IF($T149=0,"",ROUNDDOWN(_xlfn.IFS($I149="課税",$T149*0.1/1.1,$I149="軽減",$T149*0.08/1.08,$I149="一部非課税",$AB149,I149="非課税",0),0))</f>
        <v/>
      </c>
      <c r="AA149" s="247" t="s">
        <v>81</v>
      </c>
      <c r="AB149" s="6"/>
      <c r="AC149" s="248" t="s">
        <v>81</v>
      </c>
      <c r="AD149" s="249"/>
      <c r="AE149" s="237"/>
      <c r="AF149" s="238" t="str">
        <f t="shared" si="30"/>
        <v/>
      </c>
      <c r="AG149" s="238" t="str">
        <f t="shared" si="31"/>
        <v/>
      </c>
      <c r="AI149" s="238" t="str">
        <f t="shared" si="32"/>
        <v/>
      </c>
      <c r="AJ149" s="238" t="str">
        <f t="shared" si="33"/>
        <v/>
      </c>
      <c r="AK149" s="238" t="str" cm="1">
        <f t="array" ref="AK149">IF(IF($T149=0,"",ROUNDDOWN(_xlfn.IFS($I149="課税",$T149*0.1/1.1,$I149="軽減",$T149*0.08/1.08,$I149="一部非課税",$AB149,I149="非課税",0),0))=$Z149,"","×")</f>
        <v/>
      </c>
      <c r="AL149" s="238" t="str">
        <f t="shared" ca="1" si="34"/>
        <v/>
      </c>
      <c r="AM149" s="238" t="str">
        <f t="shared" ca="1" si="35"/>
        <v/>
      </c>
      <c r="AN149" s="238" t="str">
        <f t="shared" si="36"/>
        <v/>
      </c>
      <c r="AO149" s="250"/>
      <c r="AP149" s="251"/>
      <c r="AQ149" s="251"/>
      <c r="AR149" s="250"/>
      <c r="AS149" s="250"/>
      <c r="AT149" s="251"/>
      <c r="AU149" s="251"/>
      <c r="AV149" s="250"/>
      <c r="AW149" s="250"/>
      <c r="AX149" s="251"/>
      <c r="AY149" s="251"/>
    </row>
    <row r="150" spans="2:51" s="239" customFormat="1" x14ac:dyDescent="0.4">
      <c r="B150" s="243">
        <f t="shared" si="28"/>
        <v>95</v>
      </c>
      <c r="C150" s="1"/>
      <c r="D150" s="83"/>
      <c r="E150" s="59"/>
      <c r="F150" s="2"/>
      <c r="G150" s="79"/>
      <c r="H150" s="61"/>
      <c r="I150" s="61"/>
      <c r="J150" s="4"/>
      <c r="K150" s="244" t="s">
        <v>81</v>
      </c>
      <c r="L150" s="244" t="s">
        <v>111</v>
      </c>
      <c r="M150" s="5"/>
      <c r="N150" s="3"/>
      <c r="O150" s="244" t="s">
        <v>111</v>
      </c>
      <c r="P150" s="5"/>
      <c r="Q150" s="3"/>
      <c r="R150" s="245" t="s">
        <v>113</v>
      </c>
      <c r="S150" s="244" t="s">
        <v>114</v>
      </c>
      <c r="T150" s="246">
        <f t="shared" si="27"/>
        <v>0</v>
      </c>
      <c r="U150" s="247" t="s">
        <v>81</v>
      </c>
      <c r="V150" s="6" t="str">
        <f t="shared" si="29"/>
        <v/>
      </c>
      <c r="W150" s="247" t="s">
        <v>81</v>
      </c>
      <c r="X150" s="6"/>
      <c r="Y150" s="247" t="s">
        <v>81</v>
      </c>
      <c r="Z150" s="6" t="str" cm="1">
        <f t="array" ref="Z150">IF($T150=0,"",ROUNDDOWN(_xlfn.IFS($I150="課税",$T150*0.1/1.1,$I150="軽減",$T150*0.08/1.08,$I150="一部非課税",$AB150,I150="非課税",0),0))</f>
        <v/>
      </c>
      <c r="AA150" s="247" t="s">
        <v>81</v>
      </c>
      <c r="AB150" s="6"/>
      <c r="AC150" s="248" t="s">
        <v>81</v>
      </c>
      <c r="AD150" s="249"/>
      <c r="AE150" s="237"/>
      <c r="AF150" s="238" t="str">
        <f t="shared" si="30"/>
        <v/>
      </c>
      <c r="AG150" s="238" t="str">
        <f t="shared" si="31"/>
        <v/>
      </c>
      <c r="AI150" s="238" t="str">
        <f t="shared" si="32"/>
        <v/>
      </c>
      <c r="AJ150" s="238" t="str">
        <f t="shared" si="33"/>
        <v/>
      </c>
      <c r="AK150" s="238" t="str" cm="1">
        <f t="array" ref="AK150">IF(IF($T150=0,"",ROUNDDOWN(_xlfn.IFS($I150="課税",$T150*0.1/1.1,$I150="軽減",$T150*0.08/1.08,$I150="一部非課税",$AB150,I150="非課税",0),0))=$Z150,"","×")</f>
        <v/>
      </c>
      <c r="AL150" s="238" t="str">
        <f t="shared" ca="1" si="34"/>
        <v/>
      </c>
      <c r="AM150" s="238" t="str">
        <f t="shared" ca="1" si="35"/>
        <v/>
      </c>
      <c r="AN150" s="238" t="str">
        <f t="shared" si="36"/>
        <v/>
      </c>
      <c r="AO150" s="250"/>
      <c r="AP150" s="251"/>
      <c r="AQ150" s="251"/>
      <c r="AR150" s="250"/>
      <c r="AS150" s="250"/>
      <c r="AT150" s="251"/>
      <c r="AU150" s="251"/>
      <c r="AV150" s="250"/>
      <c r="AW150" s="250"/>
      <c r="AX150" s="251"/>
      <c r="AY150" s="251"/>
    </row>
    <row r="151" spans="2:51" s="239" customFormat="1" x14ac:dyDescent="0.4">
      <c r="B151" s="243">
        <f t="shared" si="28"/>
        <v>96</v>
      </c>
      <c r="C151" s="1"/>
      <c r="D151" s="83"/>
      <c r="E151" s="59"/>
      <c r="F151" s="2"/>
      <c r="G151" s="79"/>
      <c r="H151" s="61"/>
      <c r="I151" s="61"/>
      <c r="J151" s="4"/>
      <c r="K151" s="244" t="s">
        <v>81</v>
      </c>
      <c r="L151" s="244" t="s">
        <v>111</v>
      </c>
      <c r="M151" s="5"/>
      <c r="N151" s="3"/>
      <c r="O151" s="244" t="s">
        <v>111</v>
      </c>
      <c r="P151" s="5"/>
      <c r="Q151" s="3"/>
      <c r="R151" s="245" t="s">
        <v>113</v>
      </c>
      <c r="S151" s="244" t="s">
        <v>114</v>
      </c>
      <c r="T151" s="246">
        <f t="shared" si="27"/>
        <v>0</v>
      </c>
      <c r="U151" s="247" t="s">
        <v>81</v>
      </c>
      <c r="V151" s="6" t="str">
        <f t="shared" si="29"/>
        <v/>
      </c>
      <c r="W151" s="247" t="s">
        <v>81</v>
      </c>
      <c r="X151" s="6"/>
      <c r="Y151" s="247" t="s">
        <v>81</v>
      </c>
      <c r="Z151" s="6" t="str" cm="1">
        <f t="array" ref="Z151">IF($T151=0,"",ROUNDDOWN(_xlfn.IFS($I151="課税",$T151*0.1/1.1,$I151="軽減",$T151*0.08/1.08,$I151="一部非課税",$AB151,I151="非課税",0),0))</f>
        <v/>
      </c>
      <c r="AA151" s="247" t="s">
        <v>81</v>
      </c>
      <c r="AB151" s="6"/>
      <c r="AC151" s="248" t="s">
        <v>81</v>
      </c>
      <c r="AD151" s="249"/>
      <c r="AE151" s="237"/>
      <c r="AF151" s="238" t="str">
        <f t="shared" si="30"/>
        <v/>
      </c>
      <c r="AG151" s="238" t="str">
        <f t="shared" si="31"/>
        <v/>
      </c>
      <c r="AI151" s="238" t="str">
        <f t="shared" si="32"/>
        <v/>
      </c>
      <c r="AJ151" s="238" t="str">
        <f t="shared" si="33"/>
        <v/>
      </c>
      <c r="AK151" s="238" t="str" cm="1">
        <f t="array" ref="AK151">IF(IF($T151=0,"",ROUNDDOWN(_xlfn.IFS($I151="課税",$T151*0.1/1.1,$I151="軽減",$T151*0.08/1.08,$I151="一部非課税",$AB151,I151="非課税",0),0))=$Z151,"","×")</f>
        <v/>
      </c>
      <c r="AL151" s="238" t="str">
        <f t="shared" ca="1" si="34"/>
        <v/>
      </c>
      <c r="AM151" s="238" t="str">
        <f t="shared" ca="1" si="35"/>
        <v/>
      </c>
      <c r="AN151" s="238" t="str">
        <f t="shared" si="36"/>
        <v/>
      </c>
      <c r="AO151" s="250"/>
      <c r="AP151" s="251"/>
      <c r="AQ151" s="251"/>
      <c r="AR151" s="250"/>
      <c r="AS151" s="250"/>
      <c r="AT151" s="251"/>
      <c r="AU151" s="251"/>
      <c r="AV151" s="250"/>
      <c r="AW151" s="250"/>
      <c r="AX151" s="251"/>
      <c r="AY151" s="251"/>
    </row>
    <row r="152" spans="2:51" s="239" customFormat="1" x14ac:dyDescent="0.4">
      <c r="B152" s="243">
        <f t="shared" si="28"/>
        <v>97</v>
      </c>
      <c r="C152" s="1"/>
      <c r="D152" s="83"/>
      <c r="E152" s="59"/>
      <c r="F152" s="2"/>
      <c r="G152" s="79"/>
      <c r="H152" s="61"/>
      <c r="I152" s="61"/>
      <c r="J152" s="4"/>
      <c r="K152" s="244" t="s">
        <v>81</v>
      </c>
      <c r="L152" s="244" t="s">
        <v>111</v>
      </c>
      <c r="M152" s="5"/>
      <c r="N152" s="3"/>
      <c r="O152" s="244" t="s">
        <v>111</v>
      </c>
      <c r="P152" s="5"/>
      <c r="Q152" s="3"/>
      <c r="R152" s="245" t="s">
        <v>113</v>
      </c>
      <c r="S152" s="244" t="s">
        <v>114</v>
      </c>
      <c r="T152" s="246">
        <f t="shared" si="27"/>
        <v>0</v>
      </c>
      <c r="U152" s="247" t="s">
        <v>81</v>
      </c>
      <c r="V152" s="6" t="str">
        <f t="shared" si="29"/>
        <v/>
      </c>
      <c r="W152" s="247" t="s">
        <v>81</v>
      </c>
      <c r="X152" s="6"/>
      <c r="Y152" s="247" t="s">
        <v>81</v>
      </c>
      <c r="Z152" s="6" t="str" cm="1">
        <f t="array" ref="Z152">IF($T152=0,"",ROUNDDOWN(_xlfn.IFS($I152="課税",$T152*0.1/1.1,$I152="軽減",$T152*0.08/1.08,$I152="一部非課税",$AB152,I152="非課税",0),0))</f>
        <v/>
      </c>
      <c r="AA152" s="247" t="s">
        <v>81</v>
      </c>
      <c r="AB152" s="6"/>
      <c r="AC152" s="248" t="s">
        <v>81</v>
      </c>
      <c r="AD152" s="249"/>
      <c r="AE152" s="237"/>
      <c r="AF152" s="238" t="str">
        <f t="shared" si="30"/>
        <v/>
      </c>
      <c r="AG152" s="238" t="str">
        <f t="shared" si="31"/>
        <v/>
      </c>
      <c r="AI152" s="238" t="str">
        <f t="shared" si="32"/>
        <v/>
      </c>
      <c r="AJ152" s="238" t="str">
        <f t="shared" si="33"/>
        <v/>
      </c>
      <c r="AK152" s="238" t="str" cm="1">
        <f t="array" ref="AK152">IF(IF($T152=0,"",ROUNDDOWN(_xlfn.IFS($I152="課税",$T152*0.1/1.1,$I152="軽減",$T152*0.08/1.08,$I152="一部非課税",$AB152,I152="非課税",0),0))=$Z152,"","×")</f>
        <v/>
      </c>
      <c r="AL152" s="238" t="str">
        <f t="shared" ca="1" si="34"/>
        <v/>
      </c>
      <c r="AM152" s="238" t="str">
        <f t="shared" ca="1" si="35"/>
        <v/>
      </c>
      <c r="AN152" s="238" t="str">
        <f t="shared" si="36"/>
        <v/>
      </c>
      <c r="AO152" s="250"/>
      <c r="AP152" s="251"/>
      <c r="AQ152" s="251"/>
      <c r="AR152" s="250"/>
      <c r="AS152" s="250"/>
      <c r="AT152" s="251"/>
      <c r="AU152" s="251"/>
      <c r="AV152" s="250"/>
      <c r="AW152" s="250"/>
      <c r="AX152" s="251"/>
      <c r="AY152" s="251"/>
    </row>
    <row r="153" spans="2:51" s="239" customFormat="1" x14ac:dyDescent="0.4">
      <c r="B153" s="243">
        <f t="shared" si="28"/>
        <v>98</v>
      </c>
      <c r="C153" s="1"/>
      <c r="D153" s="83"/>
      <c r="E153" s="59"/>
      <c r="F153" s="2"/>
      <c r="G153" s="79"/>
      <c r="H153" s="61"/>
      <c r="I153" s="61"/>
      <c r="J153" s="4"/>
      <c r="K153" s="244" t="s">
        <v>81</v>
      </c>
      <c r="L153" s="244" t="s">
        <v>111</v>
      </c>
      <c r="M153" s="5"/>
      <c r="N153" s="3"/>
      <c r="O153" s="244" t="s">
        <v>111</v>
      </c>
      <c r="P153" s="5"/>
      <c r="Q153" s="3"/>
      <c r="R153" s="245" t="s">
        <v>113</v>
      </c>
      <c r="S153" s="244" t="s">
        <v>114</v>
      </c>
      <c r="T153" s="246">
        <f t="shared" si="27"/>
        <v>0</v>
      </c>
      <c r="U153" s="247" t="s">
        <v>81</v>
      </c>
      <c r="V153" s="6" t="str">
        <f t="shared" si="29"/>
        <v/>
      </c>
      <c r="W153" s="247" t="s">
        <v>81</v>
      </c>
      <c r="X153" s="6"/>
      <c r="Y153" s="247" t="s">
        <v>81</v>
      </c>
      <c r="Z153" s="6" t="str" cm="1">
        <f t="array" ref="Z153">IF($T153=0,"",ROUNDDOWN(_xlfn.IFS($I153="課税",$T153*0.1/1.1,$I153="軽減",$T153*0.08/1.08,$I153="一部非課税",$AB153,I153="非課税",0),0))</f>
        <v/>
      </c>
      <c r="AA153" s="247" t="s">
        <v>81</v>
      </c>
      <c r="AB153" s="6"/>
      <c r="AC153" s="248" t="s">
        <v>81</v>
      </c>
      <c r="AD153" s="249"/>
      <c r="AE153" s="237"/>
      <c r="AF153" s="238" t="str">
        <f t="shared" si="30"/>
        <v/>
      </c>
      <c r="AG153" s="238" t="str">
        <f t="shared" si="31"/>
        <v/>
      </c>
      <c r="AI153" s="238" t="str">
        <f t="shared" si="32"/>
        <v/>
      </c>
      <c r="AJ153" s="238" t="str">
        <f t="shared" si="33"/>
        <v/>
      </c>
      <c r="AK153" s="238" t="str" cm="1">
        <f t="array" ref="AK153">IF(IF($T153=0,"",ROUNDDOWN(_xlfn.IFS($I153="課税",$T153*0.1/1.1,$I153="軽減",$T153*0.08/1.08,$I153="一部非課税",$AB153,I153="非課税",0),0))=$Z153,"","×")</f>
        <v/>
      </c>
      <c r="AL153" s="238" t="str">
        <f t="shared" ca="1" si="34"/>
        <v/>
      </c>
      <c r="AM153" s="238" t="str">
        <f t="shared" ca="1" si="35"/>
        <v/>
      </c>
      <c r="AN153" s="238" t="str">
        <f t="shared" si="36"/>
        <v/>
      </c>
      <c r="AO153" s="250"/>
      <c r="AP153" s="251"/>
      <c r="AQ153" s="251"/>
      <c r="AR153" s="250"/>
      <c r="AS153" s="250"/>
      <c r="AT153" s="251"/>
      <c r="AU153" s="251"/>
      <c r="AV153" s="250"/>
      <c r="AW153" s="250"/>
      <c r="AX153" s="251"/>
      <c r="AY153" s="251"/>
    </row>
    <row r="154" spans="2:51" s="239" customFormat="1" x14ac:dyDescent="0.4">
      <c r="B154" s="243">
        <f t="shared" si="28"/>
        <v>99</v>
      </c>
      <c r="C154" s="1"/>
      <c r="D154" s="83"/>
      <c r="E154" s="59"/>
      <c r="F154" s="2"/>
      <c r="G154" s="79"/>
      <c r="H154" s="61"/>
      <c r="I154" s="61"/>
      <c r="J154" s="4"/>
      <c r="K154" s="244" t="s">
        <v>81</v>
      </c>
      <c r="L154" s="244" t="s">
        <v>111</v>
      </c>
      <c r="M154" s="5"/>
      <c r="N154" s="3"/>
      <c r="O154" s="244" t="s">
        <v>111</v>
      </c>
      <c r="P154" s="5"/>
      <c r="Q154" s="3"/>
      <c r="R154" s="245" t="s">
        <v>113</v>
      </c>
      <c r="S154" s="244" t="s">
        <v>114</v>
      </c>
      <c r="T154" s="246">
        <f t="shared" si="27"/>
        <v>0</v>
      </c>
      <c r="U154" s="247" t="s">
        <v>81</v>
      </c>
      <c r="V154" s="6" t="str">
        <f t="shared" si="29"/>
        <v/>
      </c>
      <c r="W154" s="247" t="s">
        <v>81</v>
      </c>
      <c r="X154" s="6"/>
      <c r="Y154" s="247" t="s">
        <v>81</v>
      </c>
      <c r="Z154" s="6" t="str" cm="1">
        <f t="array" ref="Z154">IF($T154=0,"",ROUNDDOWN(_xlfn.IFS($I154="課税",$T154*0.1/1.1,$I154="軽減",$T154*0.08/1.08,$I154="一部非課税",$AB154,I154="非課税",0),0))</f>
        <v/>
      </c>
      <c r="AA154" s="247" t="s">
        <v>81</v>
      </c>
      <c r="AB154" s="6"/>
      <c r="AC154" s="248" t="s">
        <v>81</v>
      </c>
      <c r="AD154" s="249"/>
      <c r="AE154" s="237"/>
      <c r="AF154" s="238" t="str">
        <f t="shared" si="30"/>
        <v/>
      </c>
      <c r="AG154" s="238" t="str">
        <f t="shared" si="31"/>
        <v/>
      </c>
      <c r="AI154" s="238" t="str">
        <f t="shared" si="32"/>
        <v/>
      </c>
      <c r="AJ154" s="238" t="str">
        <f t="shared" si="33"/>
        <v/>
      </c>
      <c r="AK154" s="238" t="str" cm="1">
        <f t="array" ref="AK154">IF(IF($T154=0,"",ROUNDDOWN(_xlfn.IFS($I154="課税",$T154*0.1/1.1,$I154="軽減",$T154*0.08/1.08,$I154="一部非課税",$AB154,I154="非課税",0),0))=$Z154,"","×")</f>
        <v/>
      </c>
      <c r="AL154" s="238" t="str">
        <f t="shared" ca="1" si="34"/>
        <v/>
      </c>
      <c r="AM154" s="238" t="str">
        <f t="shared" ca="1" si="35"/>
        <v/>
      </c>
      <c r="AN154" s="238" t="str">
        <f t="shared" si="36"/>
        <v/>
      </c>
      <c r="AO154" s="250"/>
      <c r="AP154" s="251"/>
      <c r="AQ154" s="251"/>
      <c r="AR154" s="250"/>
      <c r="AS154" s="250"/>
      <c r="AT154" s="251"/>
      <c r="AU154" s="251"/>
      <c r="AV154" s="250"/>
      <c r="AW154" s="250"/>
      <c r="AX154" s="251"/>
      <c r="AY154" s="251"/>
    </row>
    <row r="155" spans="2:51" s="239" customFormat="1" ht="20.25" thickBot="1" x14ac:dyDescent="0.45">
      <c r="B155" s="252">
        <f t="shared" si="28"/>
        <v>100</v>
      </c>
      <c r="C155" s="7"/>
      <c r="D155" s="84"/>
      <c r="E155" s="60"/>
      <c r="F155" s="8"/>
      <c r="G155" s="81"/>
      <c r="H155" s="62"/>
      <c r="I155" s="62"/>
      <c r="J155" s="10"/>
      <c r="K155" s="253" t="s">
        <v>81</v>
      </c>
      <c r="L155" s="253" t="s">
        <v>111</v>
      </c>
      <c r="M155" s="11"/>
      <c r="N155" s="9"/>
      <c r="O155" s="253" t="s">
        <v>111</v>
      </c>
      <c r="P155" s="11"/>
      <c r="Q155" s="9"/>
      <c r="R155" s="254" t="s">
        <v>113</v>
      </c>
      <c r="S155" s="253" t="s">
        <v>114</v>
      </c>
      <c r="T155" s="255">
        <f t="shared" si="27"/>
        <v>0</v>
      </c>
      <c r="U155" s="256" t="s">
        <v>81</v>
      </c>
      <c r="V155" s="12" t="str">
        <f t="shared" si="29"/>
        <v/>
      </c>
      <c r="W155" s="256" t="s">
        <v>81</v>
      </c>
      <c r="X155" s="12"/>
      <c r="Y155" s="256" t="s">
        <v>81</v>
      </c>
      <c r="Z155" s="12" t="str" cm="1">
        <f t="array" ref="Z155">IF($T155=0,"",ROUNDDOWN(_xlfn.IFS($I155="課税",$T155*0.1/1.1,$I155="軽減",$T155*0.08/1.08,$I155="一部非課税",$AB155,I155="非課税",0),0))</f>
        <v/>
      </c>
      <c r="AA155" s="256" t="s">
        <v>81</v>
      </c>
      <c r="AB155" s="12"/>
      <c r="AC155" s="257" t="s">
        <v>81</v>
      </c>
      <c r="AD155" s="258"/>
      <c r="AE155" s="237"/>
      <c r="AF155" s="238" t="str">
        <f t="shared" si="30"/>
        <v/>
      </c>
      <c r="AG155" s="238" t="str">
        <f t="shared" si="31"/>
        <v/>
      </c>
      <c r="AI155" s="238" t="str">
        <f t="shared" si="32"/>
        <v/>
      </c>
      <c r="AJ155" s="238" t="str">
        <f t="shared" si="33"/>
        <v/>
      </c>
      <c r="AK155" s="238" t="str" cm="1">
        <f t="array" ref="AK155">IF(IF($T155=0,"",ROUNDDOWN(_xlfn.IFS($I155="課税",$T155*0.1/1.1,$I155="軽減",$T155*0.08/1.08,$I155="一部非課税",$AB155,I155="非課税",0),0))=$Z155,"","×")</f>
        <v/>
      </c>
      <c r="AL155" s="238" t="str">
        <f t="shared" ca="1" si="34"/>
        <v/>
      </c>
      <c r="AM155" s="238" t="str">
        <f t="shared" ca="1" si="35"/>
        <v/>
      </c>
      <c r="AN155" s="238" t="str">
        <f t="shared" si="36"/>
        <v/>
      </c>
      <c r="AO155" s="250"/>
      <c r="AP155" s="251"/>
      <c r="AQ155" s="251"/>
      <c r="AR155" s="250"/>
      <c r="AS155" s="250"/>
      <c r="AT155" s="251"/>
      <c r="AU155" s="251"/>
      <c r="AV155" s="250"/>
      <c r="AW155" s="250"/>
      <c r="AX155" s="251"/>
      <c r="AY155" s="251"/>
    </row>
    <row r="156" spans="2:51" x14ac:dyDescent="0.4">
      <c r="E156" s="111"/>
      <c r="F156" s="111"/>
      <c r="G156" s="111"/>
      <c r="H156" s="111"/>
      <c r="I156" s="186"/>
      <c r="J156" s="186"/>
      <c r="K156" s="187"/>
      <c r="L156" s="188"/>
      <c r="M156" s="188"/>
      <c r="N156" s="189"/>
      <c r="O156" s="187"/>
      <c r="P156" s="188"/>
      <c r="Q156" s="189"/>
      <c r="R156" s="187"/>
      <c r="S156" s="190"/>
      <c r="T156" s="188"/>
      <c r="U156" s="191"/>
      <c r="V156" s="111"/>
      <c r="W156" s="191"/>
      <c r="X156" s="192" t="str">
        <f t="shared" ref="X156:X219" si="37">IF(T156="","",T156-V156)</f>
        <v/>
      </c>
      <c r="Y156" s="191"/>
      <c r="Z156" s="111"/>
      <c r="AA156" s="191"/>
      <c r="AB156" s="192"/>
      <c r="AC156" s="191"/>
      <c r="AD156" s="111"/>
      <c r="AE156" s="111"/>
      <c r="AF156" s="111"/>
      <c r="AG156" s="111"/>
      <c r="AH156" s="111"/>
      <c r="AI156" s="111"/>
    </row>
    <row r="157" spans="2:51" x14ac:dyDescent="0.4">
      <c r="E157" s="111"/>
      <c r="F157" s="111"/>
      <c r="G157" s="111"/>
      <c r="H157" s="111"/>
      <c r="I157" s="27"/>
      <c r="J157" s="27"/>
      <c r="K157" s="27"/>
      <c r="L157" s="27"/>
      <c r="M157" s="27"/>
      <c r="N157" s="27"/>
      <c r="O157" s="27"/>
      <c r="P157" s="27"/>
      <c r="Q157" s="27"/>
      <c r="R157" s="27"/>
      <c r="S157" s="27"/>
      <c r="T157" s="27"/>
      <c r="U157" s="27"/>
      <c r="V157" s="111"/>
      <c r="W157" s="27"/>
      <c r="X157" s="192" t="str">
        <f t="shared" si="37"/>
        <v/>
      </c>
      <c r="Y157" s="27"/>
      <c r="Z157" s="111"/>
      <c r="AA157" s="27"/>
      <c r="AB157" s="192"/>
      <c r="AC157" s="27"/>
      <c r="AD157" s="111"/>
      <c r="AE157" s="111"/>
      <c r="AF157" s="111"/>
      <c r="AG157" s="111"/>
      <c r="AH157" s="111"/>
      <c r="AI157" s="111"/>
    </row>
    <row r="158" spans="2:51" x14ac:dyDescent="0.4">
      <c r="E158" s="111"/>
      <c r="F158" s="111"/>
      <c r="G158" s="111"/>
      <c r="H158" s="111"/>
      <c r="I158" s="27"/>
      <c r="J158" s="27"/>
      <c r="K158" s="27"/>
      <c r="L158" s="27"/>
      <c r="M158" s="27"/>
      <c r="N158" s="27"/>
      <c r="O158" s="27"/>
      <c r="P158" s="27"/>
      <c r="Q158" s="27"/>
      <c r="R158" s="27"/>
      <c r="S158" s="27"/>
      <c r="T158" s="27"/>
      <c r="U158" s="27"/>
      <c r="V158" s="27"/>
      <c r="W158" s="27"/>
      <c r="X158" s="192" t="str">
        <f t="shared" si="37"/>
        <v/>
      </c>
      <c r="Y158" s="27"/>
      <c r="Z158" s="27"/>
      <c r="AA158" s="27"/>
      <c r="AB158" s="192"/>
      <c r="AC158" s="27"/>
      <c r="AD158" s="27"/>
      <c r="AE158" s="27"/>
      <c r="AF158" s="27"/>
      <c r="AG158" s="27"/>
      <c r="AH158" s="27"/>
    </row>
    <row r="159" spans="2:51" x14ac:dyDescent="0.4">
      <c r="E159" s="111"/>
      <c r="F159" s="111"/>
      <c r="G159" s="111"/>
      <c r="H159" s="111"/>
      <c r="I159" s="27"/>
      <c r="J159" s="27"/>
      <c r="K159" s="27"/>
      <c r="L159" s="27"/>
      <c r="M159" s="27"/>
      <c r="N159" s="27"/>
      <c r="O159" s="27"/>
      <c r="P159" s="27"/>
      <c r="Q159" s="27"/>
      <c r="R159" s="27"/>
      <c r="S159" s="27"/>
      <c r="T159" s="27"/>
      <c r="U159" s="27"/>
      <c r="V159" s="27"/>
      <c r="W159" s="27"/>
      <c r="X159" s="192" t="str">
        <f t="shared" si="37"/>
        <v/>
      </c>
      <c r="Y159" s="27"/>
      <c r="Z159" s="27"/>
      <c r="AA159" s="27"/>
      <c r="AB159" s="192"/>
      <c r="AC159" s="27"/>
      <c r="AD159" s="27"/>
      <c r="AE159" s="27"/>
      <c r="AF159" s="27"/>
      <c r="AG159" s="27"/>
      <c r="AH159" s="27"/>
    </row>
    <row r="160" spans="2:51" x14ac:dyDescent="0.4">
      <c r="E160" s="111"/>
      <c r="F160" s="111"/>
      <c r="G160" s="111"/>
      <c r="H160" s="111"/>
      <c r="I160" s="27"/>
      <c r="J160" s="27"/>
      <c r="K160" s="27"/>
      <c r="L160" s="27"/>
      <c r="M160" s="27"/>
      <c r="N160" s="27"/>
      <c r="O160" s="27"/>
      <c r="P160" s="27"/>
      <c r="Q160" s="27"/>
      <c r="R160" s="27"/>
      <c r="S160" s="27"/>
      <c r="T160" s="27"/>
      <c r="U160" s="27"/>
      <c r="V160" s="27"/>
      <c r="W160" s="27"/>
      <c r="X160" s="192" t="str">
        <f t="shared" si="37"/>
        <v/>
      </c>
      <c r="Y160" s="27"/>
      <c r="Z160" s="27"/>
      <c r="AA160" s="27"/>
      <c r="AB160" s="192"/>
      <c r="AC160" s="27"/>
      <c r="AD160" s="27"/>
      <c r="AE160" s="27"/>
      <c r="AF160" s="27"/>
      <c r="AG160" s="27"/>
      <c r="AH160" s="27"/>
    </row>
    <row r="161" spans="5:34" x14ac:dyDescent="0.4">
      <c r="E161" s="27"/>
      <c r="F161" s="27"/>
      <c r="G161" s="27"/>
      <c r="H161" s="27"/>
      <c r="I161" s="27"/>
      <c r="J161" s="27"/>
      <c r="K161" s="27"/>
      <c r="L161" s="27"/>
      <c r="M161" s="27"/>
      <c r="N161" s="27"/>
      <c r="O161" s="27"/>
      <c r="P161" s="27"/>
      <c r="Q161" s="27"/>
      <c r="R161" s="27"/>
      <c r="S161" s="27"/>
      <c r="T161" s="27"/>
      <c r="U161" s="27"/>
      <c r="V161" s="27"/>
      <c r="W161" s="27"/>
      <c r="X161" s="192" t="str">
        <f t="shared" si="37"/>
        <v/>
      </c>
      <c r="Y161" s="27"/>
      <c r="Z161" s="27"/>
      <c r="AA161" s="27"/>
      <c r="AB161" s="192"/>
      <c r="AC161" s="27"/>
      <c r="AD161" s="27"/>
      <c r="AE161" s="27"/>
      <c r="AF161" s="27"/>
      <c r="AG161" s="27"/>
      <c r="AH161" s="27"/>
    </row>
    <row r="162" spans="5:34" x14ac:dyDescent="0.4">
      <c r="E162" s="27"/>
      <c r="F162" s="27"/>
      <c r="G162" s="27"/>
      <c r="H162" s="27"/>
      <c r="I162" s="27"/>
      <c r="J162" s="27"/>
      <c r="K162" s="27"/>
      <c r="L162" s="27"/>
      <c r="M162" s="27"/>
      <c r="N162" s="27"/>
      <c r="O162" s="27"/>
      <c r="P162" s="27"/>
      <c r="Q162" s="27"/>
      <c r="R162" s="27"/>
      <c r="S162" s="27"/>
      <c r="T162" s="27"/>
      <c r="U162" s="27"/>
      <c r="V162" s="27"/>
      <c r="W162" s="27"/>
      <c r="X162" s="192" t="str">
        <f t="shared" si="37"/>
        <v/>
      </c>
      <c r="Y162" s="27"/>
      <c r="Z162" s="27"/>
      <c r="AA162" s="27"/>
      <c r="AB162" s="192"/>
      <c r="AC162" s="27"/>
      <c r="AD162" s="27"/>
      <c r="AE162" s="27"/>
      <c r="AF162" s="27"/>
      <c r="AG162" s="27"/>
      <c r="AH162" s="27"/>
    </row>
    <row r="163" spans="5:34" x14ac:dyDescent="0.4">
      <c r="E163" s="27"/>
      <c r="F163" s="27"/>
      <c r="G163" s="27"/>
      <c r="H163" s="27"/>
      <c r="I163" s="27"/>
      <c r="J163" s="27"/>
      <c r="K163" s="27"/>
      <c r="L163" s="27"/>
      <c r="M163" s="27"/>
      <c r="N163" s="27"/>
      <c r="O163" s="27"/>
      <c r="P163" s="27"/>
      <c r="Q163" s="27"/>
      <c r="R163" s="27"/>
      <c r="S163" s="27"/>
      <c r="T163" s="27"/>
      <c r="U163" s="27"/>
      <c r="V163" s="27"/>
      <c r="W163" s="27"/>
      <c r="X163" s="192" t="str">
        <f t="shared" si="37"/>
        <v/>
      </c>
      <c r="Y163" s="27"/>
      <c r="Z163" s="27"/>
      <c r="AA163" s="27"/>
      <c r="AB163" s="192"/>
      <c r="AC163" s="27"/>
      <c r="AD163" s="27"/>
      <c r="AE163" s="27"/>
      <c r="AF163" s="27"/>
      <c r="AG163" s="27"/>
      <c r="AH163" s="27"/>
    </row>
    <row r="164" spans="5:34" x14ac:dyDescent="0.4">
      <c r="E164" s="27"/>
      <c r="F164" s="27"/>
      <c r="G164" s="27"/>
      <c r="H164" s="27"/>
      <c r="I164" s="27"/>
      <c r="J164" s="27"/>
      <c r="K164" s="27"/>
      <c r="L164" s="27"/>
      <c r="M164" s="27"/>
      <c r="N164" s="27"/>
      <c r="O164" s="27"/>
      <c r="P164" s="27"/>
      <c r="Q164" s="27"/>
      <c r="R164" s="27"/>
      <c r="S164" s="27"/>
      <c r="T164" s="27"/>
      <c r="U164" s="27"/>
      <c r="V164" s="27"/>
      <c r="W164" s="27"/>
      <c r="X164" s="192" t="str">
        <f t="shared" si="37"/>
        <v/>
      </c>
      <c r="Y164" s="27"/>
      <c r="Z164" s="27"/>
      <c r="AA164" s="27"/>
      <c r="AB164" s="192"/>
      <c r="AC164" s="27"/>
      <c r="AD164" s="27"/>
      <c r="AE164" s="27"/>
      <c r="AF164" s="27"/>
      <c r="AG164" s="27"/>
      <c r="AH164" s="27"/>
    </row>
    <row r="165" spans="5:34" x14ac:dyDescent="0.4">
      <c r="E165" s="27"/>
      <c r="F165" s="27"/>
      <c r="G165" s="27"/>
      <c r="H165" s="27"/>
      <c r="I165" s="27"/>
      <c r="J165" s="27"/>
      <c r="K165" s="27"/>
      <c r="L165" s="27"/>
      <c r="M165" s="27"/>
      <c r="N165" s="27"/>
      <c r="O165" s="27"/>
      <c r="P165" s="27"/>
      <c r="Q165" s="27"/>
      <c r="R165" s="27"/>
      <c r="S165" s="27"/>
      <c r="T165" s="27"/>
      <c r="U165" s="27"/>
      <c r="V165" s="27"/>
      <c r="W165" s="27"/>
      <c r="X165" s="192" t="str">
        <f t="shared" si="37"/>
        <v/>
      </c>
      <c r="Y165" s="27"/>
      <c r="Z165" s="27"/>
      <c r="AA165" s="27"/>
      <c r="AB165" s="192"/>
      <c r="AC165" s="27"/>
      <c r="AD165" s="27"/>
      <c r="AE165" s="27"/>
      <c r="AF165" s="27"/>
      <c r="AG165" s="27"/>
      <c r="AH165" s="27"/>
    </row>
    <row r="166" spans="5:34" x14ac:dyDescent="0.4">
      <c r="E166" s="27"/>
      <c r="F166" s="27"/>
      <c r="G166" s="27"/>
      <c r="H166" s="27"/>
      <c r="I166" s="27"/>
      <c r="J166" s="27"/>
      <c r="K166" s="27"/>
      <c r="L166" s="27"/>
      <c r="M166" s="27"/>
      <c r="N166" s="27"/>
      <c r="O166" s="27"/>
      <c r="P166" s="27"/>
      <c r="Q166" s="27"/>
      <c r="R166" s="27"/>
      <c r="S166" s="27"/>
      <c r="T166" s="27"/>
      <c r="U166" s="27"/>
      <c r="V166" s="27"/>
      <c r="W166" s="27"/>
      <c r="X166" s="192" t="str">
        <f t="shared" si="37"/>
        <v/>
      </c>
      <c r="Y166" s="27"/>
      <c r="Z166" s="27"/>
      <c r="AA166" s="27"/>
      <c r="AB166" s="192"/>
      <c r="AC166" s="27"/>
      <c r="AD166" s="27"/>
      <c r="AE166" s="27"/>
      <c r="AF166" s="27"/>
      <c r="AG166" s="27"/>
      <c r="AH166" s="27"/>
    </row>
    <row r="167" spans="5:34" x14ac:dyDescent="0.4">
      <c r="E167" s="27"/>
      <c r="F167" s="27"/>
      <c r="G167" s="27"/>
      <c r="H167" s="27"/>
      <c r="I167" s="27"/>
      <c r="J167" s="27"/>
      <c r="K167" s="27"/>
      <c r="L167" s="27"/>
      <c r="M167" s="27"/>
      <c r="N167" s="27"/>
      <c r="O167" s="27"/>
      <c r="P167" s="27"/>
      <c r="Q167" s="27"/>
      <c r="R167" s="27"/>
      <c r="S167" s="27"/>
      <c r="T167" s="27"/>
      <c r="U167" s="27"/>
      <c r="V167" s="27"/>
      <c r="W167" s="27"/>
      <c r="X167" s="192" t="str">
        <f t="shared" si="37"/>
        <v/>
      </c>
      <c r="Y167" s="27"/>
      <c r="Z167" s="27"/>
      <c r="AA167" s="27"/>
      <c r="AB167" s="192"/>
      <c r="AC167" s="27"/>
      <c r="AD167" s="27"/>
      <c r="AE167" s="27"/>
      <c r="AF167" s="27"/>
      <c r="AG167" s="27"/>
      <c r="AH167" s="27"/>
    </row>
    <row r="168" spans="5:34" x14ac:dyDescent="0.4">
      <c r="E168" s="27"/>
      <c r="F168" s="27"/>
      <c r="G168" s="27"/>
      <c r="H168" s="27"/>
      <c r="I168" s="27"/>
      <c r="J168" s="27"/>
      <c r="K168" s="27"/>
      <c r="L168" s="27"/>
      <c r="M168" s="27"/>
      <c r="N168" s="27"/>
      <c r="O168" s="27"/>
      <c r="P168" s="27"/>
      <c r="Q168" s="27"/>
      <c r="R168" s="27"/>
      <c r="S168" s="27"/>
      <c r="T168" s="27"/>
      <c r="U168" s="27"/>
      <c r="V168" s="27"/>
      <c r="W168" s="27"/>
      <c r="X168" s="192" t="str">
        <f t="shared" si="37"/>
        <v/>
      </c>
      <c r="Y168" s="27"/>
      <c r="Z168" s="27"/>
      <c r="AA168" s="27"/>
      <c r="AB168" s="192"/>
      <c r="AC168" s="27"/>
      <c r="AD168" s="27"/>
      <c r="AE168" s="27"/>
      <c r="AF168" s="27"/>
      <c r="AG168" s="27"/>
      <c r="AH168" s="27"/>
    </row>
    <row r="169" spans="5:34" x14ac:dyDescent="0.4">
      <c r="E169" s="27"/>
      <c r="F169" s="27"/>
      <c r="G169" s="27"/>
      <c r="H169" s="27"/>
      <c r="I169" s="27"/>
      <c r="J169" s="27"/>
      <c r="K169" s="27"/>
      <c r="L169" s="27"/>
      <c r="M169" s="27"/>
      <c r="N169" s="27"/>
      <c r="O169" s="27"/>
      <c r="P169" s="27"/>
      <c r="Q169" s="27"/>
      <c r="R169" s="27"/>
      <c r="S169" s="27"/>
      <c r="T169" s="27"/>
      <c r="U169" s="27"/>
      <c r="V169" s="27"/>
      <c r="W169" s="27"/>
      <c r="X169" s="192" t="str">
        <f t="shared" si="37"/>
        <v/>
      </c>
      <c r="Y169" s="27"/>
      <c r="Z169" s="27"/>
      <c r="AA169" s="27"/>
      <c r="AB169" s="192"/>
      <c r="AC169" s="27"/>
      <c r="AD169" s="27"/>
      <c r="AE169" s="27"/>
      <c r="AF169" s="27"/>
      <c r="AG169" s="27"/>
      <c r="AH169" s="27"/>
    </row>
    <row r="170" spans="5:34" x14ac:dyDescent="0.4">
      <c r="E170" s="27"/>
      <c r="F170" s="27"/>
      <c r="G170" s="27"/>
      <c r="H170" s="27"/>
      <c r="I170" s="27"/>
      <c r="J170" s="27"/>
      <c r="K170" s="27"/>
      <c r="L170" s="27"/>
      <c r="M170" s="27"/>
      <c r="N170" s="27"/>
      <c r="O170" s="27"/>
      <c r="P170" s="27"/>
      <c r="Q170" s="27"/>
      <c r="R170" s="27"/>
      <c r="S170" s="27"/>
      <c r="T170" s="27"/>
      <c r="U170" s="27"/>
      <c r="V170" s="27"/>
      <c r="W170" s="27"/>
      <c r="X170" s="192" t="str">
        <f t="shared" si="37"/>
        <v/>
      </c>
      <c r="Y170" s="27"/>
      <c r="Z170" s="27"/>
      <c r="AA170" s="27"/>
      <c r="AB170" s="192"/>
      <c r="AC170" s="27"/>
      <c r="AD170" s="27"/>
      <c r="AE170" s="27"/>
      <c r="AF170" s="27"/>
      <c r="AG170" s="27"/>
      <c r="AH170" s="27"/>
    </row>
    <row r="171" spans="5:34" x14ac:dyDescent="0.4">
      <c r="E171" s="193"/>
      <c r="F171" s="193"/>
      <c r="G171" s="193"/>
      <c r="H171" s="194"/>
      <c r="I171" s="194"/>
      <c r="J171" s="194"/>
      <c r="K171" s="194"/>
      <c r="L171" s="194"/>
      <c r="M171" s="194"/>
      <c r="N171" s="194"/>
      <c r="O171" s="194"/>
      <c r="P171" s="194"/>
      <c r="Q171" s="194"/>
      <c r="R171" s="194"/>
      <c r="S171" s="194"/>
      <c r="T171" s="194"/>
      <c r="U171" s="195"/>
      <c r="V171" s="27"/>
      <c r="W171" s="195"/>
      <c r="X171" s="192" t="str">
        <f t="shared" si="37"/>
        <v/>
      </c>
      <c r="Y171" s="195"/>
      <c r="Z171" s="27"/>
      <c r="AA171" s="195"/>
      <c r="AB171" s="192"/>
      <c r="AC171" s="195"/>
      <c r="AD171" s="27"/>
      <c r="AE171" s="27"/>
      <c r="AF171" s="27"/>
      <c r="AG171" s="27"/>
      <c r="AH171" s="27"/>
    </row>
    <row r="172" spans="5:34" x14ac:dyDescent="0.4">
      <c r="X172" s="192" t="str">
        <f t="shared" si="37"/>
        <v/>
      </c>
      <c r="AB172" s="192"/>
    </row>
    <row r="173" spans="5:34" x14ac:dyDescent="0.4">
      <c r="X173" s="192" t="str">
        <f t="shared" si="37"/>
        <v/>
      </c>
      <c r="AB173" s="192"/>
    </row>
    <row r="174" spans="5:34" x14ac:dyDescent="0.4">
      <c r="V174" s="116"/>
      <c r="X174" s="192" t="str">
        <f t="shared" si="37"/>
        <v/>
      </c>
      <c r="Z174" s="196"/>
      <c r="AB174" s="192"/>
      <c r="AD174" s="116"/>
      <c r="AE174" s="196"/>
      <c r="AF174" s="116"/>
      <c r="AG174" s="116"/>
      <c r="AH174" s="116"/>
    </row>
    <row r="175" spans="5:34" x14ac:dyDescent="0.4">
      <c r="V175" s="116"/>
      <c r="X175" s="192" t="str">
        <f t="shared" si="37"/>
        <v/>
      </c>
      <c r="Z175" s="196"/>
      <c r="AB175" s="192"/>
      <c r="AD175" s="116"/>
      <c r="AE175" s="196"/>
      <c r="AF175" s="116"/>
      <c r="AG175" s="116"/>
      <c r="AH175" s="116"/>
    </row>
    <row r="176" spans="5:34" x14ac:dyDescent="0.4">
      <c r="V176" s="116"/>
      <c r="X176" s="192" t="str">
        <f t="shared" si="37"/>
        <v/>
      </c>
      <c r="Z176" s="196"/>
      <c r="AB176" s="192"/>
      <c r="AD176" s="116"/>
      <c r="AE176" s="196"/>
      <c r="AF176" s="116"/>
      <c r="AG176" s="116"/>
      <c r="AH176" s="116"/>
    </row>
    <row r="177" spans="22:34" x14ac:dyDescent="0.4">
      <c r="V177" s="116"/>
      <c r="X177" s="192" t="str">
        <f t="shared" si="37"/>
        <v/>
      </c>
      <c r="Z177" s="196"/>
      <c r="AB177" s="192"/>
      <c r="AD177" s="116"/>
      <c r="AE177" s="196"/>
      <c r="AF177" s="116"/>
      <c r="AG177" s="116"/>
      <c r="AH177" s="116"/>
    </row>
    <row r="178" spans="22:34" x14ac:dyDescent="0.4">
      <c r="V178" s="116"/>
      <c r="X178" s="192" t="str">
        <f t="shared" si="37"/>
        <v/>
      </c>
      <c r="Z178" s="196"/>
      <c r="AB178" s="192"/>
      <c r="AD178" s="116"/>
      <c r="AE178" s="196"/>
      <c r="AF178" s="116"/>
      <c r="AG178" s="116"/>
      <c r="AH178" s="116"/>
    </row>
    <row r="179" spans="22:34" ht="9" customHeight="1" x14ac:dyDescent="0.4">
      <c r="V179" s="116"/>
      <c r="X179" s="192" t="str">
        <f t="shared" si="37"/>
        <v/>
      </c>
      <c r="Z179" s="196"/>
      <c r="AB179" s="192"/>
      <c r="AD179" s="116"/>
      <c r="AE179" s="196"/>
      <c r="AF179" s="116"/>
      <c r="AG179" s="116"/>
      <c r="AH179" s="116"/>
    </row>
    <row r="180" spans="22:34" x14ac:dyDescent="0.4">
      <c r="V180" s="116"/>
      <c r="X180" s="192" t="str">
        <f t="shared" si="37"/>
        <v/>
      </c>
      <c r="Z180" s="196"/>
      <c r="AB180" s="192"/>
      <c r="AD180" s="116"/>
      <c r="AE180" s="196"/>
      <c r="AF180" s="116"/>
      <c r="AG180" s="116"/>
      <c r="AH180" s="116"/>
    </row>
    <row r="181" spans="22:34" x14ac:dyDescent="0.4">
      <c r="V181" s="116"/>
      <c r="X181" s="192" t="str">
        <f t="shared" si="37"/>
        <v/>
      </c>
      <c r="Z181" s="196"/>
      <c r="AB181" s="192"/>
      <c r="AD181" s="116"/>
      <c r="AE181" s="196"/>
      <c r="AF181" s="116"/>
      <c r="AG181" s="116"/>
      <c r="AH181" s="116"/>
    </row>
    <row r="182" spans="22:34" x14ac:dyDescent="0.4">
      <c r="V182" s="116"/>
      <c r="X182" s="192" t="str">
        <f t="shared" si="37"/>
        <v/>
      </c>
      <c r="Z182" s="196"/>
      <c r="AB182" s="192"/>
      <c r="AD182" s="116"/>
      <c r="AE182" s="196"/>
      <c r="AF182" s="116"/>
      <c r="AG182" s="116"/>
      <c r="AH182" s="116"/>
    </row>
    <row r="183" spans="22:34" x14ac:dyDescent="0.4">
      <c r="V183" s="116"/>
      <c r="X183" s="192" t="str">
        <f t="shared" si="37"/>
        <v/>
      </c>
      <c r="AB183" s="192"/>
    </row>
    <row r="184" spans="22:34" x14ac:dyDescent="0.4">
      <c r="V184" s="116"/>
      <c r="X184" s="192" t="str">
        <f t="shared" si="37"/>
        <v/>
      </c>
      <c r="AB184" s="192"/>
    </row>
    <row r="185" spans="22:34" ht="14.45" customHeight="1" x14ac:dyDescent="0.4">
      <c r="X185" s="192" t="str">
        <f t="shared" si="37"/>
        <v/>
      </c>
      <c r="AB185" s="192"/>
    </row>
    <row r="186" spans="22:34" ht="7.35" customHeight="1" x14ac:dyDescent="0.4">
      <c r="X186" s="192" t="str">
        <f t="shared" si="37"/>
        <v/>
      </c>
      <c r="AB186" s="192"/>
    </row>
    <row r="187" spans="22:34" ht="14.45" customHeight="1" x14ac:dyDescent="0.4">
      <c r="X187" s="192" t="str">
        <f t="shared" si="37"/>
        <v/>
      </c>
      <c r="AB187" s="192"/>
    </row>
    <row r="188" spans="22:34" ht="7.9" customHeight="1" x14ac:dyDescent="0.4">
      <c r="X188" s="192" t="str">
        <f t="shared" si="37"/>
        <v/>
      </c>
      <c r="AB188" s="192"/>
      <c r="AD188" s="197"/>
    </row>
    <row r="189" spans="22:34" x14ac:dyDescent="0.4">
      <c r="X189" s="192" t="str">
        <f t="shared" si="37"/>
        <v/>
      </c>
      <c r="AB189" s="192"/>
      <c r="AD189" s="197"/>
    </row>
    <row r="190" spans="22:34" x14ac:dyDescent="0.4">
      <c r="X190" s="192" t="str">
        <f t="shared" si="37"/>
        <v/>
      </c>
      <c r="AB190" s="192"/>
      <c r="AD190" s="197"/>
    </row>
    <row r="191" spans="22:34" x14ac:dyDescent="0.4">
      <c r="X191" s="192" t="str">
        <f t="shared" si="37"/>
        <v/>
      </c>
      <c r="AB191" s="192"/>
      <c r="AD191" s="197"/>
    </row>
    <row r="192" spans="22:34" x14ac:dyDescent="0.4">
      <c r="X192" s="192" t="str">
        <f t="shared" si="37"/>
        <v/>
      </c>
      <c r="AB192" s="192"/>
      <c r="AD192" s="197"/>
    </row>
    <row r="193" spans="5:30" x14ac:dyDescent="0.4">
      <c r="X193" s="192" t="str">
        <f t="shared" si="37"/>
        <v/>
      </c>
      <c r="AB193" s="192"/>
      <c r="AD193" s="197"/>
    </row>
    <row r="194" spans="5:30" x14ac:dyDescent="0.4">
      <c r="X194" s="192" t="str">
        <f t="shared" si="37"/>
        <v/>
      </c>
      <c r="AB194" s="192"/>
      <c r="AD194" s="197"/>
    </row>
    <row r="195" spans="5:30" x14ac:dyDescent="0.4">
      <c r="X195" s="192" t="str">
        <f t="shared" si="37"/>
        <v/>
      </c>
      <c r="AB195" s="192"/>
      <c r="AD195" s="197"/>
    </row>
    <row r="196" spans="5:30" x14ac:dyDescent="0.4">
      <c r="X196" s="192" t="str">
        <f t="shared" si="37"/>
        <v/>
      </c>
      <c r="AB196" s="192"/>
    </row>
    <row r="197" spans="5:30" x14ac:dyDescent="0.4">
      <c r="E197" s="26"/>
      <c r="F197" s="26"/>
      <c r="G197" s="26"/>
      <c r="H197" s="26"/>
      <c r="X197" s="192" t="str">
        <f t="shared" si="37"/>
        <v/>
      </c>
      <c r="AB197" s="192"/>
    </row>
    <row r="198" spans="5:30" x14ac:dyDescent="0.4">
      <c r="E198" s="26"/>
      <c r="F198" s="26"/>
      <c r="G198" s="26"/>
      <c r="H198" s="26"/>
      <c r="X198" s="192" t="str">
        <f t="shared" si="37"/>
        <v/>
      </c>
      <c r="AB198" s="192"/>
    </row>
    <row r="199" spans="5:30" x14ac:dyDescent="0.4">
      <c r="E199" s="26"/>
      <c r="F199" s="26"/>
      <c r="G199" s="26"/>
      <c r="H199" s="26"/>
      <c r="X199" s="192" t="str">
        <f t="shared" si="37"/>
        <v/>
      </c>
      <c r="AB199" s="192"/>
    </row>
    <row r="200" spans="5:30" x14ac:dyDescent="0.4">
      <c r="E200" s="26"/>
      <c r="F200" s="26"/>
      <c r="G200" s="26"/>
      <c r="H200" s="26"/>
      <c r="X200" s="192" t="str">
        <f t="shared" si="37"/>
        <v/>
      </c>
      <c r="AB200" s="192"/>
    </row>
    <row r="201" spans="5:30" x14ac:dyDescent="0.4">
      <c r="X201" s="192" t="str">
        <f t="shared" si="37"/>
        <v/>
      </c>
      <c r="AB201" s="192"/>
    </row>
    <row r="202" spans="5:30" x14ac:dyDescent="0.4">
      <c r="X202" s="192" t="str">
        <f t="shared" si="37"/>
        <v/>
      </c>
      <c r="AB202" s="192"/>
    </row>
    <row r="203" spans="5:30" x14ac:dyDescent="0.4">
      <c r="X203" s="192" t="str">
        <f t="shared" si="37"/>
        <v/>
      </c>
      <c r="AB203" s="192"/>
    </row>
    <row r="204" spans="5:30" x14ac:dyDescent="0.4">
      <c r="X204" s="192" t="str">
        <f t="shared" si="37"/>
        <v/>
      </c>
      <c r="AB204" s="192"/>
    </row>
    <row r="205" spans="5:30" x14ac:dyDescent="0.4">
      <c r="X205" s="192" t="str">
        <f t="shared" si="37"/>
        <v/>
      </c>
      <c r="AB205" s="192"/>
    </row>
    <row r="206" spans="5:30" x14ac:dyDescent="0.4">
      <c r="X206" s="192" t="str">
        <f t="shared" si="37"/>
        <v/>
      </c>
      <c r="AB206" s="192"/>
    </row>
    <row r="207" spans="5:30" x14ac:dyDescent="0.4">
      <c r="X207" s="192" t="str">
        <f t="shared" si="37"/>
        <v/>
      </c>
      <c r="AB207" s="192"/>
    </row>
    <row r="208" spans="5:30" x14ac:dyDescent="0.4">
      <c r="X208" s="192" t="str">
        <f t="shared" si="37"/>
        <v/>
      </c>
      <c r="AB208" s="192"/>
    </row>
    <row r="209" spans="5:43" x14ac:dyDescent="0.4">
      <c r="X209" s="192" t="str">
        <f t="shared" si="37"/>
        <v/>
      </c>
      <c r="AB209" s="192"/>
    </row>
    <row r="210" spans="5:43" x14ac:dyDescent="0.4">
      <c r="X210" s="192" t="str">
        <f t="shared" si="37"/>
        <v/>
      </c>
      <c r="AB210" s="192"/>
    </row>
    <row r="211" spans="5:43" x14ac:dyDescent="0.4">
      <c r="X211" s="192" t="str">
        <f t="shared" si="37"/>
        <v/>
      </c>
      <c r="AB211" s="192"/>
    </row>
    <row r="212" spans="5:43" x14ac:dyDescent="0.4">
      <c r="X212" s="192" t="str">
        <f t="shared" si="37"/>
        <v/>
      </c>
      <c r="AB212" s="192"/>
    </row>
    <row r="213" spans="5:43" x14ac:dyDescent="0.4">
      <c r="X213" s="192" t="str">
        <f t="shared" si="37"/>
        <v/>
      </c>
      <c r="AB213" s="192"/>
    </row>
    <row r="214" spans="5:43" x14ac:dyDescent="0.4">
      <c r="X214" s="192" t="str">
        <f t="shared" si="37"/>
        <v/>
      </c>
      <c r="AB214" s="192"/>
    </row>
    <row r="215" spans="5:43" x14ac:dyDescent="0.4">
      <c r="X215" s="192" t="str">
        <f t="shared" si="37"/>
        <v/>
      </c>
      <c r="AB215" s="192"/>
    </row>
    <row r="216" spans="5:43" s="26" customFormat="1" x14ac:dyDescent="0.4">
      <c r="E216" s="25"/>
      <c r="F216" s="25"/>
      <c r="G216" s="25"/>
      <c r="H216" s="25"/>
      <c r="K216" s="25"/>
      <c r="N216" s="25"/>
      <c r="O216" s="25"/>
      <c r="Q216" s="25"/>
      <c r="R216" s="25"/>
      <c r="U216" s="25"/>
      <c r="V216" s="25"/>
      <c r="W216" s="25"/>
      <c r="X216" s="192" t="str">
        <f t="shared" si="37"/>
        <v/>
      </c>
      <c r="Y216" s="25"/>
      <c r="Z216" s="25"/>
      <c r="AA216" s="25"/>
      <c r="AB216" s="192"/>
      <c r="AC216" s="25"/>
      <c r="AD216" s="25"/>
      <c r="AE216" s="25"/>
      <c r="AF216" s="25"/>
      <c r="AG216" s="25"/>
      <c r="AH216" s="25"/>
      <c r="AI216" s="25"/>
      <c r="AJ216" s="25"/>
      <c r="AK216" s="25"/>
      <c r="AL216" s="25"/>
      <c r="AM216" s="25"/>
      <c r="AN216" s="25"/>
      <c r="AO216" s="25"/>
      <c r="AP216" s="25"/>
      <c r="AQ216" s="25"/>
    </row>
    <row r="217" spans="5:43" s="26" customFormat="1" x14ac:dyDescent="0.4">
      <c r="E217" s="25"/>
      <c r="F217" s="25"/>
      <c r="G217" s="25"/>
      <c r="H217" s="25"/>
      <c r="K217" s="25"/>
      <c r="N217" s="25"/>
      <c r="O217" s="25"/>
      <c r="Q217" s="25"/>
      <c r="R217" s="25"/>
      <c r="U217" s="25"/>
      <c r="V217" s="25"/>
      <c r="W217" s="25"/>
      <c r="X217" s="192" t="str">
        <f t="shared" si="37"/>
        <v/>
      </c>
      <c r="Y217" s="25"/>
      <c r="Z217" s="25"/>
      <c r="AA217" s="25"/>
      <c r="AB217" s="192"/>
      <c r="AC217" s="25"/>
      <c r="AD217" s="25"/>
      <c r="AE217" s="25"/>
      <c r="AF217" s="25"/>
      <c r="AG217" s="25"/>
      <c r="AH217" s="25"/>
      <c r="AI217" s="25"/>
      <c r="AJ217" s="25"/>
      <c r="AK217" s="25"/>
      <c r="AL217" s="25"/>
      <c r="AM217" s="25"/>
      <c r="AN217" s="25"/>
      <c r="AO217" s="25"/>
      <c r="AP217" s="25"/>
      <c r="AQ217" s="25"/>
    </row>
    <row r="218" spans="5:43" s="26" customFormat="1" x14ac:dyDescent="0.4">
      <c r="E218" s="25"/>
      <c r="F218" s="25"/>
      <c r="G218" s="25"/>
      <c r="H218" s="25"/>
      <c r="K218" s="25"/>
      <c r="N218" s="25"/>
      <c r="O218" s="25"/>
      <c r="Q218" s="25"/>
      <c r="R218" s="25"/>
      <c r="U218" s="25"/>
      <c r="V218" s="25"/>
      <c r="W218" s="25"/>
      <c r="X218" s="192" t="str">
        <f t="shared" si="37"/>
        <v/>
      </c>
      <c r="Y218" s="25"/>
      <c r="Z218" s="25"/>
      <c r="AA218" s="25"/>
      <c r="AB218" s="192"/>
      <c r="AC218" s="25"/>
      <c r="AD218" s="25"/>
      <c r="AE218" s="25"/>
      <c r="AF218" s="25"/>
      <c r="AG218" s="25"/>
      <c r="AH218" s="25"/>
      <c r="AI218" s="25"/>
      <c r="AJ218" s="25"/>
      <c r="AK218" s="25"/>
      <c r="AL218" s="25"/>
      <c r="AM218" s="25"/>
      <c r="AN218" s="25"/>
      <c r="AO218" s="25"/>
      <c r="AP218" s="25"/>
      <c r="AQ218" s="25"/>
    </row>
    <row r="219" spans="5:43" s="26" customFormat="1" x14ac:dyDescent="0.4">
      <c r="E219" s="25"/>
      <c r="F219" s="25"/>
      <c r="G219" s="25"/>
      <c r="H219" s="25"/>
      <c r="K219" s="25"/>
      <c r="N219" s="25"/>
      <c r="O219" s="25"/>
      <c r="Q219" s="25"/>
      <c r="R219" s="25"/>
      <c r="U219" s="25"/>
      <c r="V219" s="25"/>
      <c r="W219" s="25"/>
      <c r="X219" s="192" t="str">
        <f t="shared" si="37"/>
        <v/>
      </c>
      <c r="Y219" s="25"/>
      <c r="Z219" s="25"/>
      <c r="AA219" s="25"/>
      <c r="AB219" s="192"/>
      <c r="AC219" s="25"/>
      <c r="AD219" s="25"/>
      <c r="AE219" s="25"/>
      <c r="AF219" s="25"/>
      <c r="AG219" s="25"/>
      <c r="AH219" s="25"/>
      <c r="AI219" s="25"/>
      <c r="AJ219" s="25"/>
      <c r="AK219" s="25"/>
      <c r="AL219" s="25"/>
      <c r="AM219" s="25"/>
      <c r="AN219" s="25"/>
      <c r="AO219" s="25"/>
      <c r="AP219" s="25"/>
      <c r="AQ219" s="25"/>
    </row>
    <row r="220" spans="5:43" x14ac:dyDescent="0.4">
      <c r="X220" s="192" t="str">
        <f t="shared" ref="X220:X283" si="38">IF(T220="","",T220-V220)</f>
        <v/>
      </c>
      <c r="AB220" s="192"/>
    </row>
    <row r="221" spans="5:43" x14ac:dyDescent="0.4">
      <c r="X221" s="192" t="str">
        <f t="shared" si="38"/>
        <v/>
      </c>
      <c r="AB221" s="192"/>
    </row>
    <row r="222" spans="5:43" x14ac:dyDescent="0.4">
      <c r="X222" s="192" t="str">
        <f t="shared" si="38"/>
        <v/>
      </c>
      <c r="AB222" s="192"/>
    </row>
    <row r="223" spans="5:43" x14ac:dyDescent="0.4">
      <c r="X223" s="192" t="str">
        <f t="shared" si="38"/>
        <v/>
      </c>
      <c r="AB223" s="192"/>
    </row>
    <row r="224" spans="5:43" x14ac:dyDescent="0.4">
      <c r="X224" s="192" t="str">
        <f t="shared" si="38"/>
        <v/>
      </c>
      <c r="AB224" s="192"/>
    </row>
    <row r="225" spans="24:28" x14ac:dyDescent="0.4">
      <c r="X225" s="192" t="str">
        <f t="shared" si="38"/>
        <v/>
      </c>
      <c r="AB225" s="192"/>
    </row>
    <row r="226" spans="24:28" x14ac:dyDescent="0.4">
      <c r="X226" s="192" t="str">
        <f t="shared" si="38"/>
        <v/>
      </c>
      <c r="AB226" s="192"/>
    </row>
    <row r="227" spans="24:28" x14ac:dyDescent="0.4">
      <c r="X227" s="192" t="str">
        <f t="shared" si="38"/>
        <v/>
      </c>
      <c r="AB227" s="192"/>
    </row>
    <row r="228" spans="24:28" x14ac:dyDescent="0.4">
      <c r="X228" s="192" t="str">
        <f t="shared" si="38"/>
        <v/>
      </c>
      <c r="AB228" s="192"/>
    </row>
    <row r="229" spans="24:28" x14ac:dyDescent="0.4">
      <c r="X229" s="192" t="str">
        <f t="shared" si="38"/>
        <v/>
      </c>
      <c r="AB229" s="192"/>
    </row>
    <row r="230" spans="24:28" x14ac:dyDescent="0.4">
      <c r="X230" s="192" t="str">
        <f t="shared" si="38"/>
        <v/>
      </c>
      <c r="AB230" s="192"/>
    </row>
    <row r="231" spans="24:28" x14ac:dyDescent="0.4">
      <c r="X231" s="192" t="str">
        <f t="shared" si="38"/>
        <v/>
      </c>
      <c r="AB231" s="192"/>
    </row>
    <row r="232" spans="24:28" x14ac:dyDescent="0.4">
      <c r="X232" s="192" t="str">
        <f t="shared" si="38"/>
        <v/>
      </c>
      <c r="AB232" s="192"/>
    </row>
    <row r="233" spans="24:28" x14ac:dyDescent="0.4">
      <c r="X233" s="192" t="str">
        <f t="shared" si="38"/>
        <v/>
      </c>
      <c r="AB233" s="192"/>
    </row>
    <row r="234" spans="24:28" x14ac:dyDescent="0.4">
      <c r="X234" s="192" t="str">
        <f t="shared" si="38"/>
        <v/>
      </c>
      <c r="AB234" s="192"/>
    </row>
    <row r="235" spans="24:28" x14ac:dyDescent="0.4">
      <c r="X235" s="192" t="str">
        <f t="shared" si="38"/>
        <v/>
      </c>
      <c r="AB235" s="192"/>
    </row>
    <row r="236" spans="24:28" x14ac:dyDescent="0.4">
      <c r="X236" s="192" t="str">
        <f t="shared" si="38"/>
        <v/>
      </c>
      <c r="AB236" s="192"/>
    </row>
    <row r="237" spans="24:28" x14ac:dyDescent="0.4">
      <c r="X237" s="192" t="str">
        <f t="shared" si="38"/>
        <v/>
      </c>
      <c r="AB237" s="192"/>
    </row>
    <row r="238" spans="24:28" x14ac:dyDescent="0.4">
      <c r="X238" s="192" t="str">
        <f t="shared" si="38"/>
        <v/>
      </c>
      <c r="AB238" s="192"/>
    </row>
    <row r="239" spans="24:28" x14ac:dyDescent="0.4">
      <c r="X239" s="192" t="str">
        <f t="shared" si="38"/>
        <v/>
      </c>
      <c r="AB239" s="192"/>
    </row>
    <row r="240" spans="24:28" x14ac:dyDescent="0.4">
      <c r="X240" s="192" t="str">
        <f t="shared" si="38"/>
        <v/>
      </c>
      <c r="AB240" s="192"/>
    </row>
    <row r="241" spans="24:28" x14ac:dyDescent="0.4">
      <c r="X241" s="192" t="str">
        <f t="shared" si="38"/>
        <v/>
      </c>
      <c r="AB241" s="192"/>
    </row>
    <row r="242" spans="24:28" x14ac:dyDescent="0.4">
      <c r="X242" s="192" t="str">
        <f t="shared" si="38"/>
        <v/>
      </c>
      <c r="AB242" s="192"/>
    </row>
    <row r="243" spans="24:28" x14ac:dyDescent="0.4">
      <c r="X243" s="192" t="str">
        <f t="shared" si="38"/>
        <v/>
      </c>
      <c r="AB243" s="192"/>
    </row>
    <row r="244" spans="24:28" x14ac:dyDescent="0.4">
      <c r="X244" s="192" t="str">
        <f t="shared" si="38"/>
        <v/>
      </c>
      <c r="AB244" s="192"/>
    </row>
    <row r="245" spans="24:28" x14ac:dyDescent="0.4">
      <c r="X245" s="192" t="str">
        <f t="shared" si="38"/>
        <v/>
      </c>
      <c r="AB245" s="192"/>
    </row>
    <row r="246" spans="24:28" x14ac:dyDescent="0.4">
      <c r="X246" s="192" t="str">
        <f t="shared" si="38"/>
        <v/>
      </c>
      <c r="AB246" s="192"/>
    </row>
    <row r="247" spans="24:28" x14ac:dyDescent="0.4">
      <c r="X247" s="192" t="str">
        <f t="shared" si="38"/>
        <v/>
      </c>
      <c r="AB247" s="192"/>
    </row>
    <row r="248" spans="24:28" x14ac:dyDescent="0.4">
      <c r="X248" s="192" t="str">
        <f t="shared" si="38"/>
        <v/>
      </c>
      <c r="AB248" s="192"/>
    </row>
    <row r="249" spans="24:28" x14ac:dyDescent="0.4">
      <c r="X249" s="192" t="str">
        <f t="shared" si="38"/>
        <v/>
      </c>
      <c r="AB249" s="192"/>
    </row>
    <row r="250" spans="24:28" x14ac:dyDescent="0.4">
      <c r="X250" s="192" t="str">
        <f t="shared" si="38"/>
        <v/>
      </c>
      <c r="AB250" s="192"/>
    </row>
    <row r="251" spans="24:28" x14ac:dyDescent="0.4">
      <c r="X251" s="192" t="str">
        <f t="shared" si="38"/>
        <v/>
      </c>
      <c r="AB251" s="192"/>
    </row>
    <row r="252" spans="24:28" x14ac:dyDescent="0.4">
      <c r="X252" s="192" t="str">
        <f t="shared" si="38"/>
        <v/>
      </c>
      <c r="AB252" s="192"/>
    </row>
    <row r="253" spans="24:28" x14ac:dyDescent="0.4">
      <c r="X253" s="192" t="str">
        <f t="shared" si="38"/>
        <v/>
      </c>
      <c r="AB253" s="192"/>
    </row>
    <row r="254" spans="24:28" x14ac:dyDescent="0.4">
      <c r="X254" s="192" t="str">
        <f t="shared" si="38"/>
        <v/>
      </c>
      <c r="AB254" s="192"/>
    </row>
    <row r="255" spans="24:28" x14ac:dyDescent="0.4">
      <c r="X255" s="192" t="str">
        <f t="shared" si="38"/>
        <v/>
      </c>
      <c r="AB255" s="192"/>
    </row>
    <row r="256" spans="24:28" x14ac:dyDescent="0.4">
      <c r="X256" s="192" t="str">
        <f t="shared" si="38"/>
        <v/>
      </c>
      <c r="AB256" s="192"/>
    </row>
    <row r="257" spans="24:28" x14ac:dyDescent="0.4">
      <c r="X257" s="192" t="str">
        <f t="shared" si="38"/>
        <v/>
      </c>
      <c r="AB257" s="192"/>
    </row>
    <row r="258" spans="24:28" x14ac:dyDescent="0.4">
      <c r="X258" s="192" t="str">
        <f t="shared" si="38"/>
        <v/>
      </c>
      <c r="AB258" s="192"/>
    </row>
    <row r="259" spans="24:28" x14ac:dyDescent="0.4">
      <c r="X259" s="192" t="str">
        <f t="shared" si="38"/>
        <v/>
      </c>
      <c r="AB259" s="192"/>
    </row>
    <row r="260" spans="24:28" x14ac:dyDescent="0.4">
      <c r="X260" s="192" t="str">
        <f t="shared" si="38"/>
        <v/>
      </c>
      <c r="AB260" s="192"/>
    </row>
    <row r="261" spans="24:28" x14ac:dyDescent="0.4">
      <c r="X261" s="192" t="str">
        <f t="shared" si="38"/>
        <v/>
      </c>
      <c r="AB261" s="192"/>
    </row>
    <row r="262" spans="24:28" x14ac:dyDescent="0.4">
      <c r="X262" s="192" t="str">
        <f t="shared" si="38"/>
        <v/>
      </c>
      <c r="AB262" s="192"/>
    </row>
    <row r="263" spans="24:28" x14ac:dyDescent="0.4">
      <c r="X263" s="192" t="str">
        <f t="shared" si="38"/>
        <v/>
      </c>
      <c r="AB263" s="192"/>
    </row>
    <row r="264" spans="24:28" x14ac:dyDescent="0.4">
      <c r="X264" s="192" t="str">
        <f t="shared" si="38"/>
        <v/>
      </c>
      <c r="AB264" s="192"/>
    </row>
    <row r="265" spans="24:28" x14ac:dyDescent="0.4">
      <c r="X265" s="192" t="str">
        <f t="shared" si="38"/>
        <v/>
      </c>
      <c r="AB265" s="192"/>
    </row>
    <row r="266" spans="24:28" x14ac:dyDescent="0.4">
      <c r="X266" s="192" t="str">
        <f t="shared" si="38"/>
        <v/>
      </c>
      <c r="AB266" s="192"/>
    </row>
    <row r="267" spans="24:28" x14ac:dyDescent="0.4">
      <c r="X267" s="192" t="str">
        <f t="shared" si="38"/>
        <v/>
      </c>
      <c r="AB267" s="192"/>
    </row>
    <row r="268" spans="24:28" x14ac:dyDescent="0.4">
      <c r="X268" s="192" t="str">
        <f t="shared" si="38"/>
        <v/>
      </c>
      <c r="AB268" s="192"/>
    </row>
    <row r="269" spans="24:28" x14ac:dyDescent="0.4">
      <c r="X269" s="192" t="str">
        <f t="shared" si="38"/>
        <v/>
      </c>
      <c r="AB269" s="192"/>
    </row>
    <row r="270" spans="24:28" x14ac:dyDescent="0.4">
      <c r="X270" s="192" t="str">
        <f t="shared" si="38"/>
        <v/>
      </c>
      <c r="AB270" s="192"/>
    </row>
    <row r="271" spans="24:28" x14ac:dyDescent="0.4">
      <c r="X271" s="192" t="str">
        <f t="shared" si="38"/>
        <v/>
      </c>
      <c r="AB271" s="192"/>
    </row>
    <row r="272" spans="24:28" x14ac:dyDescent="0.4">
      <c r="X272" s="192" t="str">
        <f t="shared" si="38"/>
        <v/>
      </c>
      <c r="AB272" s="192"/>
    </row>
    <row r="273" spans="24:28" x14ac:dyDescent="0.4">
      <c r="X273" s="192" t="str">
        <f t="shared" si="38"/>
        <v/>
      </c>
      <c r="AB273" s="192"/>
    </row>
    <row r="274" spans="24:28" x14ac:dyDescent="0.4">
      <c r="X274" s="192" t="str">
        <f t="shared" si="38"/>
        <v/>
      </c>
      <c r="AB274" s="192"/>
    </row>
    <row r="275" spans="24:28" x14ac:dyDescent="0.4">
      <c r="X275" s="192" t="str">
        <f t="shared" si="38"/>
        <v/>
      </c>
      <c r="AB275" s="192"/>
    </row>
    <row r="276" spans="24:28" x14ac:dyDescent="0.4">
      <c r="X276" s="192" t="str">
        <f t="shared" si="38"/>
        <v/>
      </c>
      <c r="AB276" s="192"/>
    </row>
    <row r="277" spans="24:28" x14ac:dyDescent="0.4">
      <c r="X277" s="192" t="str">
        <f t="shared" si="38"/>
        <v/>
      </c>
      <c r="AB277" s="192"/>
    </row>
    <row r="278" spans="24:28" x14ac:dyDescent="0.4">
      <c r="X278" s="192" t="str">
        <f t="shared" si="38"/>
        <v/>
      </c>
      <c r="AB278" s="192"/>
    </row>
    <row r="279" spans="24:28" x14ac:dyDescent="0.4">
      <c r="X279" s="192" t="str">
        <f t="shared" si="38"/>
        <v/>
      </c>
      <c r="AB279" s="192"/>
    </row>
    <row r="280" spans="24:28" x14ac:dyDescent="0.4">
      <c r="X280" s="192" t="str">
        <f t="shared" si="38"/>
        <v/>
      </c>
      <c r="AB280" s="192"/>
    </row>
    <row r="281" spans="24:28" x14ac:dyDescent="0.4">
      <c r="X281" s="192" t="str">
        <f t="shared" si="38"/>
        <v/>
      </c>
      <c r="AB281" s="192"/>
    </row>
    <row r="282" spans="24:28" x14ac:dyDescent="0.4">
      <c r="X282" s="192" t="str">
        <f t="shared" si="38"/>
        <v/>
      </c>
      <c r="AB282" s="192"/>
    </row>
    <row r="283" spans="24:28" x14ac:dyDescent="0.4">
      <c r="X283" s="192" t="str">
        <f t="shared" si="38"/>
        <v/>
      </c>
      <c r="AB283" s="192"/>
    </row>
    <row r="284" spans="24:28" x14ac:dyDescent="0.4">
      <c r="X284" s="192" t="str">
        <f t="shared" ref="X284:X347" si="39">IF(T284="","",T284-V284)</f>
        <v/>
      </c>
      <c r="AB284" s="192"/>
    </row>
    <row r="285" spans="24:28" x14ac:dyDescent="0.4">
      <c r="X285" s="192" t="str">
        <f t="shared" si="39"/>
        <v/>
      </c>
      <c r="AB285" s="192"/>
    </row>
    <row r="286" spans="24:28" x14ac:dyDescent="0.4">
      <c r="X286" s="192" t="str">
        <f t="shared" si="39"/>
        <v/>
      </c>
      <c r="AB286" s="192"/>
    </row>
    <row r="287" spans="24:28" x14ac:dyDescent="0.4">
      <c r="X287" s="192" t="str">
        <f t="shared" si="39"/>
        <v/>
      </c>
      <c r="AB287" s="192"/>
    </row>
    <row r="288" spans="24:28" x14ac:dyDescent="0.4">
      <c r="X288" s="192" t="str">
        <f t="shared" si="39"/>
        <v/>
      </c>
      <c r="AB288" s="192"/>
    </row>
    <row r="289" spans="24:28" x14ac:dyDescent="0.4">
      <c r="X289" s="192" t="str">
        <f t="shared" si="39"/>
        <v/>
      </c>
      <c r="AB289" s="192"/>
    </row>
    <row r="290" spans="24:28" x14ac:dyDescent="0.4">
      <c r="X290" s="192" t="str">
        <f t="shared" si="39"/>
        <v/>
      </c>
      <c r="AB290" s="192"/>
    </row>
    <row r="291" spans="24:28" x14ac:dyDescent="0.4">
      <c r="X291" s="192" t="str">
        <f t="shared" si="39"/>
        <v/>
      </c>
      <c r="AB291" s="192"/>
    </row>
    <row r="292" spans="24:28" x14ac:dyDescent="0.4">
      <c r="X292" s="192" t="str">
        <f t="shared" si="39"/>
        <v/>
      </c>
      <c r="AB292" s="192"/>
    </row>
    <row r="293" spans="24:28" x14ac:dyDescent="0.4">
      <c r="X293" s="192" t="str">
        <f t="shared" si="39"/>
        <v/>
      </c>
      <c r="AB293" s="192"/>
    </row>
    <row r="294" spans="24:28" x14ac:dyDescent="0.4">
      <c r="X294" s="192" t="str">
        <f t="shared" si="39"/>
        <v/>
      </c>
      <c r="AB294" s="192"/>
    </row>
    <row r="295" spans="24:28" x14ac:dyDescent="0.4">
      <c r="X295" s="192" t="str">
        <f t="shared" si="39"/>
        <v/>
      </c>
      <c r="AB295" s="192"/>
    </row>
    <row r="296" spans="24:28" x14ac:dyDescent="0.4">
      <c r="X296" s="192" t="str">
        <f t="shared" si="39"/>
        <v/>
      </c>
      <c r="AB296" s="192"/>
    </row>
    <row r="297" spans="24:28" x14ac:dyDescent="0.4">
      <c r="X297" s="192" t="str">
        <f t="shared" si="39"/>
        <v/>
      </c>
      <c r="AB297" s="192"/>
    </row>
    <row r="298" spans="24:28" x14ac:dyDescent="0.4">
      <c r="X298" s="192" t="str">
        <f t="shared" si="39"/>
        <v/>
      </c>
      <c r="AB298" s="192"/>
    </row>
    <row r="299" spans="24:28" x14ac:dyDescent="0.4">
      <c r="X299" s="192" t="str">
        <f t="shared" si="39"/>
        <v/>
      </c>
      <c r="AB299" s="192"/>
    </row>
    <row r="300" spans="24:28" x14ac:dyDescent="0.4">
      <c r="X300" s="192" t="str">
        <f t="shared" si="39"/>
        <v/>
      </c>
      <c r="AB300" s="192"/>
    </row>
    <row r="301" spans="24:28" x14ac:dyDescent="0.4">
      <c r="X301" s="192" t="str">
        <f t="shared" si="39"/>
        <v/>
      </c>
      <c r="AB301" s="192"/>
    </row>
    <row r="302" spans="24:28" x14ac:dyDescent="0.4">
      <c r="X302" s="192" t="str">
        <f t="shared" si="39"/>
        <v/>
      </c>
      <c r="AB302" s="192"/>
    </row>
    <row r="303" spans="24:28" x14ac:dyDescent="0.4">
      <c r="X303" s="192" t="str">
        <f t="shared" si="39"/>
        <v/>
      </c>
      <c r="AB303" s="192"/>
    </row>
    <row r="304" spans="24:28" x14ac:dyDescent="0.4">
      <c r="X304" s="192" t="str">
        <f t="shared" si="39"/>
        <v/>
      </c>
      <c r="AB304" s="192"/>
    </row>
    <row r="305" spans="24:28" x14ac:dyDescent="0.4">
      <c r="X305" s="192" t="str">
        <f t="shared" si="39"/>
        <v/>
      </c>
      <c r="AB305" s="192"/>
    </row>
    <row r="306" spans="24:28" x14ac:dyDescent="0.4">
      <c r="X306" s="192" t="str">
        <f t="shared" si="39"/>
        <v/>
      </c>
      <c r="AB306" s="192"/>
    </row>
    <row r="307" spans="24:28" x14ac:dyDescent="0.4">
      <c r="X307" s="192" t="str">
        <f t="shared" si="39"/>
        <v/>
      </c>
      <c r="AB307" s="192"/>
    </row>
    <row r="308" spans="24:28" x14ac:dyDescent="0.4">
      <c r="X308" s="192" t="str">
        <f t="shared" si="39"/>
        <v/>
      </c>
      <c r="AB308" s="192"/>
    </row>
    <row r="309" spans="24:28" x14ac:dyDescent="0.4">
      <c r="X309" s="192" t="str">
        <f t="shared" si="39"/>
        <v/>
      </c>
      <c r="AB309" s="192"/>
    </row>
    <row r="310" spans="24:28" x14ac:dyDescent="0.4">
      <c r="X310" s="192" t="str">
        <f t="shared" si="39"/>
        <v/>
      </c>
      <c r="AB310" s="192"/>
    </row>
    <row r="311" spans="24:28" x14ac:dyDescent="0.4">
      <c r="X311" s="192" t="str">
        <f t="shared" si="39"/>
        <v/>
      </c>
      <c r="AB311" s="192"/>
    </row>
    <row r="312" spans="24:28" x14ac:dyDescent="0.4">
      <c r="X312" s="192" t="str">
        <f t="shared" si="39"/>
        <v/>
      </c>
      <c r="AB312" s="192"/>
    </row>
    <row r="313" spans="24:28" x14ac:dyDescent="0.4">
      <c r="X313" s="192" t="str">
        <f t="shared" si="39"/>
        <v/>
      </c>
      <c r="AB313" s="192"/>
    </row>
    <row r="314" spans="24:28" x14ac:dyDescent="0.4">
      <c r="X314" s="192" t="str">
        <f t="shared" si="39"/>
        <v/>
      </c>
      <c r="AB314" s="192"/>
    </row>
    <row r="315" spans="24:28" x14ac:dyDescent="0.4">
      <c r="X315" s="192" t="str">
        <f t="shared" si="39"/>
        <v/>
      </c>
      <c r="AB315" s="192"/>
    </row>
    <row r="316" spans="24:28" x14ac:dyDescent="0.4">
      <c r="X316" s="192" t="str">
        <f t="shared" si="39"/>
        <v/>
      </c>
      <c r="AB316" s="192"/>
    </row>
    <row r="317" spans="24:28" x14ac:dyDescent="0.4">
      <c r="X317" s="192" t="str">
        <f t="shared" si="39"/>
        <v/>
      </c>
      <c r="AB317" s="192"/>
    </row>
    <row r="318" spans="24:28" x14ac:dyDescent="0.4">
      <c r="X318" s="192" t="str">
        <f t="shared" si="39"/>
        <v/>
      </c>
      <c r="AB318" s="192"/>
    </row>
    <row r="319" spans="24:28" x14ac:dyDescent="0.4">
      <c r="X319" s="192" t="str">
        <f t="shared" si="39"/>
        <v/>
      </c>
      <c r="AB319" s="192"/>
    </row>
    <row r="320" spans="24:28" x14ac:dyDescent="0.4">
      <c r="X320" s="192" t="str">
        <f t="shared" si="39"/>
        <v/>
      </c>
      <c r="AB320" s="192"/>
    </row>
    <row r="321" spans="24:28" x14ac:dyDescent="0.4">
      <c r="X321" s="192" t="str">
        <f t="shared" si="39"/>
        <v/>
      </c>
      <c r="AB321" s="192"/>
    </row>
    <row r="322" spans="24:28" x14ac:dyDescent="0.4">
      <c r="X322" s="192" t="str">
        <f t="shared" si="39"/>
        <v/>
      </c>
      <c r="AB322" s="192"/>
    </row>
    <row r="323" spans="24:28" x14ac:dyDescent="0.4">
      <c r="X323" s="192" t="str">
        <f t="shared" si="39"/>
        <v/>
      </c>
      <c r="AB323" s="192"/>
    </row>
    <row r="324" spans="24:28" x14ac:dyDescent="0.4">
      <c r="X324" s="192" t="str">
        <f t="shared" si="39"/>
        <v/>
      </c>
      <c r="AB324" s="192"/>
    </row>
    <row r="325" spans="24:28" x14ac:dyDescent="0.4">
      <c r="X325" s="192" t="str">
        <f t="shared" si="39"/>
        <v/>
      </c>
      <c r="AB325" s="192"/>
    </row>
    <row r="326" spans="24:28" x14ac:dyDescent="0.4">
      <c r="X326" s="192" t="str">
        <f t="shared" si="39"/>
        <v/>
      </c>
      <c r="AB326" s="192"/>
    </row>
    <row r="327" spans="24:28" x14ac:dyDescent="0.4">
      <c r="X327" s="192" t="str">
        <f t="shared" si="39"/>
        <v/>
      </c>
      <c r="AB327" s="192"/>
    </row>
    <row r="328" spans="24:28" x14ac:dyDescent="0.4">
      <c r="X328" s="192" t="str">
        <f t="shared" si="39"/>
        <v/>
      </c>
      <c r="AB328" s="192"/>
    </row>
    <row r="329" spans="24:28" x14ac:dyDescent="0.4">
      <c r="X329" s="192" t="str">
        <f t="shared" si="39"/>
        <v/>
      </c>
      <c r="AB329" s="192"/>
    </row>
    <row r="330" spans="24:28" x14ac:dyDescent="0.4">
      <c r="X330" s="192" t="str">
        <f t="shared" si="39"/>
        <v/>
      </c>
      <c r="AB330" s="192"/>
    </row>
    <row r="331" spans="24:28" x14ac:dyDescent="0.4">
      <c r="X331" s="192" t="str">
        <f t="shared" si="39"/>
        <v/>
      </c>
      <c r="AB331" s="192"/>
    </row>
    <row r="332" spans="24:28" x14ac:dyDescent="0.4">
      <c r="X332" s="192" t="str">
        <f t="shared" si="39"/>
        <v/>
      </c>
      <c r="AB332" s="192"/>
    </row>
    <row r="333" spans="24:28" x14ac:dyDescent="0.4">
      <c r="X333" s="192" t="str">
        <f t="shared" si="39"/>
        <v/>
      </c>
      <c r="AB333" s="192"/>
    </row>
    <row r="334" spans="24:28" x14ac:dyDescent="0.4">
      <c r="X334" s="192" t="str">
        <f t="shared" si="39"/>
        <v/>
      </c>
      <c r="AB334" s="192"/>
    </row>
    <row r="335" spans="24:28" x14ac:dyDescent="0.4">
      <c r="X335" s="192" t="str">
        <f t="shared" si="39"/>
        <v/>
      </c>
      <c r="AB335" s="192"/>
    </row>
    <row r="336" spans="24:28" x14ac:dyDescent="0.4">
      <c r="X336" s="192" t="str">
        <f t="shared" si="39"/>
        <v/>
      </c>
      <c r="AB336" s="192"/>
    </row>
    <row r="337" spans="24:28" x14ac:dyDescent="0.4">
      <c r="X337" s="192" t="str">
        <f t="shared" si="39"/>
        <v/>
      </c>
      <c r="AB337" s="192"/>
    </row>
    <row r="338" spans="24:28" x14ac:dyDescent="0.4">
      <c r="X338" s="192" t="str">
        <f t="shared" si="39"/>
        <v/>
      </c>
      <c r="AB338" s="192"/>
    </row>
    <row r="339" spans="24:28" x14ac:dyDescent="0.4">
      <c r="X339" s="192" t="str">
        <f t="shared" si="39"/>
        <v/>
      </c>
      <c r="AB339" s="192"/>
    </row>
    <row r="340" spans="24:28" x14ac:dyDescent="0.4">
      <c r="X340" s="192" t="str">
        <f t="shared" si="39"/>
        <v/>
      </c>
      <c r="AB340" s="192"/>
    </row>
    <row r="341" spans="24:28" x14ac:dyDescent="0.4">
      <c r="X341" s="192" t="str">
        <f t="shared" si="39"/>
        <v/>
      </c>
      <c r="AB341" s="192"/>
    </row>
    <row r="342" spans="24:28" x14ac:dyDescent="0.4">
      <c r="X342" s="192" t="str">
        <f t="shared" si="39"/>
        <v/>
      </c>
      <c r="AB342" s="192"/>
    </row>
    <row r="343" spans="24:28" x14ac:dyDescent="0.4">
      <c r="X343" s="192" t="str">
        <f t="shared" si="39"/>
        <v/>
      </c>
      <c r="AB343" s="192"/>
    </row>
    <row r="344" spans="24:28" x14ac:dyDescent="0.4">
      <c r="X344" s="192" t="str">
        <f t="shared" si="39"/>
        <v/>
      </c>
      <c r="AB344" s="192"/>
    </row>
    <row r="345" spans="24:28" x14ac:dyDescent="0.4">
      <c r="X345" s="192" t="str">
        <f t="shared" si="39"/>
        <v/>
      </c>
      <c r="AB345" s="192"/>
    </row>
    <row r="346" spans="24:28" x14ac:dyDescent="0.4">
      <c r="X346" s="192" t="str">
        <f t="shared" si="39"/>
        <v/>
      </c>
      <c r="AB346" s="192"/>
    </row>
    <row r="347" spans="24:28" x14ac:dyDescent="0.4">
      <c r="X347" s="192" t="str">
        <f t="shared" si="39"/>
        <v/>
      </c>
      <c r="AB347" s="192"/>
    </row>
    <row r="348" spans="24:28" x14ac:dyDescent="0.4">
      <c r="X348" s="192" t="str">
        <f t="shared" ref="X348:X411" si="40">IF(T348="","",T348-V348)</f>
        <v/>
      </c>
      <c r="AB348" s="192"/>
    </row>
    <row r="349" spans="24:28" x14ac:dyDescent="0.4">
      <c r="X349" s="192" t="str">
        <f t="shared" si="40"/>
        <v/>
      </c>
      <c r="AB349" s="192"/>
    </row>
    <row r="350" spans="24:28" x14ac:dyDescent="0.4">
      <c r="X350" s="192" t="str">
        <f t="shared" si="40"/>
        <v/>
      </c>
      <c r="AB350" s="192"/>
    </row>
    <row r="351" spans="24:28" x14ac:dyDescent="0.4">
      <c r="X351" s="192" t="str">
        <f t="shared" si="40"/>
        <v/>
      </c>
      <c r="AB351" s="192"/>
    </row>
    <row r="352" spans="24:28" x14ac:dyDescent="0.4">
      <c r="X352" s="192" t="str">
        <f t="shared" si="40"/>
        <v/>
      </c>
      <c r="AB352" s="192"/>
    </row>
    <row r="353" spans="24:28" x14ac:dyDescent="0.4">
      <c r="X353" s="192" t="str">
        <f t="shared" si="40"/>
        <v/>
      </c>
      <c r="AB353" s="192"/>
    </row>
    <row r="354" spans="24:28" x14ac:dyDescent="0.4">
      <c r="X354" s="192" t="str">
        <f t="shared" si="40"/>
        <v/>
      </c>
      <c r="AB354" s="192"/>
    </row>
    <row r="355" spans="24:28" x14ac:dyDescent="0.4">
      <c r="X355" s="192" t="str">
        <f t="shared" si="40"/>
        <v/>
      </c>
      <c r="AB355" s="192"/>
    </row>
    <row r="356" spans="24:28" x14ac:dyDescent="0.4">
      <c r="X356" s="192" t="str">
        <f t="shared" si="40"/>
        <v/>
      </c>
      <c r="AB356" s="192"/>
    </row>
    <row r="357" spans="24:28" x14ac:dyDescent="0.4">
      <c r="X357" s="192" t="str">
        <f t="shared" si="40"/>
        <v/>
      </c>
      <c r="AB357" s="192"/>
    </row>
    <row r="358" spans="24:28" x14ac:dyDescent="0.4">
      <c r="X358" s="192" t="str">
        <f t="shared" si="40"/>
        <v/>
      </c>
      <c r="AB358" s="192"/>
    </row>
    <row r="359" spans="24:28" x14ac:dyDescent="0.4">
      <c r="X359" s="192" t="str">
        <f t="shared" si="40"/>
        <v/>
      </c>
      <c r="AB359" s="192"/>
    </row>
    <row r="360" spans="24:28" x14ac:dyDescent="0.4">
      <c r="X360" s="192" t="str">
        <f t="shared" si="40"/>
        <v/>
      </c>
      <c r="AB360" s="192"/>
    </row>
    <row r="361" spans="24:28" x14ac:dyDescent="0.4">
      <c r="X361" s="192" t="str">
        <f t="shared" si="40"/>
        <v/>
      </c>
      <c r="AB361" s="192"/>
    </row>
    <row r="362" spans="24:28" x14ac:dyDescent="0.4">
      <c r="X362" s="192" t="str">
        <f t="shared" si="40"/>
        <v/>
      </c>
      <c r="AB362" s="192"/>
    </row>
    <row r="363" spans="24:28" x14ac:dyDescent="0.4">
      <c r="X363" s="192" t="str">
        <f t="shared" si="40"/>
        <v/>
      </c>
      <c r="AB363" s="192"/>
    </row>
    <row r="364" spans="24:28" x14ac:dyDescent="0.4">
      <c r="X364" s="192" t="str">
        <f t="shared" si="40"/>
        <v/>
      </c>
      <c r="AB364" s="192"/>
    </row>
    <row r="365" spans="24:28" x14ac:dyDescent="0.4">
      <c r="X365" s="192" t="str">
        <f t="shared" si="40"/>
        <v/>
      </c>
      <c r="AB365" s="192"/>
    </row>
    <row r="366" spans="24:28" x14ac:dyDescent="0.4">
      <c r="X366" s="192" t="str">
        <f t="shared" si="40"/>
        <v/>
      </c>
      <c r="AB366" s="192"/>
    </row>
    <row r="367" spans="24:28" x14ac:dyDescent="0.4">
      <c r="X367" s="192" t="str">
        <f t="shared" si="40"/>
        <v/>
      </c>
      <c r="AB367" s="192"/>
    </row>
    <row r="368" spans="24:28" x14ac:dyDescent="0.4">
      <c r="X368" s="192" t="str">
        <f t="shared" si="40"/>
        <v/>
      </c>
      <c r="AB368" s="192"/>
    </row>
    <row r="369" spans="24:28" x14ac:dyDescent="0.4">
      <c r="X369" s="192" t="str">
        <f t="shared" si="40"/>
        <v/>
      </c>
      <c r="AB369" s="192"/>
    </row>
    <row r="370" spans="24:28" x14ac:dyDescent="0.4">
      <c r="X370" s="192" t="str">
        <f t="shared" si="40"/>
        <v/>
      </c>
      <c r="AB370" s="192"/>
    </row>
    <row r="371" spans="24:28" x14ac:dyDescent="0.4">
      <c r="X371" s="192" t="str">
        <f t="shared" si="40"/>
        <v/>
      </c>
      <c r="AB371" s="192"/>
    </row>
    <row r="372" spans="24:28" x14ac:dyDescent="0.4">
      <c r="X372" s="192" t="str">
        <f t="shared" si="40"/>
        <v/>
      </c>
      <c r="AB372" s="192"/>
    </row>
    <row r="373" spans="24:28" x14ac:dyDescent="0.4">
      <c r="X373" s="192" t="str">
        <f t="shared" si="40"/>
        <v/>
      </c>
      <c r="AB373" s="192"/>
    </row>
    <row r="374" spans="24:28" x14ac:dyDescent="0.4">
      <c r="X374" s="192" t="str">
        <f t="shared" si="40"/>
        <v/>
      </c>
      <c r="AB374" s="192"/>
    </row>
    <row r="375" spans="24:28" x14ac:dyDescent="0.4">
      <c r="X375" s="192" t="str">
        <f t="shared" si="40"/>
        <v/>
      </c>
      <c r="AB375" s="192"/>
    </row>
    <row r="376" spans="24:28" x14ac:dyDescent="0.4">
      <c r="X376" s="192" t="str">
        <f t="shared" si="40"/>
        <v/>
      </c>
      <c r="AB376" s="192"/>
    </row>
    <row r="377" spans="24:28" x14ac:dyDescent="0.4">
      <c r="X377" s="192" t="str">
        <f t="shared" si="40"/>
        <v/>
      </c>
      <c r="AB377" s="192"/>
    </row>
    <row r="378" spans="24:28" x14ac:dyDescent="0.4">
      <c r="X378" s="192" t="str">
        <f t="shared" si="40"/>
        <v/>
      </c>
      <c r="AB378" s="192"/>
    </row>
    <row r="379" spans="24:28" x14ac:dyDescent="0.4">
      <c r="X379" s="192" t="str">
        <f t="shared" si="40"/>
        <v/>
      </c>
      <c r="AB379" s="192"/>
    </row>
    <row r="380" spans="24:28" x14ac:dyDescent="0.4">
      <c r="X380" s="192" t="str">
        <f t="shared" si="40"/>
        <v/>
      </c>
      <c r="AB380" s="192"/>
    </row>
    <row r="381" spans="24:28" x14ac:dyDescent="0.4">
      <c r="X381" s="192" t="str">
        <f t="shared" si="40"/>
        <v/>
      </c>
      <c r="AB381" s="192"/>
    </row>
    <row r="382" spans="24:28" x14ac:dyDescent="0.4">
      <c r="X382" s="192" t="str">
        <f t="shared" si="40"/>
        <v/>
      </c>
      <c r="AB382" s="192"/>
    </row>
    <row r="383" spans="24:28" x14ac:dyDescent="0.4">
      <c r="X383" s="192" t="str">
        <f t="shared" si="40"/>
        <v/>
      </c>
      <c r="AB383" s="192"/>
    </row>
    <row r="384" spans="24:28" x14ac:dyDescent="0.4">
      <c r="X384" s="192" t="str">
        <f t="shared" si="40"/>
        <v/>
      </c>
      <c r="AB384" s="192"/>
    </row>
    <row r="385" spans="24:28" x14ac:dyDescent="0.4">
      <c r="X385" s="192" t="str">
        <f t="shared" si="40"/>
        <v/>
      </c>
      <c r="AB385" s="192"/>
    </row>
    <row r="386" spans="24:28" x14ac:dyDescent="0.4">
      <c r="X386" s="192" t="str">
        <f t="shared" si="40"/>
        <v/>
      </c>
      <c r="AB386" s="192"/>
    </row>
    <row r="387" spans="24:28" x14ac:dyDescent="0.4">
      <c r="X387" s="192" t="str">
        <f t="shared" si="40"/>
        <v/>
      </c>
      <c r="AB387" s="192"/>
    </row>
    <row r="388" spans="24:28" x14ac:dyDescent="0.4">
      <c r="X388" s="192" t="str">
        <f t="shared" si="40"/>
        <v/>
      </c>
      <c r="AB388" s="192"/>
    </row>
    <row r="389" spans="24:28" x14ac:dyDescent="0.4">
      <c r="X389" s="192" t="str">
        <f t="shared" si="40"/>
        <v/>
      </c>
      <c r="AB389" s="192"/>
    </row>
    <row r="390" spans="24:28" x14ac:dyDescent="0.4">
      <c r="X390" s="192" t="str">
        <f t="shared" si="40"/>
        <v/>
      </c>
      <c r="AB390" s="192"/>
    </row>
    <row r="391" spans="24:28" x14ac:dyDescent="0.4">
      <c r="X391" s="192" t="str">
        <f t="shared" si="40"/>
        <v/>
      </c>
      <c r="AB391" s="192"/>
    </row>
    <row r="392" spans="24:28" x14ac:dyDescent="0.4">
      <c r="X392" s="192" t="str">
        <f t="shared" si="40"/>
        <v/>
      </c>
      <c r="AB392" s="192"/>
    </row>
    <row r="393" spans="24:28" x14ac:dyDescent="0.4">
      <c r="X393" s="192" t="str">
        <f t="shared" si="40"/>
        <v/>
      </c>
      <c r="AB393" s="192"/>
    </row>
    <row r="394" spans="24:28" x14ac:dyDescent="0.4">
      <c r="X394" s="192" t="str">
        <f t="shared" si="40"/>
        <v/>
      </c>
      <c r="AB394" s="192"/>
    </row>
    <row r="395" spans="24:28" x14ac:dyDescent="0.4">
      <c r="X395" s="192" t="str">
        <f t="shared" si="40"/>
        <v/>
      </c>
      <c r="AB395" s="192"/>
    </row>
    <row r="396" spans="24:28" x14ac:dyDescent="0.4">
      <c r="X396" s="192" t="str">
        <f t="shared" si="40"/>
        <v/>
      </c>
      <c r="AB396" s="192"/>
    </row>
    <row r="397" spans="24:28" x14ac:dyDescent="0.4">
      <c r="X397" s="192" t="str">
        <f t="shared" si="40"/>
        <v/>
      </c>
      <c r="AB397" s="192"/>
    </row>
    <row r="398" spans="24:28" x14ac:dyDescent="0.4">
      <c r="X398" s="192" t="str">
        <f t="shared" si="40"/>
        <v/>
      </c>
      <c r="AB398" s="192"/>
    </row>
    <row r="399" spans="24:28" x14ac:dyDescent="0.4">
      <c r="X399" s="192" t="str">
        <f t="shared" si="40"/>
        <v/>
      </c>
      <c r="AB399" s="192"/>
    </row>
    <row r="400" spans="24:28" x14ac:dyDescent="0.4">
      <c r="X400" s="192" t="str">
        <f t="shared" si="40"/>
        <v/>
      </c>
      <c r="AB400" s="192"/>
    </row>
    <row r="401" spans="24:28" x14ac:dyDescent="0.4">
      <c r="X401" s="192" t="str">
        <f t="shared" si="40"/>
        <v/>
      </c>
      <c r="AB401" s="192"/>
    </row>
    <row r="402" spans="24:28" x14ac:dyDescent="0.4">
      <c r="X402" s="192" t="str">
        <f t="shared" si="40"/>
        <v/>
      </c>
      <c r="AB402" s="192"/>
    </row>
    <row r="403" spans="24:28" x14ac:dyDescent="0.4">
      <c r="X403" s="192" t="str">
        <f t="shared" si="40"/>
        <v/>
      </c>
      <c r="AB403" s="192"/>
    </row>
    <row r="404" spans="24:28" x14ac:dyDescent="0.4">
      <c r="X404" s="192" t="str">
        <f t="shared" si="40"/>
        <v/>
      </c>
      <c r="AB404" s="192"/>
    </row>
    <row r="405" spans="24:28" x14ac:dyDescent="0.4">
      <c r="X405" s="192" t="str">
        <f t="shared" si="40"/>
        <v/>
      </c>
      <c r="AB405" s="192"/>
    </row>
    <row r="406" spans="24:28" x14ac:dyDescent="0.4">
      <c r="X406" s="192" t="str">
        <f t="shared" si="40"/>
        <v/>
      </c>
      <c r="AB406" s="192"/>
    </row>
    <row r="407" spans="24:28" x14ac:dyDescent="0.4">
      <c r="X407" s="192" t="str">
        <f t="shared" si="40"/>
        <v/>
      </c>
      <c r="AB407" s="192"/>
    </row>
    <row r="408" spans="24:28" x14ac:dyDescent="0.4">
      <c r="X408" s="192" t="str">
        <f t="shared" si="40"/>
        <v/>
      </c>
      <c r="AB408" s="192"/>
    </row>
    <row r="409" spans="24:28" x14ac:dyDescent="0.4">
      <c r="X409" s="192" t="str">
        <f t="shared" si="40"/>
        <v/>
      </c>
      <c r="AB409" s="192"/>
    </row>
    <row r="410" spans="24:28" x14ac:dyDescent="0.4">
      <c r="X410" s="192" t="str">
        <f t="shared" si="40"/>
        <v/>
      </c>
      <c r="AB410" s="192"/>
    </row>
    <row r="411" spans="24:28" x14ac:dyDescent="0.4">
      <c r="X411" s="192" t="str">
        <f t="shared" si="40"/>
        <v/>
      </c>
      <c r="AB411" s="192"/>
    </row>
    <row r="412" spans="24:28" x14ac:dyDescent="0.4">
      <c r="X412" s="192" t="str">
        <f t="shared" ref="X412:X475" si="41">IF(T412="","",T412-V412)</f>
        <v/>
      </c>
      <c r="AB412" s="192"/>
    </row>
    <row r="413" spans="24:28" x14ac:dyDescent="0.4">
      <c r="X413" s="192" t="str">
        <f t="shared" si="41"/>
        <v/>
      </c>
      <c r="AB413" s="192"/>
    </row>
    <row r="414" spans="24:28" x14ac:dyDescent="0.4">
      <c r="X414" s="192" t="str">
        <f t="shared" si="41"/>
        <v/>
      </c>
      <c r="AB414" s="192"/>
    </row>
    <row r="415" spans="24:28" x14ac:dyDescent="0.4">
      <c r="X415" s="192" t="str">
        <f t="shared" si="41"/>
        <v/>
      </c>
      <c r="AB415" s="192"/>
    </row>
    <row r="416" spans="24:28" x14ac:dyDescent="0.4">
      <c r="X416" s="192" t="str">
        <f t="shared" si="41"/>
        <v/>
      </c>
      <c r="AB416" s="192"/>
    </row>
    <row r="417" spans="24:28" x14ac:dyDescent="0.4">
      <c r="X417" s="192" t="str">
        <f t="shared" si="41"/>
        <v/>
      </c>
      <c r="AB417" s="192"/>
    </row>
    <row r="418" spans="24:28" x14ac:dyDescent="0.4">
      <c r="X418" s="192" t="str">
        <f t="shared" si="41"/>
        <v/>
      </c>
      <c r="AB418" s="192"/>
    </row>
    <row r="419" spans="24:28" x14ac:dyDescent="0.4">
      <c r="X419" s="192" t="str">
        <f t="shared" si="41"/>
        <v/>
      </c>
      <c r="AB419" s="192"/>
    </row>
    <row r="420" spans="24:28" x14ac:dyDescent="0.4">
      <c r="X420" s="192" t="str">
        <f t="shared" si="41"/>
        <v/>
      </c>
      <c r="AB420" s="192"/>
    </row>
    <row r="421" spans="24:28" x14ac:dyDescent="0.4">
      <c r="X421" s="192" t="str">
        <f t="shared" si="41"/>
        <v/>
      </c>
      <c r="AB421" s="192"/>
    </row>
    <row r="422" spans="24:28" x14ac:dyDescent="0.4">
      <c r="X422" s="192" t="str">
        <f t="shared" si="41"/>
        <v/>
      </c>
      <c r="AB422" s="192"/>
    </row>
    <row r="423" spans="24:28" x14ac:dyDescent="0.4">
      <c r="X423" s="192" t="str">
        <f t="shared" si="41"/>
        <v/>
      </c>
      <c r="AB423" s="192"/>
    </row>
    <row r="424" spans="24:28" x14ac:dyDescent="0.4">
      <c r="X424" s="192" t="str">
        <f t="shared" si="41"/>
        <v/>
      </c>
      <c r="AB424" s="192"/>
    </row>
    <row r="425" spans="24:28" x14ac:dyDescent="0.4">
      <c r="X425" s="192" t="str">
        <f t="shared" si="41"/>
        <v/>
      </c>
      <c r="AB425" s="192"/>
    </row>
    <row r="426" spans="24:28" x14ac:dyDescent="0.4">
      <c r="X426" s="192" t="str">
        <f t="shared" si="41"/>
        <v/>
      </c>
      <c r="AB426" s="192"/>
    </row>
    <row r="427" spans="24:28" x14ac:dyDescent="0.4">
      <c r="X427" s="192" t="str">
        <f t="shared" si="41"/>
        <v/>
      </c>
      <c r="AB427" s="192"/>
    </row>
    <row r="428" spans="24:28" x14ac:dyDescent="0.4">
      <c r="X428" s="192" t="str">
        <f t="shared" si="41"/>
        <v/>
      </c>
      <c r="AB428" s="192"/>
    </row>
    <row r="429" spans="24:28" x14ac:dyDescent="0.4">
      <c r="X429" s="192" t="str">
        <f t="shared" si="41"/>
        <v/>
      </c>
      <c r="AB429" s="192"/>
    </row>
    <row r="430" spans="24:28" x14ac:dyDescent="0.4">
      <c r="X430" s="192" t="str">
        <f t="shared" si="41"/>
        <v/>
      </c>
      <c r="AB430" s="192"/>
    </row>
    <row r="431" spans="24:28" x14ac:dyDescent="0.4">
      <c r="X431" s="192" t="str">
        <f t="shared" si="41"/>
        <v/>
      </c>
      <c r="AB431" s="192"/>
    </row>
    <row r="432" spans="24:28" x14ac:dyDescent="0.4">
      <c r="X432" s="192" t="str">
        <f t="shared" si="41"/>
        <v/>
      </c>
      <c r="AB432" s="192"/>
    </row>
    <row r="433" spans="24:28" x14ac:dyDescent="0.4">
      <c r="X433" s="192" t="str">
        <f t="shared" si="41"/>
        <v/>
      </c>
      <c r="AB433" s="192"/>
    </row>
    <row r="434" spans="24:28" x14ac:dyDescent="0.4">
      <c r="X434" s="192" t="str">
        <f t="shared" si="41"/>
        <v/>
      </c>
      <c r="AB434" s="192"/>
    </row>
    <row r="435" spans="24:28" x14ac:dyDescent="0.4">
      <c r="X435" s="192" t="str">
        <f t="shared" si="41"/>
        <v/>
      </c>
      <c r="AB435" s="192"/>
    </row>
    <row r="436" spans="24:28" x14ac:dyDescent="0.4">
      <c r="X436" s="192" t="str">
        <f t="shared" si="41"/>
        <v/>
      </c>
      <c r="AB436" s="192"/>
    </row>
    <row r="437" spans="24:28" x14ac:dyDescent="0.4">
      <c r="X437" s="192" t="str">
        <f t="shared" si="41"/>
        <v/>
      </c>
      <c r="AB437" s="192"/>
    </row>
    <row r="438" spans="24:28" x14ac:dyDescent="0.4">
      <c r="X438" s="192" t="str">
        <f t="shared" si="41"/>
        <v/>
      </c>
      <c r="AB438" s="192"/>
    </row>
    <row r="439" spans="24:28" x14ac:dyDescent="0.4">
      <c r="X439" s="192" t="str">
        <f t="shared" si="41"/>
        <v/>
      </c>
      <c r="AB439" s="192"/>
    </row>
    <row r="440" spans="24:28" x14ac:dyDescent="0.4">
      <c r="X440" s="192" t="str">
        <f t="shared" si="41"/>
        <v/>
      </c>
      <c r="AB440" s="192"/>
    </row>
    <row r="441" spans="24:28" x14ac:dyDescent="0.4">
      <c r="X441" s="192" t="str">
        <f t="shared" si="41"/>
        <v/>
      </c>
      <c r="AB441" s="192"/>
    </row>
    <row r="442" spans="24:28" x14ac:dyDescent="0.4">
      <c r="X442" s="192" t="str">
        <f t="shared" si="41"/>
        <v/>
      </c>
      <c r="AB442" s="192"/>
    </row>
    <row r="443" spans="24:28" x14ac:dyDescent="0.4">
      <c r="X443" s="192" t="str">
        <f t="shared" si="41"/>
        <v/>
      </c>
      <c r="AB443" s="192"/>
    </row>
    <row r="444" spans="24:28" x14ac:dyDescent="0.4">
      <c r="X444" s="192" t="str">
        <f t="shared" si="41"/>
        <v/>
      </c>
      <c r="AB444" s="192"/>
    </row>
    <row r="445" spans="24:28" x14ac:dyDescent="0.4">
      <c r="X445" s="192" t="str">
        <f t="shared" si="41"/>
        <v/>
      </c>
      <c r="AB445" s="192"/>
    </row>
    <row r="446" spans="24:28" x14ac:dyDescent="0.4">
      <c r="X446" s="192" t="str">
        <f t="shared" si="41"/>
        <v/>
      </c>
      <c r="AB446" s="192"/>
    </row>
    <row r="447" spans="24:28" x14ac:dyDescent="0.4">
      <c r="X447" s="192" t="str">
        <f t="shared" si="41"/>
        <v/>
      </c>
      <c r="AB447" s="192"/>
    </row>
    <row r="448" spans="24:28" x14ac:dyDescent="0.4">
      <c r="X448" s="192" t="str">
        <f t="shared" si="41"/>
        <v/>
      </c>
      <c r="AB448" s="192"/>
    </row>
    <row r="449" spans="24:28" x14ac:dyDescent="0.4">
      <c r="X449" s="192" t="str">
        <f t="shared" si="41"/>
        <v/>
      </c>
      <c r="AB449" s="192"/>
    </row>
    <row r="450" spans="24:28" x14ac:dyDescent="0.4">
      <c r="X450" s="192" t="str">
        <f t="shared" si="41"/>
        <v/>
      </c>
      <c r="AB450" s="192"/>
    </row>
    <row r="451" spans="24:28" x14ac:dyDescent="0.4">
      <c r="X451" s="192" t="str">
        <f t="shared" si="41"/>
        <v/>
      </c>
      <c r="AB451" s="192"/>
    </row>
    <row r="452" spans="24:28" x14ac:dyDescent="0.4">
      <c r="X452" s="192" t="str">
        <f t="shared" si="41"/>
        <v/>
      </c>
      <c r="AB452" s="192"/>
    </row>
    <row r="453" spans="24:28" x14ac:dyDescent="0.4">
      <c r="X453" s="192" t="str">
        <f t="shared" si="41"/>
        <v/>
      </c>
      <c r="AB453" s="192"/>
    </row>
    <row r="454" spans="24:28" x14ac:dyDescent="0.4">
      <c r="X454" s="192" t="str">
        <f t="shared" si="41"/>
        <v/>
      </c>
      <c r="AB454" s="192"/>
    </row>
    <row r="455" spans="24:28" x14ac:dyDescent="0.4">
      <c r="X455" s="192" t="str">
        <f t="shared" si="41"/>
        <v/>
      </c>
      <c r="AB455" s="192"/>
    </row>
    <row r="456" spans="24:28" x14ac:dyDescent="0.4">
      <c r="X456" s="192" t="str">
        <f t="shared" si="41"/>
        <v/>
      </c>
      <c r="AB456" s="192"/>
    </row>
    <row r="457" spans="24:28" x14ac:dyDescent="0.4">
      <c r="X457" s="192" t="str">
        <f t="shared" si="41"/>
        <v/>
      </c>
      <c r="AB457" s="192"/>
    </row>
    <row r="458" spans="24:28" x14ac:dyDescent="0.4">
      <c r="X458" s="192" t="str">
        <f t="shared" si="41"/>
        <v/>
      </c>
      <c r="AB458" s="192"/>
    </row>
    <row r="459" spans="24:28" x14ac:dyDescent="0.4">
      <c r="X459" s="192" t="str">
        <f t="shared" si="41"/>
        <v/>
      </c>
      <c r="AB459" s="192"/>
    </row>
    <row r="460" spans="24:28" x14ac:dyDescent="0.4">
      <c r="X460" s="192" t="str">
        <f t="shared" si="41"/>
        <v/>
      </c>
      <c r="AB460" s="192"/>
    </row>
    <row r="461" spans="24:28" x14ac:dyDescent="0.4">
      <c r="X461" s="192" t="str">
        <f t="shared" si="41"/>
        <v/>
      </c>
      <c r="AB461" s="192"/>
    </row>
    <row r="462" spans="24:28" x14ac:dyDescent="0.4">
      <c r="X462" s="192" t="str">
        <f t="shared" si="41"/>
        <v/>
      </c>
      <c r="AB462" s="192"/>
    </row>
    <row r="463" spans="24:28" x14ac:dyDescent="0.4">
      <c r="X463" s="192" t="str">
        <f t="shared" si="41"/>
        <v/>
      </c>
      <c r="AB463" s="192"/>
    </row>
    <row r="464" spans="24:28" x14ac:dyDescent="0.4">
      <c r="X464" s="192" t="str">
        <f t="shared" si="41"/>
        <v/>
      </c>
      <c r="AB464" s="192"/>
    </row>
    <row r="465" spans="24:28" x14ac:dyDescent="0.4">
      <c r="X465" s="192" t="str">
        <f t="shared" si="41"/>
        <v/>
      </c>
      <c r="AB465" s="192"/>
    </row>
    <row r="466" spans="24:28" x14ac:dyDescent="0.4">
      <c r="X466" s="192" t="str">
        <f t="shared" si="41"/>
        <v/>
      </c>
      <c r="AB466" s="192"/>
    </row>
    <row r="467" spans="24:28" x14ac:dyDescent="0.4">
      <c r="X467" s="192" t="str">
        <f t="shared" si="41"/>
        <v/>
      </c>
      <c r="AB467" s="192"/>
    </row>
    <row r="468" spans="24:28" x14ac:dyDescent="0.4">
      <c r="X468" s="192" t="str">
        <f t="shared" si="41"/>
        <v/>
      </c>
      <c r="AB468" s="192"/>
    </row>
    <row r="469" spans="24:28" x14ac:dyDescent="0.4">
      <c r="X469" s="192" t="str">
        <f t="shared" si="41"/>
        <v/>
      </c>
      <c r="AB469" s="192"/>
    </row>
    <row r="470" spans="24:28" x14ac:dyDescent="0.4">
      <c r="X470" s="192" t="str">
        <f t="shared" si="41"/>
        <v/>
      </c>
      <c r="AB470" s="192"/>
    </row>
    <row r="471" spans="24:28" x14ac:dyDescent="0.4">
      <c r="X471" s="192" t="str">
        <f t="shared" si="41"/>
        <v/>
      </c>
      <c r="AB471" s="192"/>
    </row>
    <row r="472" spans="24:28" x14ac:dyDescent="0.4">
      <c r="X472" s="192" t="str">
        <f t="shared" si="41"/>
        <v/>
      </c>
      <c r="AB472" s="192"/>
    </row>
    <row r="473" spans="24:28" x14ac:dyDescent="0.4">
      <c r="X473" s="192" t="str">
        <f t="shared" si="41"/>
        <v/>
      </c>
      <c r="AB473" s="192"/>
    </row>
    <row r="474" spans="24:28" x14ac:dyDescent="0.4">
      <c r="X474" s="192" t="str">
        <f t="shared" si="41"/>
        <v/>
      </c>
      <c r="AB474" s="192"/>
    </row>
    <row r="475" spans="24:28" x14ac:dyDescent="0.4">
      <c r="X475" s="192" t="str">
        <f t="shared" si="41"/>
        <v/>
      </c>
      <c r="AB475" s="192"/>
    </row>
    <row r="476" spans="24:28" x14ac:dyDescent="0.4">
      <c r="X476" s="192" t="str">
        <f t="shared" ref="X476:X539" si="42">IF(T476="","",T476-V476)</f>
        <v/>
      </c>
      <c r="AB476" s="192"/>
    </row>
    <row r="477" spans="24:28" x14ac:dyDescent="0.4">
      <c r="X477" s="192" t="str">
        <f t="shared" si="42"/>
        <v/>
      </c>
      <c r="AB477" s="192"/>
    </row>
    <row r="478" spans="24:28" x14ac:dyDescent="0.4">
      <c r="X478" s="192" t="str">
        <f t="shared" si="42"/>
        <v/>
      </c>
      <c r="AB478" s="192"/>
    </row>
    <row r="479" spans="24:28" x14ac:dyDescent="0.4">
      <c r="X479" s="192" t="str">
        <f t="shared" si="42"/>
        <v/>
      </c>
      <c r="AB479" s="192"/>
    </row>
    <row r="480" spans="24:28" x14ac:dyDescent="0.4">
      <c r="X480" s="192" t="str">
        <f t="shared" si="42"/>
        <v/>
      </c>
      <c r="AB480" s="192"/>
    </row>
    <row r="481" spans="24:28" x14ac:dyDescent="0.4">
      <c r="X481" s="192" t="str">
        <f t="shared" si="42"/>
        <v/>
      </c>
      <c r="AB481" s="192"/>
    </row>
    <row r="482" spans="24:28" x14ac:dyDescent="0.4">
      <c r="X482" s="192" t="str">
        <f t="shared" si="42"/>
        <v/>
      </c>
      <c r="AB482" s="192"/>
    </row>
    <row r="483" spans="24:28" x14ac:dyDescent="0.4">
      <c r="X483" s="192" t="str">
        <f t="shared" si="42"/>
        <v/>
      </c>
      <c r="AB483" s="192"/>
    </row>
    <row r="484" spans="24:28" x14ac:dyDescent="0.4">
      <c r="X484" s="192" t="str">
        <f t="shared" si="42"/>
        <v/>
      </c>
      <c r="AB484" s="192"/>
    </row>
    <row r="485" spans="24:28" x14ac:dyDescent="0.4">
      <c r="X485" s="192" t="str">
        <f t="shared" si="42"/>
        <v/>
      </c>
      <c r="AB485" s="192"/>
    </row>
    <row r="486" spans="24:28" x14ac:dyDescent="0.4">
      <c r="X486" s="192" t="str">
        <f t="shared" si="42"/>
        <v/>
      </c>
      <c r="AB486" s="192"/>
    </row>
    <row r="487" spans="24:28" x14ac:dyDescent="0.4">
      <c r="X487" s="192" t="str">
        <f t="shared" si="42"/>
        <v/>
      </c>
      <c r="AB487" s="192"/>
    </row>
    <row r="488" spans="24:28" x14ac:dyDescent="0.4">
      <c r="X488" s="192" t="str">
        <f t="shared" si="42"/>
        <v/>
      </c>
      <c r="AB488" s="192"/>
    </row>
    <row r="489" spans="24:28" x14ac:dyDescent="0.4">
      <c r="X489" s="192" t="str">
        <f t="shared" si="42"/>
        <v/>
      </c>
      <c r="AB489" s="192"/>
    </row>
    <row r="490" spans="24:28" x14ac:dyDescent="0.4">
      <c r="X490" s="192" t="str">
        <f t="shared" si="42"/>
        <v/>
      </c>
      <c r="AB490" s="192"/>
    </row>
    <row r="491" spans="24:28" x14ac:dyDescent="0.4">
      <c r="X491" s="192" t="str">
        <f t="shared" si="42"/>
        <v/>
      </c>
      <c r="AB491" s="192"/>
    </row>
    <row r="492" spans="24:28" x14ac:dyDescent="0.4">
      <c r="X492" s="192" t="str">
        <f t="shared" si="42"/>
        <v/>
      </c>
      <c r="AB492" s="192"/>
    </row>
    <row r="493" spans="24:28" x14ac:dyDescent="0.4">
      <c r="X493" s="192" t="str">
        <f t="shared" si="42"/>
        <v/>
      </c>
      <c r="AB493" s="192"/>
    </row>
    <row r="494" spans="24:28" x14ac:dyDescent="0.4">
      <c r="X494" s="192" t="str">
        <f t="shared" si="42"/>
        <v/>
      </c>
      <c r="AB494" s="192"/>
    </row>
    <row r="495" spans="24:28" x14ac:dyDescent="0.4">
      <c r="X495" s="192" t="str">
        <f t="shared" si="42"/>
        <v/>
      </c>
      <c r="AB495" s="192"/>
    </row>
    <row r="496" spans="24:28" x14ac:dyDescent="0.4">
      <c r="X496" s="192" t="str">
        <f t="shared" si="42"/>
        <v/>
      </c>
      <c r="AB496" s="192"/>
    </row>
    <row r="497" spans="24:28" x14ac:dyDescent="0.4">
      <c r="X497" s="192" t="str">
        <f t="shared" si="42"/>
        <v/>
      </c>
      <c r="AB497" s="192"/>
    </row>
    <row r="498" spans="24:28" x14ac:dyDescent="0.4">
      <c r="X498" s="192" t="str">
        <f t="shared" si="42"/>
        <v/>
      </c>
      <c r="AB498" s="192"/>
    </row>
    <row r="499" spans="24:28" x14ac:dyDescent="0.4">
      <c r="X499" s="192" t="str">
        <f t="shared" si="42"/>
        <v/>
      </c>
      <c r="AB499" s="192"/>
    </row>
    <row r="500" spans="24:28" x14ac:dyDescent="0.4">
      <c r="X500" s="192" t="str">
        <f t="shared" si="42"/>
        <v/>
      </c>
      <c r="AB500" s="192"/>
    </row>
    <row r="501" spans="24:28" x14ac:dyDescent="0.4">
      <c r="X501" s="192" t="str">
        <f t="shared" si="42"/>
        <v/>
      </c>
      <c r="AB501" s="192"/>
    </row>
    <row r="502" spans="24:28" x14ac:dyDescent="0.4">
      <c r="X502" s="192" t="str">
        <f t="shared" si="42"/>
        <v/>
      </c>
      <c r="AB502" s="192"/>
    </row>
    <row r="503" spans="24:28" x14ac:dyDescent="0.4">
      <c r="X503" s="192" t="str">
        <f t="shared" si="42"/>
        <v/>
      </c>
      <c r="AB503" s="192"/>
    </row>
    <row r="504" spans="24:28" x14ac:dyDescent="0.4">
      <c r="X504" s="192" t="str">
        <f t="shared" si="42"/>
        <v/>
      </c>
      <c r="AB504" s="192"/>
    </row>
    <row r="505" spans="24:28" x14ac:dyDescent="0.4">
      <c r="X505" s="192" t="str">
        <f t="shared" si="42"/>
        <v/>
      </c>
      <c r="AB505" s="192"/>
    </row>
    <row r="506" spans="24:28" x14ac:dyDescent="0.4">
      <c r="X506" s="192" t="str">
        <f t="shared" si="42"/>
        <v/>
      </c>
      <c r="AB506" s="192"/>
    </row>
    <row r="507" spans="24:28" x14ac:dyDescent="0.4">
      <c r="X507" s="192" t="str">
        <f t="shared" si="42"/>
        <v/>
      </c>
      <c r="AB507" s="192"/>
    </row>
    <row r="508" spans="24:28" x14ac:dyDescent="0.4">
      <c r="X508" s="192" t="str">
        <f t="shared" si="42"/>
        <v/>
      </c>
      <c r="AB508" s="192"/>
    </row>
    <row r="509" spans="24:28" x14ac:dyDescent="0.4">
      <c r="X509" s="192" t="str">
        <f t="shared" si="42"/>
        <v/>
      </c>
      <c r="AB509" s="192"/>
    </row>
    <row r="510" spans="24:28" x14ac:dyDescent="0.4">
      <c r="X510" s="192" t="str">
        <f t="shared" si="42"/>
        <v/>
      </c>
      <c r="AB510" s="192"/>
    </row>
    <row r="511" spans="24:28" x14ac:dyDescent="0.4">
      <c r="X511" s="192" t="str">
        <f t="shared" si="42"/>
        <v/>
      </c>
      <c r="AB511" s="192"/>
    </row>
    <row r="512" spans="24:28" x14ac:dyDescent="0.4">
      <c r="X512" s="192" t="str">
        <f t="shared" si="42"/>
        <v/>
      </c>
      <c r="AB512" s="192"/>
    </row>
    <row r="513" spans="24:28" x14ac:dyDescent="0.4">
      <c r="X513" s="192" t="str">
        <f t="shared" si="42"/>
        <v/>
      </c>
      <c r="AB513" s="192"/>
    </row>
    <row r="514" spans="24:28" x14ac:dyDescent="0.4">
      <c r="X514" s="192" t="str">
        <f t="shared" si="42"/>
        <v/>
      </c>
      <c r="AB514" s="192"/>
    </row>
    <row r="515" spans="24:28" x14ac:dyDescent="0.4">
      <c r="X515" s="192" t="str">
        <f t="shared" si="42"/>
        <v/>
      </c>
      <c r="AB515" s="192"/>
    </row>
    <row r="516" spans="24:28" x14ac:dyDescent="0.4">
      <c r="X516" s="192" t="str">
        <f t="shared" si="42"/>
        <v/>
      </c>
      <c r="AB516" s="192"/>
    </row>
    <row r="517" spans="24:28" x14ac:dyDescent="0.4">
      <c r="X517" s="192" t="str">
        <f t="shared" si="42"/>
        <v/>
      </c>
      <c r="AB517" s="192"/>
    </row>
    <row r="518" spans="24:28" x14ac:dyDescent="0.4">
      <c r="X518" s="192" t="str">
        <f t="shared" si="42"/>
        <v/>
      </c>
      <c r="AB518" s="192"/>
    </row>
    <row r="519" spans="24:28" x14ac:dyDescent="0.4">
      <c r="X519" s="192" t="str">
        <f t="shared" si="42"/>
        <v/>
      </c>
      <c r="AB519" s="192"/>
    </row>
    <row r="520" spans="24:28" x14ac:dyDescent="0.4">
      <c r="X520" s="192" t="str">
        <f t="shared" si="42"/>
        <v/>
      </c>
      <c r="AB520" s="192"/>
    </row>
    <row r="521" spans="24:28" x14ac:dyDescent="0.4">
      <c r="X521" s="192" t="str">
        <f t="shared" si="42"/>
        <v/>
      </c>
      <c r="AB521" s="192"/>
    </row>
    <row r="522" spans="24:28" x14ac:dyDescent="0.4">
      <c r="X522" s="192" t="str">
        <f t="shared" si="42"/>
        <v/>
      </c>
      <c r="AB522" s="192"/>
    </row>
    <row r="523" spans="24:28" x14ac:dyDescent="0.4">
      <c r="X523" s="192" t="str">
        <f t="shared" si="42"/>
        <v/>
      </c>
      <c r="AB523" s="192"/>
    </row>
    <row r="524" spans="24:28" x14ac:dyDescent="0.4">
      <c r="X524" s="192" t="str">
        <f t="shared" si="42"/>
        <v/>
      </c>
      <c r="AB524" s="192"/>
    </row>
    <row r="525" spans="24:28" x14ac:dyDescent="0.4">
      <c r="X525" s="192" t="str">
        <f t="shared" si="42"/>
        <v/>
      </c>
      <c r="AB525" s="192"/>
    </row>
    <row r="526" spans="24:28" x14ac:dyDescent="0.4">
      <c r="X526" s="192" t="str">
        <f t="shared" si="42"/>
        <v/>
      </c>
      <c r="AB526" s="192"/>
    </row>
    <row r="527" spans="24:28" x14ac:dyDescent="0.4">
      <c r="X527" s="192" t="str">
        <f t="shared" si="42"/>
        <v/>
      </c>
      <c r="AB527" s="192"/>
    </row>
    <row r="528" spans="24:28" x14ac:dyDescent="0.4">
      <c r="X528" s="192" t="str">
        <f t="shared" si="42"/>
        <v/>
      </c>
      <c r="AB528" s="192"/>
    </row>
    <row r="529" spans="24:28" x14ac:dyDescent="0.4">
      <c r="X529" s="192" t="str">
        <f t="shared" si="42"/>
        <v/>
      </c>
      <c r="AB529" s="192"/>
    </row>
    <row r="530" spans="24:28" x14ac:dyDescent="0.4">
      <c r="X530" s="192" t="str">
        <f t="shared" si="42"/>
        <v/>
      </c>
      <c r="AB530" s="192"/>
    </row>
    <row r="531" spans="24:28" x14ac:dyDescent="0.4">
      <c r="X531" s="192" t="str">
        <f t="shared" si="42"/>
        <v/>
      </c>
      <c r="AB531" s="192"/>
    </row>
    <row r="532" spans="24:28" x14ac:dyDescent="0.4">
      <c r="X532" s="192" t="str">
        <f t="shared" si="42"/>
        <v/>
      </c>
      <c r="AB532" s="192"/>
    </row>
    <row r="533" spans="24:28" x14ac:dyDescent="0.4">
      <c r="X533" s="192" t="str">
        <f t="shared" si="42"/>
        <v/>
      </c>
      <c r="AB533" s="192"/>
    </row>
    <row r="534" spans="24:28" x14ac:dyDescent="0.4">
      <c r="X534" s="192" t="str">
        <f t="shared" si="42"/>
        <v/>
      </c>
      <c r="AB534" s="192"/>
    </row>
    <row r="535" spans="24:28" x14ac:dyDescent="0.4">
      <c r="X535" s="192" t="str">
        <f t="shared" si="42"/>
        <v/>
      </c>
      <c r="AB535" s="192"/>
    </row>
    <row r="536" spans="24:28" x14ac:dyDescent="0.4">
      <c r="X536" s="192" t="str">
        <f t="shared" si="42"/>
        <v/>
      </c>
      <c r="AB536" s="192"/>
    </row>
    <row r="537" spans="24:28" x14ac:dyDescent="0.4">
      <c r="X537" s="192" t="str">
        <f t="shared" si="42"/>
        <v/>
      </c>
      <c r="AB537" s="192"/>
    </row>
    <row r="538" spans="24:28" x14ac:dyDescent="0.4">
      <c r="X538" s="192" t="str">
        <f t="shared" si="42"/>
        <v/>
      </c>
      <c r="AB538" s="192"/>
    </row>
    <row r="539" spans="24:28" x14ac:dyDescent="0.4">
      <c r="X539" s="192" t="str">
        <f t="shared" si="42"/>
        <v/>
      </c>
      <c r="AB539" s="192"/>
    </row>
    <row r="540" spans="24:28" x14ac:dyDescent="0.4">
      <c r="X540" s="192" t="str">
        <f t="shared" ref="X540:X603" si="43">IF(T540="","",T540-V540)</f>
        <v/>
      </c>
      <c r="AB540" s="192"/>
    </row>
    <row r="541" spans="24:28" x14ac:dyDescent="0.4">
      <c r="X541" s="192" t="str">
        <f t="shared" si="43"/>
        <v/>
      </c>
      <c r="AB541" s="192"/>
    </row>
    <row r="542" spans="24:28" x14ac:dyDescent="0.4">
      <c r="X542" s="192" t="str">
        <f t="shared" si="43"/>
        <v/>
      </c>
      <c r="AB542" s="192"/>
    </row>
    <row r="543" spans="24:28" x14ac:dyDescent="0.4">
      <c r="X543" s="192" t="str">
        <f t="shared" si="43"/>
        <v/>
      </c>
      <c r="AB543" s="192"/>
    </row>
    <row r="544" spans="24:28" x14ac:dyDescent="0.4">
      <c r="X544" s="192" t="str">
        <f t="shared" si="43"/>
        <v/>
      </c>
      <c r="AB544" s="192"/>
    </row>
    <row r="545" spans="24:28" x14ac:dyDescent="0.4">
      <c r="X545" s="192" t="str">
        <f t="shared" si="43"/>
        <v/>
      </c>
      <c r="AB545" s="192"/>
    </row>
    <row r="546" spans="24:28" x14ac:dyDescent="0.4">
      <c r="X546" s="192" t="str">
        <f t="shared" si="43"/>
        <v/>
      </c>
      <c r="AB546" s="192"/>
    </row>
    <row r="547" spans="24:28" x14ac:dyDescent="0.4">
      <c r="X547" s="192" t="str">
        <f t="shared" si="43"/>
        <v/>
      </c>
      <c r="AB547" s="192"/>
    </row>
    <row r="548" spans="24:28" x14ac:dyDescent="0.4">
      <c r="X548" s="192" t="str">
        <f t="shared" si="43"/>
        <v/>
      </c>
      <c r="AB548" s="192"/>
    </row>
    <row r="549" spans="24:28" x14ac:dyDescent="0.4">
      <c r="X549" s="192" t="str">
        <f t="shared" si="43"/>
        <v/>
      </c>
      <c r="AB549" s="192"/>
    </row>
    <row r="550" spans="24:28" x14ac:dyDescent="0.4">
      <c r="X550" s="192" t="str">
        <f t="shared" si="43"/>
        <v/>
      </c>
      <c r="AB550" s="192"/>
    </row>
    <row r="551" spans="24:28" x14ac:dyDescent="0.4">
      <c r="X551" s="192" t="str">
        <f t="shared" si="43"/>
        <v/>
      </c>
      <c r="AB551" s="192"/>
    </row>
    <row r="552" spans="24:28" x14ac:dyDescent="0.4">
      <c r="X552" s="192" t="str">
        <f t="shared" si="43"/>
        <v/>
      </c>
      <c r="AB552" s="192"/>
    </row>
    <row r="553" spans="24:28" x14ac:dyDescent="0.4">
      <c r="X553" s="192" t="str">
        <f t="shared" si="43"/>
        <v/>
      </c>
      <c r="AB553" s="192"/>
    </row>
    <row r="554" spans="24:28" x14ac:dyDescent="0.4">
      <c r="X554" s="192" t="str">
        <f t="shared" si="43"/>
        <v/>
      </c>
      <c r="AB554" s="192"/>
    </row>
    <row r="555" spans="24:28" x14ac:dyDescent="0.4">
      <c r="X555" s="192" t="str">
        <f t="shared" si="43"/>
        <v/>
      </c>
      <c r="AB555" s="192"/>
    </row>
    <row r="556" spans="24:28" x14ac:dyDescent="0.4">
      <c r="X556" s="192" t="str">
        <f t="shared" si="43"/>
        <v/>
      </c>
      <c r="AB556" s="192"/>
    </row>
    <row r="557" spans="24:28" x14ac:dyDescent="0.4">
      <c r="X557" s="192" t="str">
        <f t="shared" si="43"/>
        <v/>
      </c>
      <c r="AB557" s="192"/>
    </row>
    <row r="558" spans="24:28" x14ac:dyDescent="0.4">
      <c r="X558" s="192" t="str">
        <f t="shared" si="43"/>
        <v/>
      </c>
      <c r="AB558" s="192"/>
    </row>
    <row r="559" spans="24:28" x14ac:dyDescent="0.4">
      <c r="X559" s="192" t="str">
        <f t="shared" si="43"/>
        <v/>
      </c>
      <c r="AB559" s="192"/>
    </row>
    <row r="560" spans="24:28" x14ac:dyDescent="0.4">
      <c r="X560" s="192" t="str">
        <f t="shared" si="43"/>
        <v/>
      </c>
      <c r="AB560" s="192"/>
    </row>
    <row r="561" spans="24:28" x14ac:dyDescent="0.4">
      <c r="X561" s="192" t="str">
        <f t="shared" si="43"/>
        <v/>
      </c>
      <c r="AB561" s="192"/>
    </row>
    <row r="562" spans="24:28" x14ac:dyDescent="0.4">
      <c r="X562" s="192" t="str">
        <f t="shared" si="43"/>
        <v/>
      </c>
      <c r="AB562" s="192"/>
    </row>
    <row r="563" spans="24:28" x14ac:dyDescent="0.4">
      <c r="X563" s="192" t="str">
        <f t="shared" si="43"/>
        <v/>
      </c>
      <c r="AB563" s="192"/>
    </row>
    <row r="564" spans="24:28" x14ac:dyDescent="0.4">
      <c r="X564" s="192" t="str">
        <f t="shared" si="43"/>
        <v/>
      </c>
      <c r="AB564" s="192"/>
    </row>
    <row r="565" spans="24:28" x14ac:dyDescent="0.4">
      <c r="X565" s="192" t="str">
        <f t="shared" si="43"/>
        <v/>
      </c>
      <c r="AB565" s="192"/>
    </row>
    <row r="566" spans="24:28" x14ac:dyDescent="0.4">
      <c r="X566" s="192" t="str">
        <f t="shared" si="43"/>
        <v/>
      </c>
      <c r="AB566" s="192"/>
    </row>
    <row r="567" spans="24:28" x14ac:dyDescent="0.4">
      <c r="X567" s="192" t="str">
        <f t="shared" si="43"/>
        <v/>
      </c>
      <c r="AB567" s="192"/>
    </row>
    <row r="568" spans="24:28" x14ac:dyDescent="0.4">
      <c r="X568" s="192" t="str">
        <f t="shared" si="43"/>
        <v/>
      </c>
      <c r="AB568" s="192"/>
    </row>
    <row r="569" spans="24:28" x14ac:dyDescent="0.4">
      <c r="X569" s="192" t="str">
        <f t="shared" si="43"/>
        <v/>
      </c>
      <c r="AB569" s="192"/>
    </row>
    <row r="570" spans="24:28" x14ac:dyDescent="0.4">
      <c r="X570" s="192" t="str">
        <f t="shared" si="43"/>
        <v/>
      </c>
      <c r="AB570" s="192"/>
    </row>
    <row r="571" spans="24:28" x14ac:dyDescent="0.4">
      <c r="X571" s="192" t="str">
        <f t="shared" si="43"/>
        <v/>
      </c>
      <c r="AB571" s="192"/>
    </row>
    <row r="572" spans="24:28" x14ac:dyDescent="0.4">
      <c r="X572" s="192" t="str">
        <f t="shared" si="43"/>
        <v/>
      </c>
      <c r="AB572" s="192"/>
    </row>
    <row r="573" spans="24:28" x14ac:dyDescent="0.4">
      <c r="X573" s="192" t="str">
        <f t="shared" si="43"/>
        <v/>
      </c>
      <c r="AB573" s="192"/>
    </row>
    <row r="574" spans="24:28" x14ac:dyDescent="0.4">
      <c r="X574" s="192" t="str">
        <f t="shared" si="43"/>
        <v/>
      </c>
      <c r="AB574" s="192"/>
    </row>
    <row r="575" spans="24:28" x14ac:dyDescent="0.4">
      <c r="X575" s="192" t="str">
        <f t="shared" si="43"/>
        <v/>
      </c>
      <c r="AB575" s="192"/>
    </row>
    <row r="576" spans="24:28" x14ac:dyDescent="0.4">
      <c r="X576" s="192" t="str">
        <f t="shared" si="43"/>
        <v/>
      </c>
      <c r="AB576" s="192"/>
    </row>
    <row r="577" spans="24:28" x14ac:dyDescent="0.4">
      <c r="X577" s="192" t="str">
        <f t="shared" si="43"/>
        <v/>
      </c>
      <c r="AB577" s="192"/>
    </row>
    <row r="578" spans="24:28" x14ac:dyDescent="0.4">
      <c r="X578" s="192" t="str">
        <f t="shared" si="43"/>
        <v/>
      </c>
      <c r="AB578" s="192"/>
    </row>
    <row r="579" spans="24:28" x14ac:dyDescent="0.4">
      <c r="X579" s="192" t="str">
        <f t="shared" si="43"/>
        <v/>
      </c>
      <c r="AB579" s="192"/>
    </row>
    <row r="580" spans="24:28" x14ac:dyDescent="0.4">
      <c r="X580" s="192" t="str">
        <f t="shared" si="43"/>
        <v/>
      </c>
      <c r="AB580" s="192"/>
    </row>
    <row r="581" spans="24:28" x14ac:dyDescent="0.4">
      <c r="X581" s="192" t="str">
        <f t="shared" si="43"/>
        <v/>
      </c>
      <c r="AB581" s="192"/>
    </row>
    <row r="582" spans="24:28" x14ac:dyDescent="0.4">
      <c r="X582" s="192" t="str">
        <f t="shared" si="43"/>
        <v/>
      </c>
      <c r="AB582" s="192"/>
    </row>
    <row r="583" spans="24:28" x14ac:dyDescent="0.4">
      <c r="X583" s="192" t="str">
        <f t="shared" si="43"/>
        <v/>
      </c>
      <c r="AB583" s="192"/>
    </row>
    <row r="584" spans="24:28" x14ac:dyDescent="0.4">
      <c r="X584" s="192" t="str">
        <f t="shared" si="43"/>
        <v/>
      </c>
      <c r="AB584" s="192"/>
    </row>
    <row r="585" spans="24:28" x14ac:dyDescent="0.4">
      <c r="X585" s="192" t="str">
        <f t="shared" si="43"/>
        <v/>
      </c>
      <c r="AB585" s="192"/>
    </row>
    <row r="586" spans="24:28" x14ac:dyDescent="0.4">
      <c r="X586" s="192" t="str">
        <f t="shared" si="43"/>
        <v/>
      </c>
      <c r="AB586" s="192"/>
    </row>
    <row r="587" spans="24:28" x14ac:dyDescent="0.4">
      <c r="X587" s="192" t="str">
        <f t="shared" si="43"/>
        <v/>
      </c>
      <c r="AB587" s="192"/>
    </row>
    <row r="588" spans="24:28" x14ac:dyDescent="0.4">
      <c r="X588" s="192" t="str">
        <f t="shared" si="43"/>
        <v/>
      </c>
      <c r="AB588" s="192"/>
    </row>
    <row r="589" spans="24:28" x14ac:dyDescent="0.4">
      <c r="X589" s="192" t="str">
        <f t="shared" si="43"/>
        <v/>
      </c>
      <c r="AB589" s="192"/>
    </row>
    <row r="590" spans="24:28" x14ac:dyDescent="0.4">
      <c r="X590" s="192" t="str">
        <f t="shared" si="43"/>
        <v/>
      </c>
      <c r="AB590" s="192"/>
    </row>
    <row r="591" spans="24:28" x14ac:dyDescent="0.4">
      <c r="X591" s="192" t="str">
        <f t="shared" si="43"/>
        <v/>
      </c>
      <c r="AB591" s="192"/>
    </row>
    <row r="592" spans="24:28" x14ac:dyDescent="0.4">
      <c r="X592" s="192" t="str">
        <f t="shared" si="43"/>
        <v/>
      </c>
      <c r="AB592" s="192"/>
    </row>
    <row r="593" spans="24:28" x14ac:dyDescent="0.4">
      <c r="X593" s="192" t="str">
        <f t="shared" si="43"/>
        <v/>
      </c>
      <c r="AB593" s="192"/>
    </row>
    <row r="594" spans="24:28" x14ac:dyDescent="0.4">
      <c r="X594" s="192" t="str">
        <f t="shared" si="43"/>
        <v/>
      </c>
      <c r="AB594" s="192"/>
    </row>
    <row r="595" spans="24:28" x14ac:dyDescent="0.4">
      <c r="X595" s="192" t="str">
        <f t="shared" si="43"/>
        <v/>
      </c>
      <c r="AB595" s="192"/>
    </row>
    <row r="596" spans="24:28" x14ac:dyDescent="0.4">
      <c r="X596" s="192" t="str">
        <f t="shared" si="43"/>
        <v/>
      </c>
      <c r="AB596" s="192"/>
    </row>
    <row r="597" spans="24:28" x14ac:dyDescent="0.4">
      <c r="X597" s="192" t="str">
        <f t="shared" si="43"/>
        <v/>
      </c>
      <c r="AB597" s="192"/>
    </row>
    <row r="598" spans="24:28" x14ac:dyDescent="0.4">
      <c r="X598" s="192" t="str">
        <f t="shared" si="43"/>
        <v/>
      </c>
      <c r="AB598" s="192"/>
    </row>
    <row r="599" spans="24:28" x14ac:dyDescent="0.4">
      <c r="X599" s="192" t="str">
        <f t="shared" si="43"/>
        <v/>
      </c>
      <c r="AB599" s="192"/>
    </row>
    <row r="600" spans="24:28" x14ac:dyDescent="0.4">
      <c r="X600" s="192" t="str">
        <f t="shared" si="43"/>
        <v/>
      </c>
      <c r="AB600" s="192"/>
    </row>
    <row r="601" spans="24:28" x14ac:dyDescent="0.4">
      <c r="X601" s="192" t="str">
        <f t="shared" si="43"/>
        <v/>
      </c>
      <c r="AB601" s="192"/>
    </row>
    <row r="602" spans="24:28" x14ac:dyDescent="0.4">
      <c r="X602" s="192" t="str">
        <f t="shared" si="43"/>
        <v/>
      </c>
      <c r="AB602" s="192"/>
    </row>
    <row r="603" spans="24:28" x14ac:dyDescent="0.4">
      <c r="X603" s="192" t="str">
        <f t="shared" si="43"/>
        <v/>
      </c>
      <c r="AB603" s="192"/>
    </row>
    <row r="604" spans="24:28" x14ac:dyDescent="0.4">
      <c r="X604" s="192" t="str">
        <f t="shared" ref="X604:X667" si="44">IF(T604="","",T604-V604)</f>
        <v/>
      </c>
      <c r="AB604" s="192"/>
    </row>
    <row r="605" spans="24:28" x14ac:dyDescent="0.4">
      <c r="X605" s="192" t="str">
        <f t="shared" si="44"/>
        <v/>
      </c>
      <c r="AB605" s="192"/>
    </row>
    <row r="606" spans="24:28" x14ac:dyDescent="0.4">
      <c r="X606" s="192" t="str">
        <f t="shared" si="44"/>
        <v/>
      </c>
      <c r="AB606" s="192"/>
    </row>
    <row r="607" spans="24:28" x14ac:dyDescent="0.4">
      <c r="X607" s="192" t="str">
        <f t="shared" si="44"/>
        <v/>
      </c>
      <c r="AB607" s="192"/>
    </row>
    <row r="608" spans="24:28" x14ac:dyDescent="0.4">
      <c r="X608" s="192" t="str">
        <f t="shared" si="44"/>
        <v/>
      </c>
      <c r="AB608" s="192"/>
    </row>
    <row r="609" spans="24:28" x14ac:dyDescent="0.4">
      <c r="X609" s="192" t="str">
        <f t="shared" si="44"/>
        <v/>
      </c>
      <c r="AB609" s="192"/>
    </row>
    <row r="610" spans="24:28" x14ac:dyDescent="0.4">
      <c r="X610" s="192" t="str">
        <f t="shared" si="44"/>
        <v/>
      </c>
      <c r="AB610" s="192"/>
    </row>
    <row r="611" spans="24:28" x14ac:dyDescent="0.4">
      <c r="X611" s="192" t="str">
        <f t="shared" si="44"/>
        <v/>
      </c>
      <c r="AB611" s="192"/>
    </row>
    <row r="612" spans="24:28" x14ac:dyDescent="0.4">
      <c r="X612" s="192" t="str">
        <f t="shared" si="44"/>
        <v/>
      </c>
      <c r="AB612" s="192"/>
    </row>
    <row r="613" spans="24:28" x14ac:dyDescent="0.4">
      <c r="X613" s="192" t="str">
        <f t="shared" si="44"/>
        <v/>
      </c>
      <c r="AB613" s="192"/>
    </row>
    <row r="614" spans="24:28" x14ac:dyDescent="0.4">
      <c r="X614" s="192" t="str">
        <f t="shared" si="44"/>
        <v/>
      </c>
      <c r="AB614" s="192"/>
    </row>
    <row r="615" spans="24:28" x14ac:dyDescent="0.4">
      <c r="X615" s="192" t="str">
        <f t="shared" si="44"/>
        <v/>
      </c>
      <c r="AB615" s="192"/>
    </row>
    <row r="616" spans="24:28" x14ac:dyDescent="0.4">
      <c r="X616" s="192" t="str">
        <f t="shared" si="44"/>
        <v/>
      </c>
      <c r="AB616" s="192"/>
    </row>
    <row r="617" spans="24:28" x14ac:dyDescent="0.4">
      <c r="X617" s="192" t="str">
        <f t="shared" si="44"/>
        <v/>
      </c>
      <c r="AB617" s="192"/>
    </row>
    <row r="618" spans="24:28" x14ac:dyDescent="0.4">
      <c r="X618" s="192" t="str">
        <f t="shared" si="44"/>
        <v/>
      </c>
      <c r="AB618" s="192"/>
    </row>
    <row r="619" spans="24:28" x14ac:dyDescent="0.4">
      <c r="X619" s="192" t="str">
        <f t="shared" si="44"/>
        <v/>
      </c>
      <c r="AB619" s="192"/>
    </row>
    <row r="620" spans="24:28" x14ac:dyDescent="0.4">
      <c r="X620" s="192" t="str">
        <f t="shared" si="44"/>
        <v/>
      </c>
      <c r="AB620" s="192"/>
    </row>
    <row r="621" spans="24:28" x14ac:dyDescent="0.4">
      <c r="X621" s="192" t="str">
        <f t="shared" si="44"/>
        <v/>
      </c>
      <c r="AB621" s="192"/>
    </row>
    <row r="622" spans="24:28" x14ac:dyDescent="0.4">
      <c r="X622" s="192" t="str">
        <f t="shared" si="44"/>
        <v/>
      </c>
      <c r="AB622" s="192"/>
    </row>
    <row r="623" spans="24:28" x14ac:dyDescent="0.4">
      <c r="X623" s="192" t="str">
        <f t="shared" si="44"/>
        <v/>
      </c>
      <c r="AB623" s="192"/>
    </row>
    <row r="624" spans="24:28" x14ac:dyDescent="0.4">
      <c r="X624" s="192" t="str">
        <f t="shared" si="44"/>
        <v/>
      </c>
      <c r="AB624" s="192"/>
    </row>
    <row r="625" spans="24:28" x14ac:dyDescent="0.4">
      <c r="X625" s="192" t="str">
        <f t="shared" si="44"/>
        <v/>
      </c>
      <c r="AB625" s="192"/>
    </row>
    <row r="626" spans="24:28" x14ac:dyDescent="0.4">
      <c r="X626" s="192" t="str">
        <f t="shared" si="44"/>
        <v/>
      </c>
      <c r="AB626" s="192"/>
    </row>
    <row r="627" spans="24:28" x14ac:dyDescent="0.4">
      <c r="X627" s="192" t="str">
        <f t="shared" si="44"/>
        <v/>
      </c>
      <c r="AB627" s="192"/>
    </row>
    <row r="628" spans="24:28" x14ac:dyDescent="0.4">
      <c r="X628" s="192" t="str">
        <f t="shared" si="44"/>
        <v/>
      </c>
      <c r="AB628" s="192"/>
    </row>
    <row r="629" spans="24:28" x14ac:dyDescent="0.4">
      <c r="X629" s="192" t="str">
        <f t="shared" si="44"/>
        <v/>
      </c>
      <c r="AB629" s="192"/>
    </row>
    <row r="630" spans="24:28" x14ac:dyDescent="0.4">
      <c r="X630" s="192" t="str">
        <f t="shared" si="44"/>
        <v/>
      </c>
      <c r="AB630" s="192"/>
    </row>
    <row r="631" spans="24:28" x14ac:dyDescent="0.4">
      <c r="X631" s="192" t="str">
        <f t="shared" si="44"/>
        <v/>
      </c>
      <c r="AB631" s="192"/>
    </row>
    <row r="632" spans="24:28" x14ac:dyDescent="0.4">
      <c r="X632" s="192" t="str">
        <f t="shared" si="44"/>
        <v/>
      </c>
      <c r="AB632" s="192"/>
    </row>
    <row r="633" spans="24:28" x14ac:dyDescent="0.4">
      <c r="X633" s="192" t="str">
        <f t="shared" si="44"/>
        <v/>
      </c>
      <c r="AB633" s="192"/>
    </row>
    <row r="634" spans="24:28" x14ac:dyDescent="0.4">
      <c r="X634" s="192" t="str">
        <f t="shared" si="44"/>
        <v/>
      </c>
      <c r="AB634" s="192"/>
    </row>
    <row r="635" spans="24:28" x14ac:dyDescent="0.4">
      <c r="X635" s="192" t="str">
        <f t="shared" si="44"/>
        <v/>
      </c>
      <c r="AB635" s="192"/>
    </row>
    <row r="636" spans="24:28" x14ac:dyDescent="0.4">
      <c r="X636" s="192" t="str">
        <f t="shared" si="44"/>
        <v/>
      </c>
      <c r="AB636" s="192"/>
    </row>
    <row r="637" spans="24:28" x14ac:dyDescent="0.4">
      <c r="X637" s="192" t="str">
        <f t="shared" si="44"/>
        <v/>
      </c>
      <c r="AB637" s="192"/>
    </row>
    <row r="638" spans="24:28" x14ac:dyDescent="0.4">
      <c r="X638" s="192" t="str">
        <f t="shared" si="44"/>
        <v/>
      </c>
      <c r="AB638" s="192"/>
    </row>
    <row r="639" spans="24:28" x14ac:dyDescent="0.4">
      <c r="X639" s="192" t="str">
        <f t="shared" si="44"/>
        <v/>
      </c>
      <c r="AB639" s="192"/>
    </row>
    <row r="640" spans="24:28" x14ac:dyDescent="0.4">
      <c r="X640" s="192" t="str">
        <f t="shared" si="44"/>
        <v/>
      </c>
      <c r="AB640" s="192"/>
    </row>
    <row r="641" spans="24:28" x14ac:dyDescent="0.4">
      <c r="X641" s="192" t="str">
        <f t="shared" si="44"/>
        <v/>
      </c>
      <c r="AB641" s="192"/>
    </row>
    <row r="642" spans="24:28" x14ac:dyDescent="0.4">
      <c r="X642" s="192" t="str">
        <f t="shared" si="44"/>
        <v/>
      </c>
      <c r="AB642" s="192"/>
    </row>
    <row r="643" spans="24:28" x14ac:dyDescent="0.4">
      <c r="X643" s="192" t="str">
        <f t="shared" si="44"/>
        <v/>
      </c>
      <c r="AB643" s="192"/>
    </row>
    <row r="644" spans="24:28" x14ac:dyDescent="0.4">
      <c r="X644" s="192" t="str">
        <f t="shared" si="44"/>
        <v/>
      </c>
      <c r="AB644" s="192"/>
    </row>
    <row r="645" spans="24:28" x14ac:dyDescent="0.4">
      <c r="X645" s="192" t="str">
        <f t="shared" si="44"/>
        <v/>
      </c>
      <c r="AB645" s="192"/>
    </row>
    <row r="646" spans="24:28" x14ac:dyDescent="0.4">
      <c r="X646" s="192" t="str">
        <f t="shared" si="44"/>
        <v/>
      </c>
      <c r="AB646" s="192"/>
    </row>
    <row r="647" spans="24:28" x14ac:dyDescent="0.4">
      <c r="X647" s="192" t="str">
        <f t="shared" si="44"/>
        <v/>
      </c>
      <c r="AB647" s="192"/>
    </row>
    <row r="648" spans="24:28" x14ac:dyDescent="0.4">
      <c r="X648" s="192" t="str">
        <f t="shared" si="44"/>
        <v/>
      </c>
      <c r="AB648" s="192"/>
    </row>
    <row r="649" spans="24:28" x14ac:dyDescent="0.4">
      <c r="X649" s="192" t="str">
        <f t="shared" si="44"/>
        <v/>
      </c>
      <c r="AB649" s="192"/>
    </row>
    <row r="650" spans="24:28" x14ac:dyDescent="0.4">
      <c r="X650" s="192" t="str">
        <f t="shared" si="44"/>
        <v/>
      </c>
      <c r="AB650" s="192"/>
    </row>
    <row r="651" spans="24:28" x14ac:dyDescent="0.4">
      <c r="X651" s="192" t="str">
        <f t="shared" si="44"/>
        <v/>
      </c>
      <c r="AB651" s="192"/>
    </row>
    <row r="652" spans="24:28" x14ac:dyDescent="0.4">
      <c r="X652" s="192" t="str">
        <f t="shared" si="44"/>
        <v/>
      </c>
      <c r="AB652" s="192"/>
    </row>
    <row r="653" spans="24:28" x14ac:dyDescent="0.4">
      <c r="X653" s="192" t="str">
        <f t="shared" si="44"/>
        <v/>
      </c>
      <c r="AB653" s="192"/>
    </row>
    <row r="654" spans="24:28" x14ac:dyDescent="0.4">
      <c r="X654" s="192" t="str">
        <f t="shared" si="44"/>
        <v/>
      </c>
      <c r="AB654" s="192"/>
    </row>
    <row r="655" spans="24:28" x14ac:dyDescent="0.4">
      <c r="X655" s="192" t="str">
        <f t="shared" si="44"/>
        <v/>
      </c>
      <c r="AB655" s="192"/>
    </row>
    <row r="656" spans="24:28" x14ac:dyDescent="0.4">
      <c r="X656" s="192" t="str">
        <f t="shared" si="44"/>
        <v/>
      </c>
      <c r="AB656" s="192"/>
    </row>
    <row r="657" spans="24:28" x14ac:dyDescent="0.4">
      <c r="X657" s="192" t="str">
        <f t="shared" si="44"/>
        <v/>
      </c>
      <c r="AB657" s="192"/>
    </row>
    <row r="658" spans="24:28" x14ac:dyDescent="0.4">
      <c r="X658" s="192" t="str">
        <f t="shared" si="44"/>
        <v/>
      </c>
      <c r="AB658" s="192"/>
    </row>
    <row r="659" spans="24:28" x14ac:dyDescent="0.4">
      <c r="X659" s="192" t="str">
        <f t="shared" si="44"/>
        <v/>
      </c>
      <c r="AB659" s="192"/>
    </row>
    <row r="660" spans="24:28" x14ac:dyDescent="0.4">
      <c r="X660" s="192" t="str">
        <f t="shared" si="44"/>
        <v/>
      </c>
      <c r="AB660" s="192"/>
    </row>
    <row r="661" spans="24:28" x14ac:dyDescent="0.4">
      <c r="X661" s="192" t="str">
        <f t="shared" si="44"/>
        <v/>
      </c>
      <c r="AB661" s="192"/>
    </row>
    <row r="662" spans="24:28" x14ac:dyDescent="0.4">
      <c r="X662" s="192" t="str">
        <f t="shared" si="44"/>
        <v/>
      </c>
      <c r="AB662" s="192"/>
    </row>
    <row r="663" spans="24:28" x14ac:dyDescent="0.4">
      <c r="X663" s="192" t="str">
        <f t="shared" si="44"/>
        <v/>
      </c>
      <c r="AB663" s="192"/>
    </row>
    <row r="664" spans="24:28" x14ac:dyDescent="0.4">
      <c r="X664" s="192" t="str">
        <f t="shared" si="44"/>
        <v/>
      </c>
      <c r="AB664" s="192"/>
    </row>
    <row r="665" spans="24:28" x14ac:dyDescent="0.4">
      <c r="X665" s="192" t="str">
        <f t="shared" si="44"/>
        <v/>
      </c>
      <c r="AB665" s="192"/>
    </row>
    <row r="666" spans="24:28" x14ac:dyDescent="0.4">
      <c r="X666" s="192" t="str">
        <f t="shared" si="44"/>
        <v/>
      </c>
      <c r="AB666" s="192"/>
    </row>
    <row r="667" spans="24:28" x14ac:dyDescent="0.4">
      <c r="X667" s="192" t="str">
        <f t="shared" si="44"/>
        <v/>
      </c>
      <c r="AB667" s="192"/>
    </row>
    <row r="668" spans="24:28" x14ac:dyDescent="0.4">
      <c r="X668" s="192" t="str">
        <f t="shared" ref="X668:X731" si="45">IF(T668="","",T668-V668)</f>
        <v/>
      </c>
      <c r="AB668" s="192"/>
    </row>
    <row r="669" spans="24:28" x14ac:dyDescent="0.4">
      <c r="X669" s="192" t="str">
        <f t="shared" si="45"/>
        <v/>
      </c>
      <c r="AB669" s="192"/>
    </row>
    <row r="670" spans="24:28" x14ac:dyDescent="0.4">
      <c r="X670" s="192" t="str">
        <f t="shared" si="45"/>
        <v/>
      </c>
      <c r="AB670" s="192"/>
    </row>
    <row r="671" spans="24:28" x14ac:dyDescent="0.4">
      <c r="X671" s="192" t="str">
        <f t="shared" si="45"/>
        <v/>
      </c>
      <c r="AB671" s="192"/>
    </row>
    <row r="672" spans="24:28" x14ac:dyDescent="0.4">
      <c r="X672" s="192" t="str">
        <f t="shared" si="45"/>
        <v/>
      </c>
      <c r="AB672" s="192"/>
    </row>
    <row r="673" spans="24:28" x14ac:dyDescent="0.4">
      <c r="X673" s="192" t="str">
        <f t="shared" si="45"/>
        <v/>
      </c>
      <c r="AB673" s="192"/>
    </row>
    <row r="674" spans="24:28" x14ac:dyDescent="0.4">
      <c r="X674" s="192" t="str">
        <f t="shared" si="45"/>
        <v/>
      </c>
      <c r="AB674" s="192"/>
    </row>
    <row r="675" spans="24:28" x14ac:dyDescent="0.4">
      <c r="X675" s="192" t="str">
        <f t="shared" si="45"/>
        <v/>
      </c>
      <c r="AB675" s="192"/>
    </row>
    <row r="676" spans="24:28" x14ac:dyDescent="0.4">
      <c r="X676" s="192" t="str">
        <f t="shared" si="45"/>
        <v/>
      </c>
      <c r="AB676" s="192"/>
    </row>
    <row r="677" spans="24:28" x14ac:dyDescent="0.4">
      <c r="X677" s="192" t="str">
        <f t="shared" si="45"/>
        <v/>
      </c>
      <c r="AB677" s="192"/>
    </row>
    <row r="678" spans="24:28" x14ac:dyDescent="0.4">
      <c r="X678" s="192" t="str">
        <f t="shared" si="45"/>
        <v/>
      </c>
      <c r="AB678" s="192"/>
    </row>
    <row r="679" spans="24:28" x14ac:dyDescent="0.4">
      <c r="X679" s="192" t="str">
        <f t="shared" si="45"/>
        <v/>
      </c>
      <c r="AB679" s="192"/>
    </row>
    <row r="680" spans="24:28" x14ac:dyDescent="0.4">
      <c r="X680" s="192" t="str">
        <f t="shared" si="45"/>
        <v/>
      </c>
      <c r="AB680" s="192"/>
    </row>
    <row r="681" spans="24:28" x14ac:dyDescent="0.4">
      <c r="X681" s="192" t="str">
        <f t="shared" si="45"/>
        <v/>
      </c>
      <c r="AB681" s="192"/>
    </row>
    <row r="682" spans="24:28" x14ac:dyDescent="0.4">
      <c r="X682" s="192" t="str">
        <f t="shared" si="45"/>
        <v/>
      </c>
      <c r="AB682" s="192"/>
    </row>
    <row r="683" spans="24:28" x14ac:dyDescent="0.4">
      <c r="X683" s="192" t="str">
        <f t="shared" si="45"/>
        <v/>
      </c>
      <c r="AB683" s="192"/>
    </row>
    <row r="684" spans="24:28" x14ac:dyDescent="0.4">
      <c r="X684" s="192" t="str">
        <f t="shared" si="45"/>
        <v/>
      </c>
      <c r="AB684" s="192"/>
    </row>
    <row r="685" spans="24:28" x14ac:dyDescent="0.4">
      <c r="X685" s="192" t="str">
        <f t="shared" si="45"/>
        <v/>
      </c>
      <c r="AB685" s="192"/>
    </row>
    <row r="686" spans="24:28" x14ac:dyDescent="0.4">
      <c r="X686" s="192" t="str">
        <f t="shared" si="45"/>
        <v/>
      </c>
      <c r="AB686" s="192"/>
    </row>
    <row r="687" spans="24:28" x14ac:dyDescent="0.4">
      <c r="X687" s="192" t="str">
        <f t="shared" si="45"/>
        <v/>
      </c>
      <c r="AB687" s="192"/>
    </row>
    <row r="688" spans="24:28" x14ac:dyDescent="0.4">
      <c r="X688" s="192" t="str">
        <f t="shared" si="45"/>
        <v/>
      </c>
      <c r="AB688" s="192"/>
    </row>
    <row r="689" spans="24:28" x14ac:dyDescent="0.4">
      <c r="X689" s="192" t="str">
        <f t="shared" si="45"/>
        <v/>
      </c>
      <c r="AB689" s="192"/>
    </row>
    <row r="690" spans="24:28" x14ac:dyDescent="0.4">
      <c r="X690" s="192" t="str">
        <f t="shared" si="45"/>
        <v/>
      </c>
      <c r="AB690" s="192"/>
    </row>
    <row r="691" spans="24:28" x14ac:dyDescent="0.4">
      <c r="X691" s="192" t="str">
        <f t="shared" si="45"/>
        <v/>
      </c>
      <c r="AB691" s="192"/>
    </row>
    <row r="692" spans="24:28" x14ac:dyDescent="0.4">
      <c r="X692" s="192" t="str">
        <f t="shared" si="45"/>
        <v/>
      </c>
      <c r="AB692" s="192"/>
    </row>
    <row r="693" spans="24:28" x14ac:dyDescent="0.4">
      <c r="X693" s="192" t="str">
        <f t="shared" si="45"/>
        <v/>
      </c>
      <c r="AB693" s="192"/>
    </row>
    <row r="694" spans="24:28" x14ac:dyDescent="0.4">
      <c r="X694" s="192" t="str">
        <f t="shared" si="45"/>
        <v/>
      </c>
      <c r="AB694" s="192"/>
    </row>
    <row r="695" spans="24:28" x14ac:dyDescent="0.4">
      <c r="X695" s="192" t="str">
        <f t="shared" si="45"/>
        <v/>
      </c>
      <c r="AB695" s="192"/>
    </row>
    <row r="696" spans="24:28" x14ac:dyDescent="0.4">
      <c r="X696" s="192" t="str">
        <f t="shared" si="45"/>
        <v/>
      </c>
      <c r="AB696" s="192"/>
    </row>
    <row r="697" spans="24:28" x14ac:dyDescent="0.4">
      <c r="X697" s="192" t="str">
        <f t="shared" si="45"/>
        <v/>
      </c>
      <c r="AB697" s="192"/>
    </row>
    <row r="698" spans="24:28" x14ac:dyDescent="0.4">
      <c r="X698" s="192" t="str">
        <f t="shared" si="45"/>
        <v/>
      </c>
      <c r="AB698" s="192"/>
    </row>
    <row r="699" spans="24:28" x14ac:dyDescent="0.4">
      <c r="X699" s="192" t="str">
        <f t="shared" si="45"/>
        <v/>
      </c>
      <c r="AB699" s="192"/>
    </row>
    <row r="700" spans="24:28" x14ac:dyDescent="0.4">
      <c r="X700" s="192" t="str">
        <f t="shared" si="45"/>
        <v/>
      </c>
      <c r="AB700" s="192"/>
    </row>
    <row r="701" spans="24:28" x14ac:dyDescent="0.4">
      <c r="X701" s="192" t="str">
        <f t="shared" si="45"/>
        <v/>
      </c>
      <c r="AB701" s="192"/>
    </row>
    <row r="702" spans="24:28" x14ac:dyDescent="0.4">
      <c r="X702" s="192" t="str">
        <f t="shared" si="45"/>
        <v/>
      </c>
      <c r="AB702" s="192"/>
    </row>
    <row r="703" spans="24:28" x14ac:dyDescent="0.4">
      <c r="X703" s="192" t="str">
        <f t="shared" si="45"/>
        <v/>
      </c>
      <c r="AB703" s="192"/>
    </row>
    <row r="704" spans="24:28" x14ac:dyDescent="0.4">
      <c r="X704" s="192" t="str">
        <f t="shared" si="45"/>
        <v/>
      </c>
      <c r="AB704" s="192"/>
    </row>
    <row r="705" spans="24:28" x14ac:dyDescent="0.4">
      <c r="X705" s="192" t="str">
        <f t="shared" si="45"/>
        <v/>
      </c>
      <c r="AB705" s="192"/>
    </row>
    <row r="706" spans="24:28" x14ac:dyDescent="0.4">
      <c r="X706" s="192" t="str">
        <f t="shared" si="45"/>
        <v/>
      </c>
      <c r="AB706" s="192"/>
    </row>
    <row r="707" spans="24:28" x14ac:dyDescent="0.4">
      <c r="X707" s="192" t="str">
        <f t="shared" si="45"/>
        <v/>
      </c>
      <c r="AB707" s="192"/>
    </row>
    <row r="708" spans="24:28" x14ac:dyDescent="0.4">
      <c r="X708" s="192" t="str">
        <f t="shared" si="45"/>
        <v/>
      </c>
      <c r="AB708" s="192"/>
    </row>
    <row r="709" spans="24:28" x14ac:dyDescent="0.4">
      <c r="X709" s="192" t="str">
        <f t="shared" si="45"/>
        <v/>
      </c>
      <c r="AB709" s="192"/>
    </row>
    <row r="710" spans="24:28" x14ac:dyDescent="0.4">
      <c r="X710" s="192" t="str">
        <f t="shared" si="45"/>
        <v/>
      </c>
      <c r="AB710" s="192"/>
    </row>
    <row r="711" spans="24:28" x14ac:dyDescent="0.4">
      <c r="X711" s="192" t="str">
        <f t="shared" si="45"/>
        <v/>
      </c>
      <c r="AB711" s="192"/>
    </row>
    <row r="712" spans="24:28" x14ac:dyDescent="0.4">
      <c r="X712" s="192" t="str">
        <f t="shared" si="45"/>
        <v/>
      </c>
      <c r="AB712" s="192"/>
    </row>
    <row r="713" spans="24:28" x14ac:dyDescent="0.4">
      <c r="X713" s="192" t="str">
        <f t="shared" si="45"/>
        <v/>
      </c>
      <c r="AB713" s="192"/>
    </row>
    <row r="714" spans="24:28" x14ac:dyDescent="0.4">
      <c r="X714" s="192" t="str">
        <f t="shared" si="45"/>
        <v/>
      </c>
      <c r="AB714" s="192"/>
    </row>
    <row r="715" spans="24:28" x14ac:dyDescent="0.4">
      <c r="X715" s="192" t="str">
        <f t="shared" si="45"/>
        <v/>
      </c>
      <c r="AB715" s="192"/>
    </row>
    <row r="716" spans="24:28" x14ac:dyDescent="0.4">
      <c r="X716" s="192" t="str">
        <f t="shared" si="45"/>
        <v/>
      </c>
      <c r="AB716" s="192"/>
    </row>
    <row r="717" spans="24:28" x14ac:dyDescent="0.4">
      <c r="X717" s="192" t="str">
        <f t="shared" si="45"/>
        <v/>
      </c>
      <c r="AB717" s="192"/>
    </row>
    <row r="718" spans="24:28" x14ac:dyDescent="0.4">
      <c r="X718" s="192" t="str">
        <f t="shared" si="45"/>
        <v/>
      </c>
      <c r="AB718" s="192"/>
    </row>
    <row r="719" spans="24:28" x14ac:dyDescent="0.4">
      <c r="X719" s="192" t="str">
        <f t="shared" si="45"/>
        <v/>
      </c>
      <c r="AB719" s="192"/>
    </row>
    <row r="720" spans="24:28" x14ac:dyDescent="0.4">
      <c r="X720" s="192" t="str">
        <f t="shared" si="45"/>
        <v/>
      </c>
      <c r="AB720" s="192"/>
    </row>
    <row r="721" spans="24:28" x14ac:dyDescent="0.4">
      <c r="X721" s="192" t="str">
        <f t="shared" si="45"/>
        <v/>
      </c>
      <c r="AB721" s="192"/>
    </row>
    <row r="722" spans="24:28" x14ac:dyDescent="0.4">
      <c r="X722" s="192" t="str">
        <f t="shared" si="45"/>
        <v/>
      </c>
      <c r="AB722" s="192"/>
    </row>
    <row r="723" spans="24:28" x14ac:dyDescent="0.4">
      <c r="X723" s="192" t="str">
        <f t="shared" si="45"/>
        <v/>
      </c>
      <c r="AB723" s="192"/>
    </row>
    <row r="724" spans="24:28" x14ac:dyDescent="0.4">
      <c r="X724" s="192" t="str">
        <f t="shared" si="45"/>
        <v/>
      </c>
      <c r="AB724" s="192"/>
    </row>
    <row r="725" spans="24:28" x14ac:dyDescent="0.4">
      <c r="X725" s="192" t="str">
        <f t="shared" si="45"/>
        <v/>
      </c>
      <c r="AB725" s="192"/>
    </row>
    <row r="726" spans="24:28" x14ac:dyDescent="0.4">
      <c r="X726" s="192" t="str">
        <f t="shared" si="45"/>
        <v/>
      </c>
      <c r="AB726" s="192"/>
    </row>
    <row r="727" spans="24:28" x14ac:dyDescent="0.4">
      <c r="X727" s="192" t="str">
        <f t="shared" si="45"/>
        <v/>
      </c>
      <c r="AB727" s="192"/>
    </row>
    <row r="728" spans="24:28" x14ac:dyDescent="0.4">
      <c r="X728" s="192" t="str">
        <f t="shared" si="45"/>
        <v/>
      </c>
      <c r="AB728" s="192"/>
    </row>
    <row r="729" spans="24:28" x14ac:dyDescent="0.4">
      <c r="X729" s="192" t="str">
        <f t="shared" si="45"/>
        <v/>
      </c>
      <c r="AB729" s="192"/>
    </row>
    <row r="730" spans="24:28" x14ac:dyDescent="0.4">
      <c r="X730" s="192" t="str">
        <f t="shared" si="45"/>
        <v/>
      </c>
      <c r="AB730" s="192"/>
    </row>
    <row r="731" spans="24:28" x14ac:dyDescent="0.4">
      <c r="X731" s="192" t="str">
        <f t="shared" si="45"/>
        <v/>
      </c>
      <c r="AB731" s="192"/>
    </row>
    <row r="732" spans="24:28" x14ac:dyDescent="0.4">
      <c r="X732" s="192" t="str">
        <f t="shared" ref="X732:X758" si="46">IF(T732="","",T732-V732)</f>
        <v/>
      </c>
      <c r="AB732" s="192"/>
    </row>
    <row r="733" spans="24:28" x14ac:dyDescent="0.4">
      <c r="X733" s="192" t="str">
        <f t="shared" si="46"/>
        <v/>
      </c>
      <c r="AB733" s="192"/>
    </row>
    <row r="734" spans="24:28" x14ac:dyDescent="0.4">
      <c r="X734" s="192" t="str">
        <f t="shared" si="46"/>
        <v/>
      </c>
      <c r="AB734" s="192"/>
    </row>
    <row r="735" spans="24:28" x14ac:dyDescent="0.4">
      <c r="X735" s="192" t="str">
        <f t="shared" si="46"/>
        <v/>
      </c>
      <c r="AB735" s="192"/>
    </row>
    <row r="736" spans="24:28" x14ac:dyDescent="0.4">
      <c r="X736" s="192" t="str">
        <f t="shared" si="46"/>
        <v/>
      </c>
      <c r="AB736" s="192"/>
    </row>
    <row r="737" spans="24:28" x14ac:dyDescent="0.4">
      <c r="X737" s="192" t="str">
        <f t="shared" si="46"/>
        <v/>
      </c>
      <c r="AB737" s="192"/>
    </row>
    <row r="738" spans="24:28" x14ac:dyDescent="0.4">
      <c r="X738" s="192" t="str">
        <f t="shared" si="46"/>
        <v/>
      </c>
      <c r="AB738" s="192"/>
    </row>
    <row r="739" spans="24:28" x14ac:dyDescent="0.4">
      <c r="X739" s="192" t="str">
        <f t="shared" si="46"/>
        <v/>
      </c>
      <c r="AB739" s="192"/>
    </row>
    <row r="740" spans="24:28" x14ac:dyDescent="0.4">
      <c r="X740" s="192" t="str">
        <f t="shared" si="46"/>
        <v/>
      </c>
      <c r="AB740" s="192"/>
    </row>
    <row r="741" spans="24:28" x14ac:dyDescent="0.4">
      <c r="X741" s="192" t="str">
        <f t="shared" si="46"/>
        <v/>
      </c>
      <c r="AB741" s="192"/>
    </row>
    <row r="742" spans="24:28" x14ac:dyDescent="0.4">
      <c r="X742" s="192" t="str">
        <f t="shared" si="46"/>
        <v/>
      </c>
      <c r="AB742" s="192"/>
    </row>
    <row r="743" spans="24:28" x14ac:dyDescent="0.4">
      <c r="X743" s="192" t="str">
        <f t="shared" si="46"/>
        <v/>
      </c>
      <c r="AB743" s="192"/>
    </row>
    <row r="744" spans="24:28" x14ac:dyDescent="0.4">
      <c r="X744" s="192" t="str">
        <f t="shared" si="46"/>
        <v/>
      </c>
      <c r="AB744" s="192"/>
    </row>
    <row r="745" spans="24:28" x14ac:dyDescent="0.4">
      <c r="X745" s="192" t="str">
        <f t="shared" si="46"/>
        <v/>
      </c>
      <c r="AB745" s="192"/>
    </row>
    <row r="746" spans="24:28" x14ac:dyDescent="0.4">
      <c r="X746" s="192" t="str">
        <f t="shared" si="46"/>
        <v/>
      </c>
      <c r="AB746" s="192"/>
    </row>
    <row r="747" spans="24:28" x14ac:dyDescent="0.4">
      <c r="X747" s="192" t="str">
        <f t="shared" si="46"/>
        <v/>
      </c>
      <c r="AB747" s="192"/>
    </row>
    <row r="748" spans="24:28" x14ac:dyDescent="0.4">
      <c r="X748" s="192" t="str">
        <f t="shared" si="46"/>
        <v/>
      </c>
      <c r="AB748" s="192"/>
    </row>
    <row r="749" spans="24:28" x14ac:dyDescent="0.4">
      <c r="X749" s="192" t="str">
        <f t="shared" si="46"/>
        <v/>
      </c>
      <c r="AB749" s="192"/>
    </row>
    <row r="750" spans="24:28" x14ac:dyDescent="0.4">
      <c r="X750" s="192" t="str">
        <f t="shared" si="46"/>
        <v/>
      </c>
      <c r="AB750" s="192"/>
    </row>
    <row r="751" spans="24:28" x14ac:dyDescent="0.4">
      <c r="X751" s="192" t="str">
        <f t="shared" si="46"/>
        <v/>
      </c>
      <c r="AB751" s="192"/>
    </row>
    <row r="752" spans="24:28" x14ac:dyDescent="0.4">
      <c r="X752" s="192" t="str">
        <f t="shared" si="46"/>
        <v/>
      </c>
      <c r="AB752" s="192"/>
    </row>
    <row r="753" spans="24:28" x14ac:dyDescent="0.4">
      <c r="X753" s="192" t="str">
        <f t="shared" si="46"/>
        <v/>
      </c>
      <c r="AB753" s="192"/>
    </row>
    <row r="754" spans="24:28" x14ac:dyDescent="0.4">
      <c r="X754" s="192" t="str">
        <f t="shared" si="46"/>
        <v/>
      </c>
      <c r="AB754" s="192"/>
    </row>
    <row r="755" spans="24:28" x14ac:dyDescent="0.4">
      <c r="X755" s="192" t="str">
        <f t="shared" si="46"/>
        <v/>
      </c>
      <c r="AB755" s="192"/>
    </row>
    <row r="756" spans="24:28" x14ac:dyDescent="0.4">
      <c r="X756" s="192" t="str">
        <f t="shared" si="46"/>
        <v/>
      </c>
      <c r="AB756" s="192"/>
    </row>
    <row r="757" spans="24:28" x14ac:dyDescent="0.4">
      <c r="X757" s="192" t="str">
        <f t="shared" si="46"/>
        <v/>
      </c>
      <c r="AB757" s="192"/>
    </row>
    <row r="758" spans="24:28" x14ac:dyDescent="0.4">
      <c r="X758" s="192" t="str">
        <f t="shared" si="46"/>
        <v/>
      </c>
      <c r="AB758" s="192"/>
    </row>
  </sheetData>
  <sheetProtection algorithmName="SHA-512" hashValue="9tvlM2K5ol3GjfXsYdpn2RXd0Nj3iql5eeU6IQv5hdnzMIwbmSGbKJbhSf0dksN4RjW1AOJdJ/gb6xnyaFFtPg==" saltValue="SJUPU5AUHV+0EZkUeNHJIQ==" spinCount="100000" sheet="1" insertRows="0"/>
  <mergeCells count="101">
    <mergeCell ref="AJ10:AK10"/>
    <mergeCell ref="AL10:AM10"/>
    <mergeCell ref="AN10:AN11"/>
    <mergeCell ref="A1:E1"/>
    <mergeCell ref="E2:F2"/>
    <mergeCell ref="A4:AD4"/>
    <mergeCell ref="B6:I6"/>
    <mergeCell ref="N6:S7"/>
    <mergeCell ref="T6:T7"/>
    <mergeCell ref="B7:I51"/>
    <mergeCell ref="N10:S11"/>
    <mergeCell ref="T10:U11"/>
    <mergeCell ref="V10:Y10"/>
    <mergeCell ref="V11:W11"/>
    <mergeCell ref="X11:Y11"/>
    <mergeCell ref="AB11:AC11"/>
    <mergeCell ref="N12:S12"/>
    <mergeCell ref="N13:S13"/>
    <mergeCell ref="N14:S14"/>
    <mergeCell ref="Z10:AA11"/>
    <mergeCell ref="AF10:AG10"/>
    <mergeCell ref="AH10:AI10"/>
    <mergeCell ref="N21:S21"/>
    <mergeCell ref="N22:S22"/>
    <mergeCell ref="N23:S23"/>
    <mergeCell ref="N24:S24"/>
    <mergeCell ref="N25:S25"/>
    <mergeCell ref="N26:S26"/>
    <mergeCell ref="N15:S15"/>
    <mergeCell ref="N16:S16"/>
    <mergeCell ref="N17:S17"/>
    <mergeCell ref="N18:S18"/>
    <mergeCell ref="N19:S19"/>
    <mergeCell ref="N20:S20"/>
    <mergeCell ref="AN29:AO29"/>
    <mergeCell ref="AP29:AP30"/>
    <mergeCell ref="V30:W30"/>
    <mergeCell ref="X30:Y30"/>
    <mergeCell ref="AB30:AC30"/>
    <mergeCell ref="N29:N30"/>
    <mergeCell ref="O29:S30"/>
    <mergeCell ref="T29:U30"/>
    <mergeCell ref="V29:Y29"/>
    <mergeCell ref="Z29:AA30"/>
    <mergeCell ref="AF29:AG29"/>
    <mergeCell ref="O31:S31"/>
    <mergeCell ref="O32:S32"/>
    <mergeCell ref="O33:S33"/>
    <mergeCell ref="O34:S34"/>
    <mergeCell ref="O35:S35"/>
    <mergeCell ref="O36:S36"/>
    <mergeCell ref="AH29:AI29"/>
    <mergeCell ref="AJ29:AK29"/>
    <mergeCell ref="AL29:AM29"/>
    <mergeCell ref="O43:S43"/>
    <mergeCell ref="O44:S44"/>
    <mergeCell ref="O45:S45"/>
    <mergeCell ref="O46:S46"/>
    <mergeCell ref="O47:S47"/>
    <mergeCell ref="O48:S48"/>
    <mergeCell ref="O37:S37"/>
    <mergeCell ref="O38:S38"/>
    <mergeCell ref="O39:S39"/>
    <mergeCell ref="O40:S40"/>
    <mergeCell ref="O41:S41"/>
    <mergeCell ref="O42:S42"/>
    <mergeCell ref="O49:S49"/>
    <mergeCell ref="O50:S50"/>
    <mergeCell ref="N51:S51"/>
    <mergeCell ref="B53:AD53"/>
    <mergeCell ref="AN53:AY53"/>
    <mergeCell ref="B54:B55"/>
    <mergeCell ref="C54:E54"/>
    <mergeCell ref="F54:F55"/>
    <mergeCell ref="G54:G55"/>
    <mergeCell ref="H54:H55"/>
    <mergeCell ref="R54:R55"/>
    <mergeCell ref="S54:S55"/>
    <mergeCell ref="T54:Y54"/>
    <mergeCell ref="Z54:AC54"/>
    <mergeCell ref="AD54:AD55"/>
    <mergeCell ref="AG54:AG55"/>
    <mergeCell ref="I54:I55"/>
    <mergeCell ref="J54:K55"/>
    <mergeCell ref="L54:L55"/>
    <mergeCell ref="M54:N54"/>
    <mergeCell ref="O54:O55"/>
    <mergeCell ref="P54:Q54"/>
    <mergeCell ref="AR54:AR55"/>
    <mergeCell ref="AV54:AV55"/>
    <mergeCell ref="AM54:AM55"/>
    <mergeCell ref="AN54:AN55"/>
    <mergeCell ref="T55:U55"/>
    <mergeCell ref="V55:W55"/>
    <mergeCell ref="X55:Y55"/>
    <mergeCell ref="Z55:AA55"/>
    <mergeCell ref="AB55:AC55"/>
    <mergeCell ref="AI54:AI55"/>
    <mergeCell ref="AJ54:AJ55"/>
    <mergeCell ref="AK54:AK55"/>
    <mergeCell ref="AL54:AL55"/>
  </mergeCells>
  <phoneticPr fontId="4"/>
  <conditionalFormatting sqref="C56:C155">
    <cfRule type="expression" dxfId="5" priority="1">
      <formula>AND($E56&lt;&gt;"",$C56="")</formula>
    </cfRule>
  </conditionalFormatting>
  <conditionalFormatting sqref="X56:X155">
    <cfRule type="expression" dxfId="4" priority="2">
      <formula>ISNUMBER(SEARCH("一部自己負担金",$H56))</formula>
    </cfRule>
  </conditionalFormatting>
  <conditionalFormatting sqref="AB56:AB155">
    <cfRule type="expression" dxfId="3" priority="3">
      <formula>ISNUMBER(SEARCH("一部非課税",$I56))</formula>
    </cfRule>
  </conditionalFormatting>
  <dataValidations count="7">
    <dataValidation type="list" allowBlank="1" showInputMessage="1" showErrorMessage="1" sqref="E56:E155" xr:uid="{5A003E6E-688D-4E53-802C-91B5D61553AF}">
      <formula1>" 人件費,謝金,賃金,旅費,賃借料及び使用料,広告宣伝費,輸送費,役務費,印刷製本費,消耗品費,機器・備品費,借上げ費,委託費,その他"</formula1>
    </dataValidation>
    <dataValidation type="list" allowBlank="1" showInputMessage="1" showErrorMessage="1" sqref="T6:T7" xr:uid="{FFBDEDA7-653A-4841-8A36-0A7B5BEC9056}">
      <formula1>"課税,免税"</formula1>
    </dataValidation>
    <dataValidation type="list" allowBlank="1" showInputMessage="1" showErrorMessage="1" sqref="H56:H155" xr:uid="{0B28E0B9-2EBB-46C4-BB4B-79259D685EE0}">
      <formula1>"国庫補助金,一部自己負担金"</formula1>
    </dataValidation>
    <dataValidation type="list" allowBlank="1" showInputMessage="1" showErrorMessage="1" sqref="I56:I155" xr:uid="{42422969-3EF7-4221-A876-F57C70A1AF5C}">
      <formula1>"課税,非課税,軽減,一部非課税"</formula1>
    </dataValidation>
    <dataValidation type="list" allowBlank="1" showInputMessage="1" showErrorMessage="1" sqref="R156 O156" xr:uid="{3C38A735-C0F6-48A0-956C-4975D5DC0FD0}">
      <formula1>$H$175:$H$184</formula1>
    </dataValidation>
    <dataValidation type="list" allowBlank="1" showInputMessage="1" showErrorMessage="1" sqref="N56:N155 Q56:Q155" xr:uid="{F9BB0D1F-DB37-41E0-B4CA-DF2A151B9AF1}">
      <formula1>"人,月,日,時間,回,件,個,枚,部,式,km"</formula1>
    </dataValidation>
    <dataValidation type="whole" imeMode="halfAlpha" operator="greaterThanOrEqual" allowBlank="1" showInputMessage="1" showErrorMessage="1" sqref="M56:M155 J56:J155 P56:P155" xr:uid="{3CA41834-1851-47CB-B71B-36F5961CF29A}">
      <formula1>1</formula1>
    </dataValidation>
  </dataValidations>
  <printOptions horizontalCentered="1"/>
  <pageMargins left="0.23622047244094491" right="0.23622047244094491" top="0.74803149606299213" bottom="0.74803149606299213" header="0.31496062992125984" footer="0.31496062992125984"/>
  <pageSetup paperSize="9" scale="32"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DA6C9-33AC-4E13-BA35-CE6D2CC1A5E7}">
  <sheetPr>
    <pageSetUpPr fitToPage="1"/>
  </sheetPr>
  <dimension ref="A1:BH758"/>
  <sheetViews>
    <sheetView showGridLines="0" view="pageBreakPreview" topLeftCell="A12" zoomScale="70" zoomScaleNormal="40" zoomScaleSheetLayoutView="70" workbookViewId="0">
      <selection activeCell="B7" sqref="B7:I51"/>
    </sheetView>
  </sheetViews>
  <sheetFormatPr defaultColWidth="10.125" defaultRowHeight="19.5" outlineLevelRow="1" x14ac:dyDescent="0.4"/>
  <cols>
    <col min="1" max="1" width="1.75" style="25" customWidth="1"/>
    <col min="2" max="2" width="6.375" style="25" bestFit="1" customWidth="1"/>
    <col min="3" max="3" width="6.75" style="25" bestFit="1" customWidth="1"/>
    <col min="4" max="4" width="30" style="25" customWidth="1"/>
    <col min="5" max="5" width="20" style="25" customWidth="1"/>
    <col min="6" max="6" width="45" style="25" customWidth="1"/>
    <col min="7" max="7" width="53.5" style="25" customWidth="1"/>
    <col min="8" max="8" width="19.5" style="25" bestFit="1" customWidth="1"/>
    <col min="9" max="9" width="14.25" style="26" bestFit="1" customWidth="1"/>
    <col min="10" max="10" width="20" style="26" customWidth="1"/>
    <col min="11" max="11" width="6.375" style="25" customWidth="1"/>
    <col min="12" max="12" width="5.5" style="26" customWidth="1"/>
    <col min="13" max="13" width="5.25" style="26" customWidth="1"/>
    <col min="14" max="14" width="7.625" style="25" customWidth="1"/>
    <col min="15" max="15" width="5.125" style="25" customWidth="1"/>
    <col min="16" max="16" width="5.375" style="26" customWidth="1"/>
    <col min="17" max="17" width="7.625" style="25" customWidth="1"/>
    <col min="18" max="18" width="5.5" style="25" customWidth="1"/>
    <col min="19" max="19" width="4.375" style="26" bestFit="1" customWidth="1"/>
    <col min="20" max="20" width="21.5" style="26" bestFit="1" customWidth="1"/>
    <col min="21" max="21" width="4.375" style="25" bestFit="1" customWidth="1"/>
    <col min="22" max="22" width="20.375" style="25" bestFit="1" customWidth="1"/>
    <col min="23" max="23" width="4.375" style="25" bestFit="1" customWidth="1"/>
    <col min="24" max="24" width="16.125" style="25" bestFit="1" customWidth="1"/>
    <col min="25" max="25" width="4.375" style="25" bestFit="1" customWidth="1"/>
    <col min="26" max="26" width="16.5" style="25" customWidth="1"/>
    <col min="27" max="27" width="4.375" style="25" bestFit="1" customWidth="1"/>
    <col min="28" max="28" width="13.875" style="25" customWidth="1"/>
    <col min="29" max="29" width="4.375" style="25" bestFit="1" customWidth="1"/>
    <col min="30" max="30" width="23" style="25" customWidth="1"/>
    <col min="31" max="31" width="9.375" style="25" customWidth="1"/>
    <col min="32" max="32" width="10.125" style="25" hidden="1" customWidth="1"/>
    <col min="33" max="39" width="0" style="25" hidden="1" customWidth="1"/>
    <col min="40" max="40" width="12.125" style="25" hidden="1" customWidth="1"/>
    <col min="41" max="41" width="0" style="25" hidden="1" customWidth="1"/>
    <col min="42" max="43" width="12" style="25" hidden="1" customWidth="1"/>
    <col min="44" max="51" width="0" style="25" hidden="1" customWidth="1"/>
    <col min="52" max="16384" width="10.125" style="25"/>
  </cols>
  <sheetData>
    <row r="1" spans="1:40" x14ac:dyDescent="0.4">
      <c r="A1" s="348" t="s">
        <v>67</v>
      </c>
      <c r="B1" s="348"/>
      <c r="C1" s="348"/>
      <c r="D1" s="348"/>
      <c r="E1" s="348"/>
    </row>
    <row r="2" spans="1:40" ht="30.75" customHeight="1" x14ac:dyDescent="0.4">
      <c r="A2" s="116"/>
      <c r="B2" s="116"/>
      <c r="C2" s="116"/>
      <c r="D2" s="102" t="s">
        <v>1</v>
      </c>
      <c r="E2" s="435" t="str">
        <f>IF(積算内訳書!$F$3="","",積算内訳書!$F$3)</f>
        <v/>
      </c>
      <c r="F2" s="436"/>
    </row>
    <row r="3" spans="1:40" x14ac:dyDescent="0.4">
      <c r="A3" s="116"/>
      <c r="B3" s="116"/>
      <c r="C3" s="116"/>
      <c r="D3" s="116"/>
      <c r="E3" s="116"/>
    </row>
    <row r="4" spans="1:40" ht="24" x14ac:dyDescent="0.4">
      <c r="A4" s="351" t="s">
        <v>373</v>
      </c>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row>
    <row r="5" spans="1:40" ht="15" customHeight="1" thickBot="1" x14ac:dyDescent="0.45"/>
    <row r="6" spans="1:40" ht="21.75" thickBot="1" x14ac:dyDescent="0.45">
      <c r="B6" s="437" t="s">
        <v>70</v>
      </c>
      <c r="C6" s="438"/>
      <c r="D6" s="438"/>
      <c r="E6" s="438"/>
      <c r="F6" s="438"/>
      <c r="G6" s="438"/>
      <c r="H6" s="438"/>
      <c r="I6" s="439"/>
      <c r="N6" s="356" t="s">
        <v>71</v>
      </c>
      <c r="O6" s="357"/>
      <c r="P6" s="357"/>
      <c r="Q6" s="357"/>
      <c r="R6" s="357"/>
      <c r="S6" s="358"/>
      <c r="T6" s="440"/>
      <c r="U6" s="27"/>
      <c r="V6" s="26"/>
      <c r="Y6" s="26"/>
    </row>
    <row r="7" spans="1:40" ht="16.5" customHeight="1" x14ac:dyDescent="0.4">
      <c r="B7" s="462" t="s">
        <v>376</v>
      </c>
      <c r="C7" s="463"/>
      <c r="D7" s="463"/>
      <c r="E7" s="463"/>
      <c r="F7" s="463"/>
      <c r="G7" s="463"/>
      <c r="H7" s="463"/>
      <c r="I7" s="464"/>
      <c r="N7" s="359"/>
      <c r="O7" s="360"/>
      <c r="P7" s="360"/>
      <c r="Q7" s="360"/>
      <c r="R7" s="360"/>
      <c r="S7" s="361"/>
      <c r="T7" s="441"/>
    </row>
    <row r="8" spans="1:40" ht="19.5" customHeight="1" x14ac:dyDescent="0.4">
      <c r="B8" s="451"/>
      <c r="C8" s="452"/>
      <c r="D8" s="452"/>
      <c r="E8" s="452"/>
      <c r="F8" s="452"/>
      <c r="G8" s="452"/>
      <c r="H8" s="452"/>
      <c r="I8" s="453"/>
      <c r="M8" s="118"/>
      <c r="N8" s="119"/>
      <c r="O8" s="27"/>
      <c r="P8" s="27"/>
      <c r="Q8" s="27"/>
      <c r="S8" s="25"/>
      <c r="T8" s="25"/>
    </row>
    <row r="9" spans="1:40" ht="19.5" customHeight="1" thickBot="1" x14ac:dyDescent="0.45">
      <c r="B9" s="451"/>
      <c r="C9" s="452"/>
      <c r="D9" s="452"/>
      <c r="E9" s="452"/>
      <c r="F9" s="452"/>
      <c r="G9" s="452"/>
      <c r="H9" s="452"/>
      <c r="I9" s="453"/>
      <c r="N9" s="28" t="s">
        <v>74</v>
      </c>
      <c r="O9" s="27"/>
      <c r="P9" s="25"/>
      <c r="T9" s="25"/>
    </row>
    <row r="10" spans="1:40" ht="19.5" customHeight="1" x14ac:dyDescent="0.4">
      <c r="B10" s="451"/>
      <c r="C10" s="452"/>
      <c r="D10" s="452"/>
      <c r="E10" s="452"/>
      <c r="F10" s="452"/>
      <c r="G10" s="452"/>
      <c r="H10" s="452"/>
      <c r="I10" s="453"/>
      <c r="N10" s="325" t="s">
        <v>75</v>
      </c>
      <c r="O10" s="326"/>
      <c r="P10" s="326"/>
      <c r="Q10" s="326"/>
      <c r="R10" s="326"/>
      <c r="S10" s="342"/>
      <c r="T10" s="319" t="s">
        <v>76</v>
      </c>
      <c r="U10" s="320"/>
      <c r="V10" s="323" t="s">
        <v>77</v>
      </c>
      <c r="W10" s="323"/>
      <c r="X10" s="323"/>
      <c r="Y10" s="324"/>
      <c r="Z10" s="325" t="s">
        <v>78</v>
      </c>
      <c r="AA10" s="326"/>
      <c r="AB10" s="120"/>
      <c r="AF10" s="434" t="s">
        <v>76</v>
      </c>
      <c r="AG10" s="434"/>
      <c r="AH10" s="434" t="s">
        <v>79</v>
      </c>
      <c r="AI10" s="434"/>
      <c r="AJ10" s="434" t="s">
        <v>80</v>
      </c>
      <c r="AK10" s="434"/>
      <c r="AL10" s="434" t="s">
        <v>78</v>
      </c>
      <c r="AM10" s="434"/>
      <c r="AN10" s="433" t="s">
        <v>177</v>
      </c>
    </row>
    <row r="11" spans="1:40" ht="20.25" thickBot="1" x14ac:dyDescent="0.45">
      <c r="B11" s="451"/>
      <c r="C11" s="452"/>
      <c r="D11" s="452"/>
      <c r="E11" s="452"/>
      <c r="F11" s="452"/>
      <c r="G11" s="452"/>
      <c r="H11" s="452"/>
      <c r="I11" s="453"/>
      <c r="N11" s="327"/>
      <c r="O11" s="328"/>
      <c r="P11" s="328"/>
      <c r="Q11" s="328"/>
      <c r="R11" s="328"/>
      <c r="S11" s="344"/>
      <c r="T11" s="321"/>
      <c r="U11" s="322"/>
      <c r="V11" s="329" t="s">
        <v>79</v>
      </c>
      <c r="W11" s="330"/>
      <c r="X11" s="331" t="s">
        <v>80</v>
      </c>
      <c r="Y11" s="332"/>
      <c r="Z11" s="327"/>
      <c r="AA11" s="328"/>
      <c r="AB11" s="296"/>
      <c r="AC11" s="297"/>
      <c r="AF11" s="220" t="s">
        <v>178</v>
      </c>
      <c r="AG11" s="220" t="s">
        <v>179</v>
      </c>
      <c r="AH11" s="220" t="s">
        <v>178</v>
      </c>
      <c r="AI11" s="220" t="s">
        <v>179</v>
      </c>
      <c r="AJ11" s="220" t="s">
        <v>178</v>
      </c>
      <c r="AK11" s="220" t="s">
        <v>179</v>
      </c>
      <c r="AL11" s="220" t="s">
        <v>178</v>
      </c>
      <c r="AM11" s="220" t="s">
        <v>179</v>
      </c>
      <c r="AN11" s="433"/>
    </row>
    <row r="12" spans="1:40" ht="17.25" customHeight="1" x14ac:dyDescent="0.4">
      <c r="B12" s="451"/>
      <c r="C12" s="452"/>
      <c r="D12" s="452"/>
      <c r="E12" s="452"/>
      <c r="F12" s="452"/>
      <c r="G12" s="452"/>
      <c r="H12" s="452"/>
      <c r="I12" s="453"/>
      <c r="N12" s="373" t="s">
        <v>37</v>
      </c>
      <c r="O12" s="374"/>
      <c r="P12" s="374"/>
      <c r="Q12" s="374"/>
      <c r="R12" s="374"/>
      <c r="S12" s="375"/>
      <c r="T12" s="85">
        <f t="shared" ref="T12:T25" si="0">SUMIF($E$56:$E$155,N12,$T$56:$T$155)</f>
        <v>0</v>
      </c>
      <c r="U12" s="22" t="s">
        <v>81</v>
      </c>
      <c r="V12" s="29">
        <f t="shared" ref="V12:V25" si="1">SUMIFS($V$56:$V$155,$E$56:$E$155,$N12)</f>
        <v>0</v>
      </c>
      <c r="W12" s="30" t="s">
        <v>81</v>
      </c>
      <c r="X12" s="31">
        <f t="shared" ref="X12:X25" si="2">SUMIFS($X$56:$X$155,$E$56:$E$155,$N12)</f>
        <v>0</v>
      </c>
      <c r="Y12" s="22" t="s">
        <v>81</v>
      </c>
      <c r="Z12" s="29">
        <f t="shared" ref="Z12:Z25" si="3">SUMIFS($Z$56:$Z$155,$E$56:$E$155,$N12)</f>
        <v>0</v>
      </c>
      <c r="AA12" s="30" t="s">
        <v>81</v>
      </c>
      <c r="AB12" s="121"/>
      <c r="AF12" s="221" t="str">
        <f ca="1">_xlfn.FORMULATEXT(T12)</f>
        <v>=SUMIF($E$56:$E$155,N12,$T$56:$T$155)</v>
      </c>
      <c r="AG12" s="221" t="s">
        <v>180</v>
      </c>
      <c r="AH12" s="221" t="str">
        <f t="shared" ref="AH12:AL26" ca="1" si="4">_xlfn.FORMULATEXT(V12)</f>
        <v>=SUMIFS($V$56:$V$155,$E$56:$E$155,$N12)</v>
      </c>
      <c r="AI12" s="221" t="s">
        <v>181</v>
      </c>
      <c r="AJ12" s="221" t="str">
        <f t="shared" ca="1" si="4"/>
        <v>=SUMIFS($X$56:$X$155,$E$56:$E$155,$N12)</v>
      </c>
      <c r="AK12" s="221" t="s">
        <v>182</v>
      </c>
      <c r="AL12" s="221" t="str">
        <f t="shared" ca="1" si="4"/>
        <v>=SUMIFS($Z$56:$Z$155,$E$56:$E$155,$N12)</v>
      </c>
      <c r="AM12" s="221" t="s">
        <v>183</v>
      </c>
      <c r="AN12" s="222" t="str">
        <f ca="1">IF(AND(AF12=AG12,AH12=AI12,AJ12=AK12,AL12=AM12),"","×")</f>
        <v/>
      </c>
    </row>
    <row r="13" spans="1:40" ht="17.25" customHeight="1" x14ac:dyDescent="0.4">
      <c r="B13" s="451"/>
      <c r="C13" s="452"/>
      <c r="D13" s="452"/>
      <c r="E13" s="452"/>
      <c r="F13" s="452"/>
      <c r="G13" s="452"/>
      <c r="H13" s="452"/>
      <c r="I13" s="453"/>
      <c r="N13" s="345" t="s">
        <v>39</v>
      </c>
      <c r="O13" s="346"/>
      <c r="P13" s="346"/>
      <c r="Q13" s="346"/>
      <c r="R13" s="346"/>
      <c r="S13" s="347"/>
      <c r="T13" s="19">
        <f t="shared" si="0"/>
        <v>0</v>
      </c>
      <c r="U13" s="23" t="s">
        <v>81</v>
      </c>
      <c r="V13" s="32">
        <f t="shared" si="1"/>
        <v>0</v>
      </c>
      <c r="W13" s="33" t="s">
        <v>81</v>
      </c>
      <c r="X13" s="34">
        <f t="shared" si="2"/>
        <v>0</v>
      </c>
      <c r="Y13" s="23" t="s">
        <v>81</v>
      </c>
      <c r="Z13" s="32">
        <f t="shared" si="3"/>
        <v>0</v>
      </c>
      <c r="AA13" s="33" t="s">
        <v>81</v>
      </c>
      <c r="AB13" s="121"/>
      <c r="AF13" s="221" t="str">
        <f t="shared" ref="AF13:AF26" ca="1" si="5">_xlfn.FORMULATEXT(T13)</f>
        <v>=SUMIF($E$56:$E$155,N13,$T$56:$T$155)</v>
      </c>
      <c r="AG13" s="221" t="s">
        <v>184</v>
      </c>
      <c r="AH13" s="221" t="str">
        <f t="shared" ca="1" si="4"/>
        <v>=SUMIFS($V$56:$V$155,$E$56:$E$155,$N13)</v>
      </c>
      <c r="AI13" s="221" t="s">
        <v>185</v>
      </c>
      <c r="AJ13" s="221" t="str">
        <f t="shared" ca="1" si="4"/>
        <v>=SUMIFS($X$56:$X$155,$E$56:$E$155,$N13)</v>
      </c>
      <c r="AK13" s="221" t="s">
        <v>186</v>
      </c>
      <c r="AL13" s="221" t="str">
        <f t="shared" ca="1" si="4"/>
        <v>=SUMIFS($Z$56:$Z$155,$E$56:$E$155,$N13)</v>
      </c>
      <c r="AM13" s="221" t="s">
        <v>187</v>
      </c>
      <c r="AN13" s="222" t="str">
        <f t="shared" ref="AN13:AN26" ca="1" si="6">IF(AND(AF13=AG13,AH13=AI13,AJ13=AK13,AL13=AM13),"","×")</f>
        <v/>
      </c>
    </row>
    <row r="14" spans="1:40" ht="17.25" customHeight="1" x14ac:dyDescent="0.4">
      <c r="B14" s="451"/>
      <c r="C14" s="452"/>
      <c r="D14" s="452"/>
      <c r="E14" s="452"/>
      <c r="F14" s="452"/>
      <c r="G14" s="452"/>
      <c r="H14" s="452"/>
      <c r="I14" s="453"/>
      <c r="N14" s="345" t="s">
        <v>41</v>
      </c>
      <c r="O14" s="346"/>
      <c r="P14" s="346"/>
      <c r="Q14" s="346"/>
      <c r="R14" s="346"/>
      <c r="S14" s="347"/>
      <c r="T14" s="19">
        <f t="shared" si="0"/>
        <v>0</v>
      </c>
      <c r="U14" s="23" t="s">
        <v>81</v>
      </c>
      <c r="V14" s="32">
        <f t="shared" si="1"/>
        <v>0</v>
      </c>
      <c r="W14" s="33" t="s">
        <v>81</v>
      </c>
      <c r="X14" s="34">
        <f t="shared" si="2"/>
        <v>0</v>
      </c>
      <c r="Y14" s="23" t="s">
        <v>81</v>
      </c>
      <c r="Z14" s="32">
        <f t="shared" si="3"/>
        <v>0</v>
      </c>
      <c r="AA14" s="33" t="s">
        <v>81</v>
      </c>
      <c r="AB14" s="121"/>
      <c r="AF14" s="221" t="str">
        <f t="shared" ca="1" si="5"/>
        <v>=SUMIF($E$56:$E$155,N14,$T$56:$T$155)</v>
      </c>
      <c r="AG14" s="221" t="s">
        <v>188</v>
      </c>
      <c r="AH14" s="221" t="str">
        <f t="shared" ca="1" si="4"/>
        <v>=SUMIFS($V$56:$V$155,$E$56:$E$155,$N14)</v>
      </c>
      <c r="AI14" s="221" t="s">
        <v>189</v>
      </c>
      <c r="AJ14" s="221" t="str">
        <f t="shared" ca="1" si="4"/>
        <v>=SUMIFS($X$56:$X$155,$E$56:$E$155,$N14)</v>
      </c>
      <c r="AK14" s="221" t="s">
        <v>190</v>
      </c>
      <c r="AL14" s="221" t="str">
        <f t="shared" ca="1" si="4"/>
        <v>=SUMIFS($Z$56:$Z$155,$E$56:$E$155,$N14)</v>
      </c>
      <c r="AM14" s="221" t="s">
        <v>191</v>
      </c>
      <c r="AN14" s="222" t="str">
        <f t="shared" ca="1" si="6"/>
        <v/>
      </c>
    </row>
    <row r="15" spans="1:40" ht="17.25" customHeight="1" x14ac:dyDescent="0.4">
      <c r="B15" s="451"/>
      <c r="C15" s="452"/>
      <c r="D15" s="452"/>
      <c r="E15" s="452"/>
      <c r="F15" s="452"/>
      <c r="G15" s="452"/>
      <c r="H15" s="452"/>
      <c r="I15" s="453"/>
      <c r="N15" s="345" t="s">
        <v>43</v>
      </c>
      <c r="O15" s="346"/>
      <c r="P15" s="346"/>
      <c r="Q15" s="346"/>
      <c r="R15" s="346"/>
      <c r="S15" s="347"/>
      <c r="T15" s="19">
        <f t="shared" si="0"/>
        <v>0</v>
      </c>
      <c r="U15" s="23" t="s">
        <v>81</v>
      </c>
      <c r="V15" s="32">
        <f t="shared" si="1"/>
        <v>0</v>
      </c>
      <c r="W15" s="33" t="s">
        <v>81</v>
      </c>
      <c r="X15" s="34">
        <f t="shared" si="2"/>
        <v>0</v>
      </c>
      <c r="Y15" s="23" t="s">
        <v>81</v>
      </c>
      <c r="Z15" s="32">
        <f t="shared" si="3"/>
        <v>0</v>
      </c>
      <c r="AA15" s="33" t="s">
        <v>81</v>
      </c>
      <c r="AB15" s="121"/>
      <c r="AF15" s="221" t="str">
        <f t="shared" ca="1" si="5"/>
        <v>=SUMIF($E$56:$E$155,N15,$T$56:$T$155)</v>
      </c>
      <c r="AG15" s="221" t="s">
        <v>192</v>
      </c>
      <c r="AH15" s="221" t="str">
        <f t="shared" ca="1" si="4"/>
        <v>=SUMIFS($V$56:$V$155,$E$56:$E$155,$N15)</v>
      </c>
      <c r="AI15" s="221" t="s">
        <v>193</v>
      </c>
      <c r="AJ15" s="221" t="str">
        <f t="shared" ca="1" si="4"/>
        <v>=SUMIFS($X$56:$X$155,$E$56:$E$155,$N15)</v>
      </c>
      <c r="AK15" s="221" t="s">
        <v>194</v>
      </c>
      <c r="AL15" s="221" t="str">
        <f t="shared" ca="1" si="4"/>
        <v>=SUMIFS($Z$56:$Z$155,$E$56:$E$155,$N15)</v>
      </c>
      <c r="AM15" s="221" t="s">
        <v>195</v>
      </c>
      <c r="AN15" s="222" t="str">
        <f t="shared" ca="1" si="6"/>
        <v/>
      </c>
    </row>
    <row r="16" spans="1:40" ht="17.25" customHeight="1" x14ac:dyDescent="0.4">
      <c r="B16" s="451"/>
      <c r="C16" s="452"/>
      <c r="D16" s="452"/>
      <c r="E16" s="452"/>
      <c r="F16" s="452"/>
      <c r="G16" s="452"/>
      <c r="H16" s="452"/>
      <c r="I16" s="453"/>
      <c r="N16" s="345" t="s">
        <v>45</v>
      </c>
      <c r="O16" s="346"/>
      <c r="P16" s="346"/>
      <c r="Q16" s="346"/>
      <c r="R16" s="346"/>
      <c r="S16" s="347"/>
      <c r="T16" s="19">
        <f t="shared" si="0"/>
        <v>0</v>
      </c>
      <c r="U16" s="23" t="s">
        <v>81</v>
      </c>
      <c r="V16" s="32">
        <f t="shared" si="1"/>
        <v>0</v>
      </c>
      <c r="W16" s="33" t="s">
        <v>81</v>
      </c>
      <c r="X16" s="34">
        <f t="shared" si="2"/>
        <v>0</v>
      </c>
      <c r="Y16" s="23" t="s">
        <v>81</v>
      </c>
      <c r="Z16" s="32">
        <f t="shared" si="3"/>
        <v>0</v>
      </c>
      <c r="AA16" s="33" t="s">
        <v>81</v>
      </c>
      <c r="AB16" s="121"/>
      <c r="AF16" s="221" t="str">
        <f t="shared" ca="1" si="5"/>
        <v>=SUMIF($E$56:$E$155,N16,$T$56:$T$155)</v>
      </c>
      <c r="AG16" s="221" t="s">
        <v>196</v>
      </c>
      <c r="AH16" s="221" t="str">
        <f t="shared" ca="1" si="4"/>
        <v>=SUMIFS($V$56:$V$155,$E$56:$E$155,$N16)</v>
      </c>
      <c r="AI16" s="221" t="s">
        <v>197</v>
      </c>
      <c r="AJ16" s="221" t="str">
        <f t="shared" ca="1" si="4"/>
        <v>=SUMIFS($X$56:$X$155,$E$56:$E$155,$N16)</v>
      </c>
      <c r="AK16" s="221" t="s">
        <v>198</v>
      </c>
      <c r="AL16" s="221" t="str">
        <f t="shared" ca="1" si="4"/>
        <v>=SUMIFS($Z$56:$Z$155,$E$56:$E$155,$N16)</v>
      </c>
      <c r="AM16" s="221" t="s">
        <v>199</v>
      </c>
      <c r="AN16" s="222" t="str">
        <f t="shared" ca="1" si="6"/>
        <v/>
      </c>
    </row>
    <row r="17" spans="2:42" ht="17.25" customHeight="1" x14ac:dyDescent="0.4">
      <c r="B17" s="451"/>
      <c r="C17" s="452"/>
      <c r="D17" s="452"/>
      <c r="E17" s="452"/>
      <c r="F17" s="452"/>
      <c r="G17" s="452"/>
      <c r="H17" s="452"/>
      <c r="I17" s="453"/>
      <c r="N17" s="345" t="s">
        <v>47</v>
      </c>
      <c r="O17" s="346"/>
      <c r="P17" s="346"/>
      <c r="Q17" s="346"/>
      <c r="R17" s="346"/>
      <c r="S17" s="347"/>
      <c r="T17" s="19">
        <f t="shared" si="0"/>
        <v>0</v>
      </c>
      <c r="U17" s="23" t="s">
        <v>81</v>
      </c>
      <c r="V17" s="32">
        <f t="shared" si="1"/>
        <v>0</v>
      </c>
      <c r="W17" s="33" t="s">
        <v>81</v>
      </c>
      <c r="X17" s="34">
        <f t="shared" si="2"/>
        <v>0</v>
      </c>
      <c r="Y17" s="23" t="s">
        <v>81</v>
      </c>
      <c r="Z17" s="32">
        <f t="shared" si="3"/>
        <v>0</v>
      </c>
      <c r="AA17" s="33" t="s">
        <v>81</v>
      </c>
      <c r="AB17" s="121"/>
      <c r="AF17" s="221" t="str">
        <f t="shared" ca="1" si="5"/>
        <v>=SUMIF($E$56:$E$155,N17,$T$56:$T$155)</v>
      </c>
      <c r="AG17" s="221" t="s">
        <v>200</v>
      </c>
      <c r="AH17" s="221" t="str">
        <f t="shared" ca="1" si="4"/>
        <v>=SUMIFS($V$56:$V$155,$E$56:$E$155,$N17)</v>
      </c>
      <c r="AI17" s="221" t="s">
        <v>201</v>
      </c>
      <c r="AJ17" s="221" t="str">
        <f t="shared" ca="1" si="4"/>
        <v>=SUMIFS($X$56:$X$155,$E$56:$E$155,$N17)</v>
      </c>
      <c r="AK17" s="221" t="s">
        <v>202</v>
      </c>
      <c r="AL17" s="221" t="str">
        <f t="shared" ca="1" si="4"/>
        <v>=SUMIFS($Z$56:$Z$155,$E$56:$E$155,$N17)</v>
      </c>
      <c r="AM17" s="221" t="s">
        <v>203</v>
      </c>
      <c r="AN17" s="222" t="str">
        <f t="shared" ca="1" si="6"/>
        <v/>
      </c>
    </row>
    <row r="18" spans="2:42" ht="17.25" customHeight="1" x14ac:dyDescent="0.4">
      <c r="B18" s="451"/>
      <c r="C18" s="452"/>
      <c r="D18" s="452"/>
      <c r="E18" s="452"/>
      <c r="F18" s="452"/>
      <c r="G18" s="452"/>
      <c r="H18" s="452"/>
      <c r="I18" s="453"/>
      <c r="N18" s="345" t="s">
        <v>49</v>
      </c>
      <c r="O18" s="346"/>
      <c r="P18" s="346"/>
      <c r="Q18" s="346"/>
      <c r="R18" s="346"/>
      <c r="S18" s="347"/>
      <c r="T18" s="19">
        <f t="shared" si="0"/>
        <v>0</v>
      </c>
      <c r="U18" s="23" t="s">
        <v>81</v>
      </c>
      <c r="V18" s="32">
        <f t="shared" si="1"/>
        <v>0</v>
      </c>
      <c r="W18" s="33" t="s">
        <v>81</v>
      </c>
      <c r="X18" s="34">
        <f t="shared" si="2"/>
        <v>0</v>
      </c>
      <c r="Y18" s="23" t="s">
        <v>81</v>
      </c>
      <c r="Z18" s="32">
        <f t="shared" si="3"/>
        <v>0</v>
      </c>
      <c r="AA18" s="33" t="s">
        <v>81</v>
      </c>
      <c r="AB18" s="121"/>
      <c r="AF18" s="221" t="str">
        <f t="shared" ca="1" si="5"/>
        <v>=SUMIF($E$56:$E$155,N18,$T$56:$T$155)</v>
      </c>
      <c r="AG18" s="221" t="s">
        <v>204</v>
      </c>
      <c r="AH18" s="221" t="str">
        <f t="shared" ca="1" si="4"/>
        <v>=SUMIFS($V$56:$V$155,$E$56:$E$155,$N18)</v>
      </c>
      <c r="AI18" s="221" t="s">
        <v>205</v>
      </c>
      <c r="AJ18" s="221" t="str">
        <f t="shared" ca="1" si="4"/>
        <v>=SUMIFS($X$56:$X$155,$E$56:$E$155,$N18)</v>
      </c>
      <c r="AK18" s="221" t="s">
        <v>206</v>
      </c>
      <c r="AL18" s="221" t="str">
        <f t="shared" ca="1" si="4"/>
        <v>=SUMIFS($Z$56:$Z$155,$E$56:$E$155,$N18)</v>
      </c>
      <c r="AM18" s="221" t="s">
        <v>207</v>
      </c>
      <c r="AN18" s="222" t="str">
        <f t="shared" ca="1" si="6"/>
        <v/>
      </c>
    </row>
    <row r="19" spans="2:42" ht="17.25" customHeight="1" x14ac:dyDescent="0.4">
      <c r="B19" s="451"/>
      <c r="C19" s="452"/>
      <c r="D19" s="452"/>
      <c r="E19" s="452"/>
      <c r="F19" s="452"/>
      <c r="G19" s="452"/>
      <c r="H19" s="452"/>
      <c r="I19" s="453"/>
      <c r="N19" s="345" t="s">
        <v>51</v>
      </c>
      <c r="O19" s="346"/>
      <c r="P19" s="346"/>
      <c r="Q19" s="346"/>
      <c r="R19" s="346"/>
      <c r="S19" s="347"/>
      <c r="T19" s="19">
        <f t="shared" si="0"/>
        <v>0</v>
      </c>
      <c r="U19" s="23" t="s">
        <v>81</v>
      </c>
      <c r="V19" s="32">
        <f t="shared" si="1"/>
        <v>0</v>
      </c>
      <c r="W19" s="33" t="s">
        <v>81</v>
      </c>
      <c r="X19" s="34">
        <f t="shared" si="2"/>
        <v>0</v>
      </c>
      <c r="Y19" s="23" t="s">
        <v>81</v>
      </c>
      <c r="Z19" s="32">
        <f t="shared" si="3"/>
        <v>0</v>
      </c>
      <c r="AA19" s="33" t="s">
        <v>81</v>
      </c>
      <c r="AB19" s="121"/>
      <c r="AF19" s="221" t="str">
        <f t="shared" ca="1" si="5"/>
        <v>=SUMIF($E$56:$E$155,N19,$T$56:$T$155)</v>
      </c>
      <c r="AG19" s="221" t="s">
        <v>208</v>
      </c>
      <c r="AH19" s="221" t="str">
        <f t="shared" ca="1" si="4"/>
        <v>=SUMIFS($V$56:$V$155,$E$56:$E$155,$N19)</v>
      </c>
      <c r="AI19" s="221" t="s">
        <v>209</v>
      </c>
      <c r="AJ19" s="221" t="str">
        <f t="shared" ca="1" si="4"/>
        <v>=SUMIFS($X$56:$X$155,$E$56:$E$155,$N19)</v>
      </c>
      <c r="AK19" s="221" t="s">
        <v>210</v>
      </c>
      <c r="AL19" s="221" t="str">
        <f t="shared" ca="1" si="4"/>
        <v>=SUMIFS($Z$56:$Z$155,$E$56:$E$155,$N19)</v>
      </c>
      <c r="AM19" s="221" t="s">
        <v>211</v>
      </c>
      <c r="AN19" s="222" t="str">
        <f t="shared" ca="1" si="6"/>
        <v/>
      </c>
    </row>
    <row r="20" spans="2:42" ht="17.25" customHeight="1" x14ac:dyDescent="0.4">
      <c r="B20" s="451"/>
      <c r="C20" s="452"/>
      <c r="D20" s="452"/>
      <c r="E20" s="452"/>
      <c r="F20" s="452"/>
      <c r="G20" s="452"/>
      <c r="H20" s="452"/>
      <c r="I20" s="453"/>
      <c r="N20" s="345" t="s">
        <v>82</v>
      </c>
      <c r="O20" s="346"/>
      <c r="P20" s="346"/>
      <c r="Q20" s="346"/>
      <c r="R20" s="346"/>
      <c r="S20" s="347"/>
      <c r="T20" s="19">
        <f t="shared" si="0"/>
        <v>0</v>
      </c>
      <c r="U20" s="23" t="s">
        <v>81</v>
      </c>
      <c r="V20" s="32">
        <f t="shared" si="1"/>
        <v>0</v>
      </c>
      <c r="W20" s="33" t="s">
        <v>81</v>
      </c>
      <c r="X20" s="34">
        <f t="shared" si="2"/>
        <v>0</v>
      </c>
      <c r="Y20" s="23" t="s">
        <v>81</v>
      </c>
      <c r="Z20" s="32">
        <f t="shared" si="3"/>
        <v>0</v>
      </c>
      <c r="AA20" s="33" t="s">
        <v>81</v>
      </c>
      <c r="AB20" s="121"/>
      <c r="AF20" s="221" t="str">
        <f t="shared" ca="1" si="5"/>
        <v>=SUMIF($E$56:$E$155,N20,$T$56:$T$155)</v>
      </c>
      <c r="AG20" s="221" t="s">
        <v>212</v>
      </c>
      <c r="AH20" s="221" t="str">
        <f t="shared" ca="1" si="4"/>
        <v>=SUMIFS($V$56:$V$155,$E$56:$E$155,$N20)</v>
      </c>
      <c r="AI20" s="221" t="s">
        <v>213</v>
      </c>
      <c r="AJ20" s="221" t="str">
        <f t="shared" ca="1" si="4"/>
        <v>=SUMIFS($X$56:$X$155,$E$56:$E$155,$N20)</v>
      </c>
      <c r="AK20" s="221" t="s">
        <v>214</v>
      </c>
      <c r="AL20" s="221" t="str">
        <f t="shared" ca="1" si="4"/>
        <v>=SUMIFS($Z$56:$Z$155,$E$56:$E$155,$N20)</v>
      </c>
      <c r="AM20" s="221" t="s">
        <v>215</v>
      </c>
      <c r="AN20" s="222" t="str">
        <f t="shared" ca="1" si="6"/>
        <v/>
      </c>
    </row>
    <row r="21" spans="2:42" ht="17.25" customHeight="1" x14ac:dyDescent="0.4">
      <c r="B21" s="451"/>
      <c r="C21" s="452"/>
      <c r="D21" s="452"/>
      <c r="E21" s="452"/>
      <c r="F21" s="452"/>
      <c r="G21" s="452"/>
      <c r="H21" s="452"/>
      <c r="I21" s="453"/>
      <c r="N21" s="345" t="s">
        <v>55</v>
      </c>
      <c r="O21" s="346"/>
      <c r="P21" s="346"/>
      <c r="Q21" s="346"/>
      <c r="R21" s="346"/>
      <c r="S21" s="347"/>
      <c r="T21" s="19">
        <f t="shared" si="0"/>
        <v>0</v>
      </c>
      <c r="U21" s="23" t="s">
        <v>81</v>
      </c>
      <c r="V21" s="32">
        <f t="shared" si="1"/>
        <v>0</v>
      </c>
      <c r="W21" s="33" t="s">
        <v>81</v>
      </c>
      <c r="X21" s="34">
        <f t="shared" si="2"/>
        <v>0</v>
      </c>
      <c r="Y21" s="23" t="s">
        <v>81</v>
      </c>
      <c r="Z21" s="32">
        <f t="shared" si="3"/>
        <v>0</v>
      </c>
      <c r="AA21" s="33" t="s">
        <v>81</v>
      </c>
      <c r="AB21" s="121"/>
      <c r="AF21" s="221" t="str">
        <f t="shared" ca="1" si="5"/>
        <v>=SUMIF($E$56:$E$155,N21,$T$56:$T$155)</v>
      </c>
      <c r="AG21" s="221" t="s">
        <v>216</v>
      </c>
      <c r="AH21" s="221" t="str">
        <f t="shared" ca="1" si="4"/>
        <v>=SUMIFS($V$56:$V$155,$E$56:$E$155,$N21)</v>
      </c>
      <c r="AI21" s="221" t="s">
        <v>217</v>
      </c>
      <c r="AJ21" s="221" t="str">
        <f t="shared" ca="1" si="4"/>
        <v>=SUMIFS($X$56:$X$155,$E$56:$E$155,$N21)</v>
      </c>
      <c r="AK21" s="221" t="s">
        <v>218</v>
      </c>
      <c r="AL21" s="221" t="str">
        <f t="shared" ca="1" si="4"/>
        <v>=SUMIFS($Z$56:$Z$155,$E$56:$E$155,$N21)</v>
      </c>
      <c r="AM21" s="221" t="s">
        <v>219</v>
      </c>
      <c r="AN21" s="222" t="str">
        <f t="shared" ca="1" si="6"/>
        <v/>
      </c>
    </row>
    <row r="22" spans="2:42" ht="17.25" customHeight="1" x14ac:dyDescent="0.4">
      <c r="B22" s="451"/>
      <c r="C22" s="452"/>
      <c r="D22" s="452"/>
      <c r="E22" s="452"/>
      <c r="F22" s="452"/>
      <c r="G22" s="452"/>
      <c r="H22" s="452"/>
      <c r="I22" s="453"/>
      <c r="N22" s="345" t="s">
        <v>57</v>
      </c>
      <c r="O22" s="346"/>
      <c r="P22" s="346"/>
      <c r="Q22" s="346"/>
      <c r="R22" s="346"/>
      <c r="S22" s="347"/>
      <c r="T22" s="19">
        <f t="shared" si="0"/>
        <v>0</v>
      </c>
      <c r="U22" s="23" t="s">
        <v>81</v>
      </c>
      <c r="V22" s="32">
        <f t="shared" si="1"/>
        <v>0</v>
      </c>
      <c r="W22" s="33" t="s">
        <v>81</v>
      </c>
      <c r="X22" s="34">
        <f t="shared" si="2"/>
        <v>0</v>
      </c>
      <c r="Y22" s="23" t="s">
        <v>81</v>
      </c>
      <c r="Z22" s="32">
        <f t="shared" si="3"/>
        <v>0</v>
      </c>
      <c r="AA22" s="33" t="s">
        <v>81</v>
      </c>
      <c r="AB22" s="121"/>
      <c r="AF22" s="221" t="str">
        <f t="shared" ca="1" si="5"/>
        <v>=SUMIF($E$56:$E$155,N22,$T$56:$T$155)</v>
      </c>
      <c r="AG22" s="221" t="s">
        <v>220</v>
      </c>
      <c r="AH22" s="221" t="str">
        <f t="shared" ca="1" si="4"/>
        <v>=SUMIFS($V$56:$V$155,$E$56:$E$155,$N22)</v>
      </c>
      <c r="AI22" s="221" t="s">
        <v>221</v>
      </c>
      <c r="AJ22" s="221" t="str">
        <f t="shared" ca="1" si="4"/>
        <v>=SUMIFS($X$56:$X$155,$E$56:$E$155,$N22)</v>
      </c>
      <c r="AK22" s="221" t="s">
        <v>222</v>
      </c>
      <c r="AL22" s="221" t="str">
        <f t="shared" ca="1" si="4"/>
        <v>=SUMIFS($Z$56:$Z$155,$E$56:$E$155,$N22)</v>
      </c>
      <c r="AM22" s="221" t="s">
        <v>223</v>
      </c>
      <c r="AN22" s="222" t="str">
        <f t="shared" ca="1" si="6"/>
        <v/>
      </c>
    </row>
    <row r="23" spans="2:42" ht="17.25" customHeight="1" x14ac:dyDescent="0.4">
      <c r="B23" s="451"/>
      <c r="C23" s="452"/>
      <c r="D23" s="452"/>
      <c r="E23" s="452"/>
      <c r="F23" s="452"/>
      <c r="G23" s="452"/>
      <c r="H23" s="452"/>
      <c r="I23" s="453"/>
      <c r="N23" s="345" t="s">
        <v>59</v>
      </c>
      <c r="O23" s="346"/>
      <c r="P23" s="346"/>
      <c r="Q23" s="346"/>
      <c r="R23" s="346"/>
      <c r="S23" s="347"/>
      <c r="T23" s="19">
        <f t="shared" si="0"/>
        <v>0</v>
      </c>
      <c r="U23" s="23" t="s">
        <v>81</v>
      </c>
      <c r="V23" s="32">
        <f t="shared" si="1"/>
        <v>0</v>
      </c>
      <c r="W23" s="33" t="s">
        <v>81</v>
      </c>
      <c r="X23" s="34">
        <f t="shared" si="2"/>
        <v>0</v>
      </c>
      <c r="Y23" s="23" t="s">
        <v>81</v>
      </c>
      <c r="Z23" s="32">
        <f t="shared" si="3"/>
        <v>0</v>
      </c>
      <c r="AA23" s="33" t="s">
        <v>81</v>
      </c>
      <c r="AB23" s="121"/>
      <c r="AF23" s="221" t="str">
        <f t="shared" ca="1" si="5"/>
        <v>=SUMIF($E$56:$E$155,N23,$T$56:$T$155)</v>
      </c>
      <c r="AG23" s="221" t="s">
        <v>224</v>
      </c>
      <c r="AH23" s="221" t="str">
        <f t="shared" ca="1" si="4"/>
        <v>=SUMIFS($V$56:$V$155,$E$56:$E$155,$N23)</v>
      </c>
      <c r="AI23" s="221" t="s">
        <v>225</v>
      </c>
      <c r="AJ23" s="221" t="str">
        <f t="shared" ca="1" si="4"/>
        <v>=SUMIFS($X$56:$X$155,$E$56:$E$155,$N23)</v>
      </c>
      <c r="AK23" s="221" t="s">
        <v>226</v>
      </c>
      <c r="AL23" s="221" t="str">
        <f t="shared" ca="1" si="4"/>
        <v>=SUMIFS($Z$56:$Z$155,$E$56:$E$155,$N23)</v>
      </c>
      <c r="AM23" s="221" t="s">
        <v>227</v>
      </c>
      <c r="AN23" s="222" t="str">
        <f t="shared" ca="1" si="6"/>
        <v/>
      </c>
    </row>
    <row r="24" spans="2:42" ht="17.25" customHeight="1" x14ac:dyDescent="0.4">
      <c r="B24" s="451"/>
      <c r="C24" s="452"/>
      <c r="D24" s="452"/>
      <c r="E24" s="452"/>
      <c r="F24" s="452"/>
      <c r="G24" s="452"/>
      <c r="H24" s="452"/>
      <c r="I24" s="453"/>
      <c r="N24" s="333" t="s">
        <v>61</v>
      </c>
      <c r="O24" s="334"/>
      <c r="P24" s="334"/>
      <c r="Q24" s="334"/>
      <c r="R24" s="334"/>
      <c r="S24" s="335"/>
      <c r="T24" s="19">
        <f t="shared" si="0"/>
        <v>0</v>
      </c>
      <c r="U24" s="23" t="s">
        <v>81</v>
      </c>
      <c r="V24" s="32">
        <f t="shared" si="1"/>
        <v>0</v>
      </c>
      <c r="W24" s="33" t="s">
        <v>81</v>
      </c>
      <c r="X24" s="34">
        <f t="shared" si="2"/>
        <v>0</v>
      </c>
      <c r="Y24" s="23" t="s">
        <v>81</v>
      </c>
      <c r="Z24" s="32">
        <f t="shared" si="3"/>
        <v>0</v>
      </c>
      <c r="AA24" s="33" t="s">
        <v>81</v>
      </c>
      <c r="AB24" s="121"/>
      <c r="AF24" s="221" t="str">
        <f t="shared" ca="1" si="5"/>
        <v>=SUMIF($E$56:$E$155,N24,$T$56:$T$155)</v>
      </c>
      <c r="AG24" s="221" t="s">
        <v>228</v>
      </c>
      <c r="AH24" s="221" t="str">
        <f t="shared" ca="1" si="4"/>
        <v>=SUMIFS($V$56:$V$155,$E$56:$E$155,$N24)</v>
      </c>
      <c r="AI24" s="221" t="s">
        <v>229</v>
      </c>
      <c r="AJ24" s="221" t="str">
        <f t="shared" ca="1" si="4"/>
        <v>=SUMIFS($X$56:$X$155,$E$56:$E$155,$N24)</v>
      </c>
      <c r="AK24" s="221" t="s">
        <v>230</v>
      </c>
      <c r="AL24" s="221" t="str">
        <f t="shared" ca="1" si="4"/>
        <v>=SUMIFS($Z$56:$Z$155,$E$56:$E$155,$N24)</v>
      </c>
      <c r="AM24" s="221" t="s">
        <v>231</v>
      </c>
      <c r="AN24" s="222" t="str">
        <f t="shared" ca="1" si="6"/>
        <v/>
      </c>
    </row>
    <row r="25" spans="2:42" ht="17.25" customHeight="1" thickBot="1" x14ac:dyDescent="0.45">
      <c r="B25" s="451"/>
      <c r="C25" s="452"/>
      <c r="D25" s="452"/>
      <c r="E25" s="452"/>
      <c r="F25" s="452"/>
      <c r="G25" s="452"/>
      <c r="H25" s="452"/>
      <c r="I25" s="453"/>
      <c r="N25" s="336" t="s">
        <v>65</v>
      </c>
      <c r="O25" s="337"/>
      <c r="P25" s="337"/>
      <c r="Q25" s="337"/>
      <c r="R25" s="337"/>
      <c r="S25" s="338"/>
      <c r="T25" s="20">
        <f t="shared" si="0"/>
        <v>0</v>
      </c>
      <c r="U25" s="24" t="s">
        <v>81</v>
      </c>
      <c r="V25" s="35">
        <f t="shared" si="1"/>
        <v>0</v>
      </c>
      <c r="W25" s="36" t="s">
        <v>81</v>
      </c>
      <c r="X25" s="37">
        <f t="shared" si="2"/>
        <v>0</v>
      </c>
      <c r="Y25" s="24" t="s">
        <v>81</v>
      </c>
      <c r="Z25" s="35">
        <f t="shared" si="3"/>
        <v>0</v>
      </c>
      <c r="AA25" s="36" t="s">
        <v>81</v>
      </c>
      <c r="AB25" s="121"/>
      <c r="AF25" s="221" t="str">
        <f t="shared" ca="1" si="5"/>
        <v>=SUMIF($E$56:$E$155,N25,$T$56:$T$155)</v>
      </c>
      <c r="AG25" s="221" t="s">
        <v>232</v>
      </c>
      <c r="AH25" s="221" t="str">
        <f t="shared" ca="1" si="4"/>
        <v>=SUMIFS($V$56:$V$155,$E$56:$E$155,$N25)</v>
      </c>
      <c r="AI25" s="221" t="s">
        <v>233</v>
      </c>
      <c r="AJ25" s="221" t="str">
        <f t="shared" ca="1" si="4"/>
        <v>=SUMIFS($X$56:$X$155,$E$56:$E$155,$N25)</v>
      </c>
      <c r="AK25" s="221" t="s">
        <v>234</v>
      </c>
      <c r="AL25" s="221" t="str">
        <f t="shared" ca="1" si="4"/>
        <v>=SUMIFS($Z$56:$Z$155,$E$56:$E$155,$N25)</v>
      </c>
      <c r="AM25" s="221" t="s">
        <v>235</v>
      </c>
      <c r="AN25" s="222" t="str">
        <f t="shared" ca="1" si="6"/>
        <v/>
      </c>
    </row>
    <row r="26" spans="2:42" ht="22.5" customHeight="1" thickBot="1" x14ac:dyDescent="0.45">
      <c r="B26" s="451"/>
      <c r="C26" s="452"/>
      <c r="D26" s="452"/>
      <c r="E26" s="452"/>
      <c r="F26" s="452"/>
      <c r="G26" s="452"/>
      <c r="H26" s="452"/>
      <c r="I26" s="453"/>
      <c r="N26" s="311" t="s">
        <v>83</v>
      </c>
      <c r="O26" s="312"/>
      <c r="P26" s="312"/>
      <c r="Q26" s="312"/>
      <c r="R26" s="312"/>
      <c r="S26" s="313"/>
      <c r="T26" s="40">
        <f>SUM(T12:T25)</f>
        <v>0</v>
      </c>
      <c r="U26" s="38" t="s">
        <v>81</v>
      </c>
      <c r="V26" s="97">
        <f>SUM(V12:V25)</f>
        <v>0</v>
      </c>
      <c r="W26" s="39" t="s">
        <v>81</v>
      </c>
      <c r="X26" s="40">
        <f>SUM(X12:X25)</f>
        <v>0</v>
      </c>
      <c r="Y26" s="38" t="s">
        <v>81</v>
      </c>
      <c r="Z26" s="97">
        <f>SUM(Z12:Z25)</f>
        <v>0</v>
      </c>
      <c r="AA26" s="39" t="s">
        <v>81</v>
      </c>
      <c r="AB26" s="122"/>
      <c r="AF26" s="221" t="str">
        <f t="shared" ca="1" si="5"/>
        <v>=SUM(T12:T25)</v>
      </c>
      <c r="AG26" s="221" t="s">
        <v>236</v>
      </c>
      <c r="AH26" s="221" t="str">
        <f t="shared" ca="1" si="4"/>
        <v>=SUM(V12:V25)</v>
      </c>
      <c r="AI26" s="221" t="s">
        <v>237</v>
      </c>
      <c r="AJ26" s="221" t="str">
        <f t="shared" ca="1" si="4"/>
        <v>=SUM(X12:X25)</v>
      </c>
      <c r="AK26" s="221" t="s">
        <v>238</v>
      </c>
      <c r="AL26" s="221" t="str">
        <f t="shared" ca="1" si="4"/>
        <v>=SUM(Z12:Z25)</v>
      </c>
      <c r="AM26" s="221" t="s">
        <v>239</v>
      </c>
      <c r="AN26" s="222" t="str">
        <f t="shared" ca="1" si="6"/>
        <v/>
      </c>
    </row>
    <row r="27" spans="2:42" x14ac:dyDescent="0.4">
      <c r="B27" s="451"/>
      <c r="C27" s="452"/>
      <c r="D27" s="452"/>
      <c r="E27" s="452"/>
      <c r="F27" s="452"/>
      <c r="G27" s="452"/>
      <c r="H27" s="452"/>
      <c r="I27" s="453"/>
      <c r="M27" s="118"/>
      <c r="N27" s="26"/>
      <c r="R27" s="26"/>
      <c r="T27" s="25"/>
      <c r="V27" s="26"/>
      <c r="Y27" s="26"/>
      <c r="Z27" s="26"/>
      <c r="AC27" s="26"/>
    </row>
    <row r="28" spans="2:42" ht="19.5" customHeight="1" thickBot="1" x14ac:dyDescent="0.45">
      <c r="B28" s="451"/>
      <c r="C28" s="452"/>
      <c r="D28" s="452"/>
      <c r="E28" s="452"/>
      <c r="F28" s="452"/>
      <c r="G28" s="452"/>
      <c r="H28" s="452"/>
      <c r="I28" s="453"/>
      <c r="N28" s="28" t="s">
        <v>84</v>
      </c>
      <c r="R28" s="26"/>
      <c r="T28" s="25"/>
      <c r="V28" s="26"/>
      <c r="Y28" s="26"/>
      <c r="Z28" s="26"/>
      <c r="AC28" s="26"/>
    </row>
    <row r="29" spans="2:42" ht="19.5" customHeight="1" x14ac:dyDescent="0.4">
      <c r="B29" s="451"/>
      <c r="C29" s="452"/>
      <c r="D29" s="452"/>
      <c r="E29" s="452"/>
      <c r="F29" s="452"/>
      <c r="G29" s="452"/>
      <c r="H29" s="452"/>
      <c r="I29" s="453"/>
      <c r="N29" s="339" t="s">
        <v>85</v>
      </c>
      <c r="O29" s="341" t="s">
        <v>86</v>
      </c>
      <c r="P29" s="326"/>
      <c r="Q29" s="326"/>
      <c r="R29" s="326"/>
      <c r="S29" s="342"/>
      <c r="T29" s="319" t="s">
        <v>76</v>
      </c>
      <c r="U29" s="320"/>
      <c r="V29" s="323" t="s">
        <v>77</v>
      </c>
      <c r="W29" s="323"/>
      <c r="X29" s="323"/>
      <c r="Y29" s="324"/>
      <c r="Z29" s="325" t="s">
        <v>78</v>
      </c>
      <c r="AA29" s="326"/>
      <c r="AB29" s="120"/>
      <c r="AF29" s="431" t="s">
        <v>86</v>
      </c>
      <c r="AG29" s="432"/>
      <c r="AH29" s="431" t="s">
        <v>76</v>
      </c>
      <c r="AI29" s="432"/>
      <c r="AJ29" s="431" t="s">
        <v>79</v>
      </c>
      <c r="AK29" s="432"/>
      <c r="AL29" s="431" t="s">
        <v>80</v>
      </c>
      <c r="AM29" s="432"/>
      <c r="AN29" s="431" t="s">
        <v>78</v>
      </c>
      <c r="AO29" s="432"/>
      <c r="AP29" s="433" t="s">
        <v>240</v>
      </c>
    </row>
    <row r="30" spans="2:42" ht="20.25" thickBot="1" x14ac:dyDescent="0.45">
      <c r="B30" s="451"/>
      <c r="C30" s="452"/>
      <c r="D30" s="452"/>
      <c r="E30" s="452"/>
      <c r="F30" s="452"/>
      <c r="G30" s="452"/>
      <c r="H30" s="452"/>
      <c r="I30" s="453"/>
      <c r="N30" s="340"/>
      <c r="O30" s="343"/>
      <c r="P30" s="328"/>
      <c r="Q30" s="328"/>
      <c r="R30" s="328"/>
      <c r="S30" s="344"/>
      <c r="T30" s="321"/>
      <c r="U30" s="322"/>
      <c r="V30" s="329" t="s">
        <v>79</v>
      </c>
      <c r="W30" s="330"/>
      <c r="X30" s="331" t="s">
        <v>80</v>
      </c>
      <c r="Y30" s="332"/>
      <c r="Z30" s="327"/>
      <c r="AA30" s="328"/>
      <c r="AB30" s="296"/>
      <c r="AC30" s="297"/>
      <c r="AF30" s="220" t="s">
        <v>178</v>
      </c>
      <c r="AG30" s="220" t="s">
        <v>179</v>
      </c>
      <c r="AH30" s="220" t="s">
        <v>178</v>
      </c>
      <c r="AI30" s="220" t="s">
        <v>179</v>
      </c>
      <c r="AJ30" s="220" t="s">
        <v>178</v>
      </c>
      <c r="AK30" s="220" t="s">
        <v>179</v>
      </c>
      <c r="AL30" s="220" t="s">
        <v>178</v>
      </c>
      <c r="AM30" s="220" t="s">
        <v>179</v>
      </c>
      <c r="AN30" s="220" t="s">
        <v>178</v>
      </c>
      <c r="AO30" s="220" t="s">
        <v>179</v>
      </c>
      <c r="AP30" s="433"/>
    </row>
    <row r="31" spans="2:42" ht="24" customHeight="1" x14ac:dyDescent="0.4">
      <c r="B31" s="451"/>
      <c r="C31" s="452"/>
      <c r="D31" s="452"/>
      <c r="E31" s="452"/>
      <c r="F31" s="452"/>
      <c r="G31" s="452"/>
      <c r="H31" s="452"/>
      <c r="I31" s="453"/>
      <c r="N31" s="41">
        <v>1</v>
      </c>
      <c r="O31" s="298" t="str">
        <f t="shared" ref="O31:O50" si="7">IFERROR(VLOOKUP($N31,$C$56:$D$155,2,FALSE),"")</f>
        <v/>
      </c>
      <c r="P31" s="299"/>
      <c r="Q31" s="299"/>
      <c r="R31" s="299"/>
      <c r="S31" s="300"/>
      <c r="T31" s="42" t="str">
        <f t="shared" ref="T31:T50" si="8">IF(O31="","",SUMIF($C$56:$C$155,$N31,$T$56:$T$155))</f>
        <v/>
      </c>
      <c r="U31" s="43" t="s">
        <v>81</v>
      </c>
      <c r="V31" s="44" t="str">
        <f t="shared" ref="V31:V50" si="9">IF(O31="","",SUMIF($C$56:$C$155,$N31,$V$56:$V$155))</f>
        <v/>
      </c>
      <c r="W31" s="45" t="s">
        <v>81</v>
      </c>
      <c r="X31" s="46" t="str">
        <f t="shared" ref="X31:X50" si="10">IF(O31="","",SUMIF($C$56:$C$155,$N31,$X$56:$X$155))</f>
        <v/>
      </c>
      <c r="Y31" s="47" t="s">
        <v>81</v>
      </c>
      <c r="Z31" s="44" t="str">
        <f t="shared" ref="Z31:Z50" si="11">IF(T31="","",SUMIF($C$56:$C$155,$N31,$Z$56:$Z$155))</f>
        <v/>
      </c>
      <c r="AA31" s="45" t="s">
        <v>81</v>
      </c>
      <c r="AB31" s="121"/>
      <c r="AF31" s="221" t="str">
        <f ca="1">_xlfn.FORMULATEXT(O31)</f>
        <v>=IFERROR(VLOOKUP($N31,$C$56:$D$155,2,FALSE),"")</v>
      </c>
      <c r="AG31" s="221" t="s">
        <v>241</v>
      </c>
      <c r="AH31" s="221" t="str">
        <f ca="1">_xlfn.FORMULATEXT(T31)</f>
        <v>=IF(O31="","",SUMIF($C$56:$C$155,$N31,$T$56:$T$155))</v>
      </c>
      <c r="AI31" s="221" t="s">
        <v>242</v>
      </c>
      <c r="AJ31" s="221" t="str">
        <f ca="1">_xlfn.FORMULATEXT(V31)</f>
        <v>=IF(O31="","",SUMIF($C$56:$C$155,$N31,$V$56:$V$155))</v>
      </c>
      <c r="AK31" s="221" t="s">
        <v>243</v>
      </c>
      <c r="AL31" s="221" t="str">
        <f ca="1">_xlfn.FORMULATEXT(X31)</f>
        <v>=IF(O31="","",SUMIF($C$56:$C$155,$N31,$X$56:$X$155))</v>
      </c>
      <c r="AM31" s="221" t="s">
        <v>244</v>
      </c>
      <c r="AN31" s="221" t="str">
        <f ca="1">_xlfn.FORMULATEXT(Z31)</f>
        <v>=IF(T31="","",SUMIF($C$56:$C$155,$N31,$Z$56:$Z$155))</v>
      </c>
      <c r="AO31" s="221" t="s">
        <v>245</v>
      </c>
      <c r="AP31" s="222" t="str">
        <f ca="1">IF(AND(AF31=AG31,AH31=AI31,AJ31=AK31,AL31=AM31,AN31=AO31),"","×")</f>
        <v/>
      </c>
    </row>
    <row r="32" spans="2:42" ht="24" customHeight="1" x14ac:dyDescent="0.4">
      <c r="B32" s="451"/>
      <c r="C32" s="452"/>
      <c r="D32" s="452"/>
      <c r="E32" s="452"/>
      <c r="F32" s="452"/>
      <c r="G32" s="452"/>
      <c r="H32" s="452"/>
      <c r="I32" s="453"/>
      <c r="N32" s="48">
        <v>2</v>
      </c>
      <c r="O32" s="305" t="str">
        <f t="shared" si="7"/>
        <v/>
      </c>
      <c r="P32" s="306"/>
      <c r="Q32" s="306"/>
      <c r="R32" s="306"/>
      <c r="S32" s="307"/>
      <c r="T32" s="49" t="str">
        <f t="shared" si="8"/>
        <v/>
      </c>
      <c r="U32" s="23" t="s">
        <v>81</v>
      </c>
      <c r="V32" s="32" t="str">
        <f t="shared" si="9"/>
        <v/>
      </c>
      <c r="W32" s="33" t="s">
        <v>81</v>
      </c>
      <c r="X32" s="34" t="str">
        <f t="shared" si="10"/>
        <v/>
      </c>
      <c r="Y32" s="23" t="s">
        <v>81</v>
      </c>
      <c r="Z32" s="32" t="str">
        <f t="shared" si="11"/>
        <v/>
      </c>
      <c r="AA32" s="33" t="s">
        <v>81</v>
      </c>
      <c r="AB32" s="121"/>
      <c r="AD32" s="111"/>
      <c r="AF32" s="221" t="str">
        <f t="shared" ref="AF32:AF50" ca="1" si="12">_xlfn.FORMULATEXT(O32)</f>
        <v>=IFERROR(VLOOKUP($N32,$C$56:$D$155,2,FALSE),"")</v>
      </c>
      <c r="AG32" s="221" t="s">
        <v>246</v>
      </c>
      <c r="AH32" s="221" t="str">
        <f t="shared" ref="AH32:AH51" ca="1" si="13">_xlfn.FORMULATEXT(T32)</f>
        <v>=IF(O32="","",SUMIF($C$56:$C$155,$N32,$T$56:$T$155))</v>
      </c>
      <c r="AI32" s="221" t="s">
        <v>247</v>
      </c>
      <c r="AJ32" s="221" t="str">
        <f t="shared" ref="AJ32:AJ51" ca="1" si="14">_xlfn.FORMULATEXT(V32)</f>
        <v>=IF(O32="","",SUMIF($C$56:$C$155,$N32,$V$56:$V$155))</v>
      </c>
      <c r="AK32" s="221" t="s">
        <v>248</v>
      </c>
      <c r="AL32" s="221" t="str">
        <f t="shared" ref="AL32:AL51" ca="1" si="15">_xlfn.FORMULATEXT(X32)</f>
        <v>=IF(O32="","",SUMIF($C$56:$C$155,$N32,$X$56:$X$155))</v>
      </c>
      <c r="AM32" s="221" t="s">
        <v>249</v>
      </c>
      <c r="AN32" s="221" t="str">
        <f t="shared" ref="AN32:AN51" ca="1" si="16">_xlfn.FORMULATEXT(Z32)</f>
        <v>=IF(T32="","",SUMIF($C$56:$C$155,$N32,$Z$56:$Z$155))</v>
      </c>
      <c r="AO32" s="221" t="s">
        <v>250</v>
      </c>
      <c r="AP32" s="222" t="str">
        <f t="shared" ref="AP32:AP50" ca="1" si="17">IF(AND(AF32=AG32,AH32=AI32,AJ32=AK32,AL32=AM32,AN32=AO32),"","×")</f>
        <v/>
      </c>
    </row>
    <row r="33" spans="2:42" ht="24" customHeight="1" x14ac:dyDescent="0.4">
      <c r="B33" s="451"/>
      <c r="C33" s="452"/>
      <c r="D33" s="452"/>
      <c r="E33" s="452"/>
      <c r="F33" s="452"/>
      <c r="G33" s="452"/>
      <c r="H33" s="452"/>
      <c r="I33" s="453"/>
      <c r="N33" s="50">
        <v>3</v>
      </c>
      <c r="O33" s="305" t="str">
        <f t="shared" si="7"/>
        <v/>
      </c>
      <c r="P33" s="306"/>
      <c r="Q33" s="306"/>
      <c r="R33" s="306"/>
      <c r="S33" s="307"/>
      <c r="T33" s="49" t="str">
        <f t="shared" si="8"/>
        <v/>
      </c>
      <c r="U33" s="23" t="s">
        <v>81</v>
      </c>
      <c r="V33" s="29" t="str">
        <f t="shared" si="9"/>
        <v/>
      </c>
      <c r="W33" s="57" t="s">
        <v>81</v>
      </c>
      <c r="X33" s="55" t="str">
        <f t="shared" si="10"/>
        <v/>
      </c>
      <c r="Y33" s="58" t="s">
        <v>81</v>
      </c>
      <c r="Z33" s="54" t="str">
        <f t="shared" si="11"/>
        <v/>
      </c>
      <c r="AA33" s="57" t="s">
        <v>81</v>
      </c>
      <c r="AB33" s="121"/>
      <c r="AD33" s="111"/>
      <c r="AF33" s="221" t="str">
        <f t="shared" ca="1" si="12"/>
        <v>=IFERROR(VLOOKUP($N33,$C$56:$D$155,2,FALSE),"")</v>
      </c>
      <c r="AG33" s="221" t="s">
        <v>251</v>
      </c>
      <c r="AH33" s="221" t="str">
        <f t="shared" ca="1" si="13"/>
        <v>=IF(O33="","",SUMIF($C$56:$C$155,$N33,$T$56:$T$155))</v>
      </c>
      <c r="AI33" s="221" t="s">
        <v>252</v>
      </c>
      <c r="AJ33" s="221" t="str">
        <f t="shared" ca="1" si="14"/>
        <v>=IF(O33="","",SUMIF($C$56:$C$155,$N33,$V$56:$V$155))</v>
      </c>
      <c r="AK33" s="221" t="s">
        <v>253</v>
      </c>
      <c r="AL33" s="221" t="str">
        <f t="shared" ca="1" si="15"/>
        <v>=IF(O33="","",SUMIF($C$56:$C$155,$N33,$X$56:$X$155))</v>
      </c>
      <c r="AM33" s="221" t="s">
        <v>254</v>
      </c>
      <c r="AN33" s="221" t="str">
        <f t="shared" ca="1" si="16"/>
        <v>=IF(T33="","",SUMIF($C$56:$C$155,$N33,$Z$56:$Z$155))</v>
      </c>
      <c r="AO33" s="221" t="s">
        <v>255</v>
      </c>
      <c r="AP33" s="222" t="str">
        <f t="shared" ca="1" si="17"/>
        <v/>
      </c>
    </row>
    <row r="34" spans="2:42" ht="24" customHeight="1" x14ac:dyDescent="0.4">
      <c r="B34" s="451"/>
      <c r="C34" s="452"/>
      <c r="D34" s="452"/>
      <c r="E34" s="452"/>
      <c r="F34" s="452"/>
      <c r="G34" s="452"/>
      <c r="H34" s="452"/>
      <c r="I34" s="453"/>
      <c r="N34" s="50">
        <v>4</v>
      </c>
      <c r="O34" s="305" t="str">
        <f t="shared" si="7"/>
        <v/>
      </c>
      <c r="P34" s="306"/>
      <c r="Q34" s="306"/>
      <c r="R34" s="306"/>
      <c r="S34" s="307"/>
      <c r="T34" s="49" t="str">
        <f t="shared" si="8"/>
        <v/>
      </c>
      <c r="U34" s="23" t="s">
        <v>81</v>
      </c>
      <c r="V34" s="29" t="str">
        <f t="shared" si="9"/>
        <v/>
      </c>
      <c r="W34" s="33" t="s">
        <v>81</v>
      </c>
      <c r="X34" s="34" t="str">
        <f t="shared" si="10"/>
        <v/>
      </c>
      <c r="Y34" s="23" t="s">
        <v>81</v>
      </c>
      <c r="Z34" s="32" t="str">
        <f t="shared" si="11"/>
        <v/>
      </c>
      <c r="AA34" s="33" t="s">
        <v>81</v>
      </c>
      <c r="AB34" s="121"/>
      <c r="AD34" s="111"/>
      <c r="AF34" s="221" t="str">
        <f t="shared" ca="1" si="12"/>
        <v>=IFERROR(VLOOKUP($N34,$C$56:$D$155,2,FALSE),"")</v>
      </c>
      <c r="AG34" s="221" t="s">
        <v>256</v>
      </c>
      <c r="AH34" s="221" t="str">
        <f t="shared" ca="1" si="13"/>
        <v>=IF(O34="","",SUMIF($C$56:$C$155,$N34,$T$56:$T$155))</v>
      </c>
      <c r="AI34" s="221" t="s">
        <v>257</v>
      </c>
      <c r="AJ34" s="221" t="str">
        <f t="shared" ca="1" si="14"/>
        <v>=IF(O34="","",SUMIF($C$56:$C$155,$N34,$V$56:$V$155))</v>
      </c>
      <c r="AK34" s="221" t="s">
        <v>258</v>
      </c>
      <c r="AL34" s="221" t="str">
        <f t="shared" ca="1" si="15"/>
        <v>=IF(O34="","",SUMIF($C$56:$C$155,$N34,$X$56:$X$155))</v>
      </c>
      <c r="AM34" s="221" t="s">
        <v>259</v>
      </c>
      <c r="AN34" s="221" t="str">
        <f t="shared" ca="1" si="16"/>
        <v>=IF(T34="","",SUMIF($C$56:$C$155,$N34,$Z$56:$Z$155))</v>
      </c>
      <c r="AO34" s="221" t="s">
        <v>260</v>
      </c>
      <c r="AP34" s="222" t="str">
        <f t="shared" ca="1" si="17"/>
        <v/>
      </c>
    </row>
    <row r="35" spans="2:42" ht="24" customHeight="1" x14ac:dyDescent="0.4">
      <c r="B35" s="451"/>
      <c r="C35" s="452"/>
      <c r="D35" s="452"/>
      <c r="E35" s="452"/>
      <c r="F35" s="452"/>
      <c r="G35" s="452"/>
      <c r="H35" s="452"/>
      <c r="I35" s="453"/>
      <c r="K35" s="26"/>
      <c r="N35" s="50">
        <v>5</v>
      </c>
      <c r="O35" s="305" t="str">
        <f t="shared" si="7"/>
        <v/>
      </c>
      <c r="P35" s="306"/>
      <c r="Q35" s="306"/>
      <c r="R35" s="306"/>
      <c r="S35" s="307"/>
      <c r="T35" s="49" t="str">
        <f t="shared" si="8"/>
        <v/>
      </c>
      <c r="U35" s="23" t="s">
        <v>81</v>
      </c>
      <c r="V35" s="29" t="str">
        <f t="shared" si="9"/>
        <v/>
      </c>
      <c r="W35" s="33" t="s">
        <v>81</v>
      </c>
      <c r="X35" s="34" t="str">
        <f t="shared" si="10"/>
        <v/>
      </c>
      <c r="Y35" s="23" t="s">
        <v>81</v>
      </c>
      <c r="Z35" s="32" t="str">
        <f t="shared" si="11"/>
        <v/>
      </c>
      <c r="AA35" s="33" t="s">
        <v>81</v>
      </c>
      <c r="AB35" s="121"/>
      <c r="AD35" s="111"/>
      <c r="AF35" s="221" t="str">
        <f t="shared" ca="1" si="12"/>
        <v>=IFERROR(VLOOKUP($N35,$C$56:$D$155,2,FALSE),"")</v>
      </c>
      <c r="AG35" s="221" t="s">
        <v>261</v>
      </c>
      <c r="AH35" s="221" t="str">
        <f t="shared" ca="1" si="13"/>
        <v>=IF(O35="","",SUMIF($C$56:$C$155,$N35,$T$56:$T$155))</v>
      </c>
      <c r="AI35" s="221" t="s">
        <v>262</v>
      </c>
      <c r="AJ35" s="221" t="str">
        <f t="shared" ca="1" si="14"/>
        <v>=IF(O35="","",SUMIF($C$56:$C$155,$N35,$V$56:$V$155))</v>
      </c>
      <c r="AK35" s="221" t="s">
        <v>263</v>
      </c>
      <c r="AL35" s="221" t="str">
        <f t="shared" ca="1" si="15"/>
        <v>=IF(O35="","",SUMIF($C$56:$C$155,$N35,$X$56:$X$155))</v>
      </c>
      <c r="AM35" s="221" t="s">
        <v>264</v>
      </c>
      <c r="AN35" s="221" t="str">
        <f t="shared" ca="1" si="16"/>
        <v>=IF(T35="","",SUMIF($C$56:$C$155,$N35,$Z$56:$Z$155))</v>
      </c>
      <c r="AO35" s="221" t="s">
        <v>265</v>
      </c>
      <c r="AP35" s="222" t="str">
        <f t="shared" ca="1" si="17"/>
        <v/>
      </c>
    </row>
    <row r="36" spans="2:42" ht="24" customHeight="1" x14ac:dyDescent="0.4">
      <c r="B36" s="451"/>
      <c r="C36" s="452"/>
      <c r="D36" s="452"/>
      <c r="E36" s="452"/>
      <c r="F36" s="452"/>
      <c r="G36" s="452"/>
      <c r="H36" s="452"/>
      <c r="I36" s="453"/>
      <c r="K36" s="26"/>
      <c r="N36" s="223">
        <v>6</v>
      </c>
      <c r="O36" s="305" t="str">
        <f t="shared" si="7"/>
        <v/>
      </c>
      <c r="P36" s="306"/>
      <c r="Q36" s="306"/>
      <c r="R36" s="306"/>
      <c r="S36" s="307"/>
      <c r="T36" s="49" t="str">
        <f t="shared" si="8"/>
        <v/>
      </c>
      <c r="U36" s="23" t="s">
        <v>81</v>
      </c>
      <c r="V36" s="29" t="str">
        <f t="shared" si="9"/>
        <v/>
      </c>
      <c r="W36" s="33" t="s">
        <v>81</v>
      </c>
      <c r="X36" s="34" t="str">
        <f t="shared" si="10"/>
        <v/>
      </c>
      <c r="Y36" s="23" t="s">
        <v>81</v>
      </c>
      <c r="Z36" s="32" t="str">
        <f t="shared" si="11"/>
        <v/>
      </c>
      <c r="AA36" s="33" t="s">
        <v>81</v>
      </c>
      <c r="AB36" s="121"/>
      <c r="AD36" s="111"/>
      <c r="AF36" s="221" t="str">
        <f t="shared" ca="1" si="12"/>
        <v>=IFERROR(VLOOKUP($N36,$C$56:$D$155,2,FALSE),"")</v>
      </c>
      <c r="AG36" s="221" t="s">
        <v>266</v>
      </c>
      <c r="AH36" s="221" t="str">
        <f t="shared" ca="1" si="13"/>
        <v>=IF(O36="","",SUMIF($C$56:$C$155,$N36,$T$56:$T$155))</v>
      </c>
      <c r="AI36" s="221" t="s">
        <v>267</v>
      </c>
      <c r="AJ36" s="221" t="str">
        <f t="shared" ca="1" si="14"/>
        <v>=IF(O36="","",SUMIF($C$56:$C$155,$N36,$V$56:$V$155))</v>
      </c>
      <c r="AK36" s="221" t="s">
        <v>268</v>
      </c>
      <c r="AL36" s="221" t="str">
        <f t="shared" ca="1" si="15"/>
        <v>=IF(O36="","",SUMIF($C$56:$C$155,$N36,$X$56:$X$155))</v>
      </c>
      <c r="AM36" s="221" t="s">
        <v>269</v>
      </c>
      <c r="AN36" s="221" t="str">
        <f t="shared" ca="1" si="16"/>
        <v>=IF(T36="","",SUMIF($C$56:$C$155,$N36,$Z$56:$Z$155))</v>
      </c>
      <c r="AO36" s="221" t="s">
        <v>270</v>
      </c>
      <c r="AP36" s="222" t="str">
        <f t="shared" ca="1" si="17"/>
        <v/>
      </c>
    </row>
    <row r="37" spans="2:42" ht="24" customHeight="1" x14ac:dyDescent="0.4">
      <c r="B37" s="451"/>
      <c r="C37" s="452"/>
      <c r="D37" s="452"/>
      <c r="E37" s="452"/>
      <c r="F37" s="452"/>
      <c r="G37" s="452"/>
      <c r="H37" s="452"/>
      <c r="I37" s="453"/>
      <c r="K37" s="26"/>
      <c r="N37" s="223">
        <v>7</v>
      </c>
      <c r="O37" s="305" t="str">
        <f t="shared" si="7"/>
        <v/>
      </c>
      <c r="P37" s="306"/>
      <c r="Q37" s="306"/>
      <c r="R37" s="306"/>
      <c r="S37" s="307"/>
      <c r="T37" s="49" t="str">
        <f t="shared" si="8"/>
        <v/>
      </c>
      <c r="U37" s="23" t="s">
        <v>81</v>
      </c>
      <c r="V37" s="29" t="str">
        <f t="shared" si="9"/>
        <v/>
      </c>
      <c r="W37" s="33" t="s">
        <v>81</v>
      </c>
      <c r="X37" s="34" t="str">
        <f t="shared" si="10"/>
        <v/>
      </c>
      <c r="Y37" s="23" t="s">
        <v>81</v>
      </c>
      <c r="Z37" s="32" t="str">
        <f t="shared" si="11"/>
        <v/>
      </c>
      <c r="AA37" s="33" t="s">
        <v>81</v>
      </c>
      <c r="AB37" s="121"/>
      <c r="AD37" s="111"/>
      <c r="AF37" s="221" t="str">
        <f t="shared" ca="1" si="12"/>
        <v>=IFERROR(VLOOKUP($N37,$C$56:$D$155,2,FALSE),"")</v>
      </c>
      <c r="AG37" s="221" t="s">
        <v>271</v>
      </c>
      <c r="AH37" s="221" t="str">
        <f t="shared" ca="1" si="13"/>
        <v>=IF(O37="","",SUMIF($C$56:$C$155,$N37,$T$56:$T$155))</v>
      </c>
      <c r="AI37" s="221" t="s">
        <v>272</v>
      </c>
      <c r="AJ37" s="221" t="str">
        <f t="shared" ca="1" si="14"/>
        <v>=IF(O37="","",SUMIF($C$56:$C$155,$N37,$V$56:$V$155))</v>
      </c>
      <c r="AK37" s="221" t="s">
        <v>273</v>
      </c>
      <c r="AL37" s="221" t="str">
        <f t="shared" ca="1" si="15"/>
        <v>=IF(O37="","",SUMIF($C$56:$C$155,$N37,$X$56:$X$155))</v>
      </c>
      <c r="AM37" s="221" t="s">
        <v>274</v>
      </c>
      <c r="AN37" s="221" t="str">
        <f t="shared" ca="1" si="16"/>
        <v>=IF(T37="","",SUMIF($C$56:$C$155,$N37,$Z$56:$Z$155))</v>
      </c>
      <c r="AO37" s="221" t="s">
        <v>275</v>
      </c>
      <c r="AP37" s="222" t="str">
        <f t="shared" ca="1" si="17"/>
        <v/>
      </c>
    </row>
    <row r="38" spans="2:42" ht="24" customHeight="1" x14ac:dyDescent="0.4">
      <c r="B38" s="451"/>
      <c r="C38" s="452"/>
      <c r="D38" s="452"/>
      <c r="E38" s="452"/>
      <c r="F38" s="452"/>
      <c r="G38" s="452"/>
      <c r="H38" s="452"/>
      <c r="I38" s="453"/>
      <c r="K38" s="26"/>
      <c r="N38" s="223">
        <v>8</v>
      </c>
      <c r="O38" s="305" t="str">
        <f t="shared" si="7"/>
        <v/>
      </c>
      <c r="P38" s="306"/>
      <c r="Q38" s="306"/>
      <c r="R38" s="306"/>
      <c r="S38" s="307"/>
      <c r="T38" s="49" t="str">
        <f t="shared" si="8"/>
        <v/>
      </c>
      <c r="U38" s="23" t="s">
        <v>81</v>
      </c>
      <c r="V38" s="29" t="str">
        <f t="shared" si="9"/>
        <v/>
      </c>
      <c r="W38" s="33" t="s">
        <v>81</v>
      </c>
      <c r="X38" s="34" t="str">
        <f t="shared" si="10"/>
        <v/>
      </c>
      <c r="Y38" s="23" t="s">
        <v>81</v>
      </c>
      <c r="Z38" s="32" t="str">
        <f t="shared" si="11"/>
        <v/>
      </c>
      <c r="AA38" s="33" t="s">
        <v>81</v>
      </c>
      <c r="AB38" s="121"/>
      <c r="AD38" s="111"/>
      <c r="AF38" s="221" t="str">
        <f t="shared" ca="1" si="12"/>
        <v>=IFERROR(VLOOKUP($N38,$C$56:$D$155,2,FALSE),"")</v>
      </c>
      <c r="AG38" s="221" t="s">
        <v>276</v>
      </c>
      <c r="AH38" s="221" t="str">
        <f t="shared" ca="1" si="13"/>
        <v>=IF(O38="","",SUMIF($C$56:$C$155,$N38,$T$56:$T$155))</v>
      </c>
      <c r="AI38" s="221" t="s">
        <v>277</v>
      </c>
      <c r="AJ38" s="221" t="str">
        <f t="shared" ca="1" si="14"/>
        <v>=IF(O38="","",SUMIF($C$56:$C$155,$N38,$V$56:$V$155))</v>
      </c>
      <c r="AK38" s="221" t="s">
        <v>278</v>
      </c>
      <c r="AL38" s="221" t="str">
        <f t="shared" ca="1" si="15"/>
        <v>=IF(O38="","",SUMIF($C$56:$C$155,$N38,$X$56:$X$155))</v>
      </c>
      <c r="AM38" s="221" t="s">
        <v>279</v>
      </c>
      <c r="AN38" s="221" t="str">
        <f t="shared" ca="1" si="16"/>
        <v>=IF(T38="","",SUMIF($C$56:$C$155,$N38,$Z$56:$Z$155))</v>
      </c>
      <c r="AO38" s="221" t="s">
        <v>280</v>
      </c>
      <c r="AP38" s="222" t="str">
        <f t="shared" ca="1" si="17"/>
        <v/>
      </c>
    </row>
    <row r="39" spans="2:42" ht="24" customHeight="1" x14ac:dyDescent="0.4">
      <c r="B39" s="451"/>
      <c r="C39" s="452"/>
      <c r="D39" s="452"/>
      <c r="E39" s="452"/>
      <c r="F39" s="452"/>
      <c r="G39" s="452"/>
      <c r="H39" s="452"/>
      <c r="I39" s="453"/>
      <c r="K39" s="26"/>
      <c r="N39" s="223">
        <v>9</v>
      </c>
      <c r="O39" s="305" t="str">
        <f t="shared" si="7"/>
        <v/>
      </c>
      <c r="P39" s="306"/>
      <c r="Q39" s="306"/>
      <c r="R39" s="306"/>
      <c r="S39" s="307"/>
      <c r="T39" s="49" t="str">
        <f t="shared" si="8"/>
        <v/>
      </c>
      <c r="U39" s="23" t="s">
        <v>81</v>
      </c>
      <c r="V39" s="29" t="str">
        <f t="shared" si="9"/>
        <v/>
      </c>
      <c r="W39" s="33" t="s">
        <v>81</v>
      </c>
      <c r="X39" s="34" t="str">
        <f t="shared" si="10"/>
        <v/>
      </c>
      <c r="Y39" s="23" t="s">
        <v>81</v>
      </c>
      <c r="Z39" s="32" t="str">
        <f t="shared" si="11"/>
        <v/>
      </c>
      <c r="AA39" s="33" t="s">
        <v>81</v>
      </c>
      <c r="AB39" s="121"/>
      <c r="AD39" s="111"/>
      <c r="AF39" s="221" t="str">
        <f t="shared" ca="1" si="12"/>
        <v>=IFERROR(VLOOKUP($N39,$C$56:$D$155,2,FALSE),"")</v>
      </c>
      <c r="AG39" s="221" t="s">
        <v>281</v>
      </c>
      <c r="AH39" s="221" t="str">
        <f t="shared" ca="1" si="13"/>
        <v>=IF(O39="","",SUMIF($C$56:$C$155,$N39,$T$56:$T$155))</v>
      </c>
      <c r="AI39" s="221" t="s">
        <v>282</v>
      </c>
      <c r="AJ39" s="221" t="str">
        <f t="shared" ca="1" si="14"/>
        <v>=IF(O39="","",SUMIF($C$56:$C$155,$N39,$V$56:$V$155))</v>
      </c>
      <c r="AK39" s="221" t="s">
        <v>283</v>
      </c>
      <c r="AL39" s="221" t="str">
        <f t="shared" ca="1" si="15"/>
        <v>=IF(O39="","",SUMIF($C$56:$C$155,$N39,$X$56:$X$155))</v>
      </c>
      <c r="AM39" s="221" t="s">
        <v>284</v>
      </c>
      <c r="AN39" s="221" t="str">
        <f t="shared" ca="1" si="16"/>
        <v>=IF(T39="","",SUMIF($C$56:$C$155,$N39,$Z$56:$Z$155))</v>
      </c>
      <c r="AO39" s="221" t="s">
        <v>285</v>
      </c>
      <c r="AP39" s="222" t="str">
        <f t="shared" ca="1" si="17"/>
        <v/>
      </c>
    </row>
    <row r="40" spans="2:42" ht="24" customHeight="1" thickBot="1" x14ac:dyDescent="0.45">
      <c r="B40" s="451"/>
      <c r="C40" s="452"/>
      <c r="D40" s="452"/>
      <c r="E40" s="452"/>
      <c r="F40" s="452"/>
      <c r="G40" s="452"/>
      <c r="H40" s="452"/>
      <c r="I40" s="453"/>
      <c r="K40" s="26"/>
      <c r="N40" s="223">
        <v>10</v>
      </c>
      <c r="O40" s="305" t="str">
        <f t="shared" si="7"/>
        <v/>
      </c>
      <c r="P40" s="306"/>
      <c r="Q40" s="306"/>
      <c r="R40" s="306"/>
      <c r="S40" s="307"/>
      <c r="T40" s="49" t="str">
        <f t="shared" si="8"/>
        <v/>
      </c>
      <c r="U40" s="23" t="s">
        <v>81</v>
      </c>
      <c r="V40" s="29" t="str">
        <f t="shared" si="9"/>
        <v/>
      </c>
      <c r="W40" s="33" t="s">
        <v>81</v>
      </c>
      <c r="X40" s="34" t="str">
        <f t="shared" si="10"/>
        <v/>
      </c>
      <c r="Y40" s="23" t="s">
        <v>81</v>
      </c>
      <c r="Z40" s="32" t="str">
        <f t="shared" si="11"/>
        <v/>
      </c>
      <c r="AA40" s="33" t="s">
        <v>81</v>
      </c>
      <c r="AB40" s="121"/>
      <c r="AD40" s="111"/>
      <c r="AF40" s="221" t="str">
        <f t="shared" ca="1" si="12"/>
        <v>=IFERROR(VLOOKUP($N40,$C$56:$D$155,2,FALSE),"")</v>
      </c>
      <c r="AG40" s="221" t="s">
        <v>286</v>
      </c>
      <c r="AH40" s="221" t="str">
        <f t="shared" ca="1" si="13"/>
        <v>=IF(O40="","",SUMIF($C$56:$C$155,$N40,$T$56:$T$155))</v>
      </c>
      <c r="AI40" s="221" t="s">
        <v>287</v>
      </c>
      <c r="AJ40" s="221" t="str">
        <f t="shared" ca="1" si="14"/>
        <v>=IF(O40="","",SUMIF($C$56:$C$155,$N40,$V$56:$V$155))</v>
      </c>
      <c r="AK40" s="221" t="s">
        <v>288</v>
      </c>
      <c r="AL40" s="221" t="str">
        <f t="shared" ca="1" si="15"/>
        <v>=IF(O40="","",SUMIF($C$56:$C$155,$N40,$X$56:$X$155))</v>
      </c>
      <c r="AM40" s="221" t="s">
        <v>289</v>
      </c>
      <c r="AN40" s="221" t="str">
        <f t="shared" ca="1" si="16"/>
        <v>=IF(T40="","",SUMIF($C$56:$C$155,$N40,$Z$56:$Z$155))</v>
      </c>
      <c r="AO40" s="221" t="s">
        <v>290</v>
      </c>
      <c r="AP40" s="222" t="str">
        <f t="shared" ca="1" si="17"/>
        <v/>
      </c>
    </row>
    <row r="41" spans="2:42" ht="24" hidden="1" customHeight="1" outlineLevel="1" x14ac:dyDescent="0.4">
      <c r="B41" s="451"/>
      <c r="C41" s="452"/>
      <c r="D41" s="452"/>
      <c r="E41" s="452"/>
      <c r="F41" s="452"/>
      <c r="G41" s="452"/>
      <c r="H41" s="452"/>
      <c r="I41" s="453"/>
      <c r="K41" s="26"/>
      <c r="N41" s="223">
        <v>11</v>
      </c>
      <c r="O41" s="305" t="str">
        <f t="shared" si="7"/>
        <v/>
      </c>
      <c r="P41" s="306"/>
      <c r="Q41" s="306"/>
      <c r="R41" s="306"/>
      <c r="S41" s="307"/>
      <c r="T41" s="49" t="str">
        <f t="shared" si="8"/>
        <v/>
      </c>
      <c r="U41" s="23" t="s">
        <v>81</v>
      </c>
      <c r="V41" s="29" t="str">
        <f t="shared" si="9"/>
        <v/>
      </c>
      <c r="W41" s="33" t="s">
        <v>81</v>
      </c>
      <c r="X41" s="34" t="str">
        <f t="shared" si="10"/>
        <v/>
      </c>
      <c r="Y41" s="23" t="s">
        <v>81</v>
      </c>
      <c r="Z41" s="32" t="str">
        <f t="shared" si="11"/>
        <v/>
      </c>
      <c r="AA41" s="33" t="s">
        <v>81</v>
      </c>
      <c r="AB41" s="121"/>
      <c r="AD41" s="111"/>
      <c r="AF41" s="221" t="str">
        <f t="shared" ca="1" si="12"/>
        <v>=IFERROR(VLOOKUP($N41,$C$56:$D$155,2,FALSE),"")</v>
      </c>
      <c r="AG41" s="221" t="s">
        <v>291</v>
      </c>
      <c r="AH41" s="221" t="str">
        <f t="shared" ca="1" si="13"/>
        <v>=IF(O41="","",SUMIF($C$56:$C$155,$N41,$T$56:$T$155))</v>
      </c>
      <c r="AI41" s="221" t="s">
        <v>292</v>
      </c>
      <c r="AJ41" s="221" t="str">
        <f t="shared" ca="1" si="14"/>
        <v>=IF(O41="","",SUMIF($C$56:$C$155,$N41,$V$56:$V$155))</v>
      </c>
      <c r="AK41" s="221" t="s">
        <v>293</v>
      </c>
      <c r="AL41" s="221" t="str">
        <f t="shared" ca="1" si="15"/>
        <v>=IF(O41="","",SUMIF($C$56:$C$155,$N41,$X$56:$X$155))</v>
      </c>
      <c r="AM41" s="221" t="s">
        <v>294</v>
      </c>
      <c r="AN41" s="221" t="str">
        <f t="shared" ca="1" si="16"/>
        <v>=IF(T41="","",SUMIF($C$56:$C$155,$N41,$Z$56:$Z$155))</v>
      </c>
      <c r="AO41" s="221" t="s">
        <v>295</v>
      </c>
      <c r="AP41" s="222" t="str">
        <f t="shared" ca="1" si="17"/>
        <v/>
      </c>
    </row>
    <row r="42" spans="2:42" ht="24" hidden="1" customHeight="1" outlineLevel="1" x14ac:dyDescent="0.4">
      <c r="B42" s="451"/>
      <c r="C42" s="452"/>
      <c r="D42" s="452"/>
      <c r="E42" s="452"/>
      <c r="F42" s="452"/>
      <c r="G42" s="452"/>
      <c r="H42" s="452"/>
      <c r="I42" s="453"/>
      <c r="K42" s="26"/>
      <c r="N42" s="223">
        <v>12</v>
      </c>
      <c r="O42" s="305" t="str">
        <f t="shared" si="7"/>
        <v/>
      </c>
      <c r="P42" s="306"/>
      <c r="Q42" s="306"/>
      <c r="R42" s="306"/>
      <c r="S42" s="307"/>
      <c r="T42" s="49" t="str">
        <f t="shared" si="8"/>
        <v/>
      </c>
      <c r="U42" s="23" t="s">
        <v>81</v>
      </c>
      <c r="V42" s="29" t="str">
        <f t="shared" si="9"/>
        <v/>
      </c>
      <c r="W42" s="33" t="s">
        <v>81</v>
      </c>
      <c r="X42" s="34" t="str">
        <f t="shared" si="10"/>
        <v/>
      </c>
      <c r="Y42" s="23" t="s">
        <v>81</v>
      </c>
      <c r="Z42" s="32" t="str">
        <f t="shared" si="11"/>
        <v/>
      </c>
      <c r="AA42" s="33" t="s">
        <v>81</v>
      </c>
      <c r="AB42" s="121"/>
      <c r="AD42" s="111"/>
      <c r="AF42" s="221" t="str">
        <f t="shared" ca="1" si="12"/>
        <v>=IFERROR(VLOOKUP($N42,$C$56:$D$155,2,FALSE),"")</v>
      </c>
      <c r="AG42" s="221" t="s">
        <v>296</v>
      </c>
      <c r="AH42" s="221" t="str">
        <f t="shared" ca="1" si="13"/>
        <v>=IF(O42="","",SUMIF($C$56:$C$155,$N42,$T$56:$T$155))</v>
      </c>
      <c r="AI42" s="221" t="s">
        <v>297</v>
      </c>
      <c r="AJ42" s="221" t="str">
        <f t="shared" ca="1" si="14"/>
        <v>=IF(O42="","",SUMIF($C$56:$C$155,$N42,$V$56:$V$155))</v>
      </c>
      <c r="AK42" s="221" t="s">
        <v>298</v>
      </c>
      <c r="AL42" s="221" t="str">
        <f t="shared" ca="1" si="15"/>
        <v>=IF(O42="","",SUMIF($C$56:$C$155,$N42,$X$56:$X$155))</v>
      </c>
      <c r="AM42" s="221" t="s">
        <v>299</v>
      </c>
      <c r="AN42" s="221" t="str">
        <f t="shared" ca="1" si="16"/>
        <v>=IF(T42="","",SUMIF($C$56:$C$155,$N42,$Z$56:$Z$155))</v>
      </c>
      <c r="AO42" s="221" t="s">
        <v>300</v>
      </c>
      <c r="AP42" s="222" t="str">
        <f t="shared" ca="1" si="17"/>
        <v/>
      </c>
    </row>
    <row r="43" spans="2:42" ht="24" hidden="1" customHeight="1" outlineLevel="1" x14ac:dyDescent="0.4">
      <c r="B43" s="451"/>
      <c r="C43" s="452"/>
      <c r="D43" s="452"/>
      <c r="E43" s="452"/>
      <c r="F43" s="452"/>
      <c r="G43" s="452"/>
      <c r="H43" s="452"/>
      <c r="I43" s="453"/>
      <c r="K43" s="26"/>
      <c r="N43" s="223">
        <v>13</v>
      </c>
      <c r="O43" s="305" t="str">
        <f t="shared" si="7"/>
        <v/>
      </c>
      <c r="P43" s="306"/>
      <c r="Q43" s="306"/>
      <c r="R43" s="306"/>
      <c r="S43" s="307"/>
      <c r="T43" s="49" t="str">
        <f t="shared" si="8"/>
        <v/>
      </c>
      <c r="U43" s="23" t="s">
        <v>81</v>
      </c>
      <c r="V43" s="29" t="str">
        <f t="shared" si="9"/>
        <v/>
      </c>
      <c r="W43" s="33" t="s">
        <v>81</v>
      </c>
      <c r="X43" s="34" t="str">
        <f t="shared" si="10"/>
        <v/>
      </c>
      <c r="Y43" s="23" t="s">
        <v>81</v>
      </c>
      <c r="Z43" s="32" t="str">
        <f t="shared" si="11"/>
        <v/>
      </c>
      <c r="AA43" s="33" t="s">
        <v>81</v>
      </c>
      <c r="AB43" s="121"/>
      <c r="AD43" s="111"/>
      <c r="AF43" s="221" t="str">
        <f t="shared" ca="1" si="12"/>
        <v>=IFERROR(VLOOKUP($N43,$C$56:$D$155,2,FALSE),"")</v>
      </c>
      <c r="AG43" s="221" t="s">
        <v>301</v>
      </c>
      <c r="AH43" s="221" t="str">
        <f t="shared" ca="1" si="13"/>
        <v>=IF(O43="","",SUMIF($C$56:$C$155,$N43,$T$56:$T$155))</v>
      </c>
      <c r="AI43" s="221" t="s">
        <v>302</v>
      </c>
      <c r="AJ43" s="221" t="str">
        <f t="shared" ca="1" si="14"/>
        <v>=IF(O43="","",SUMIF($C$56:$C$155,$N43,$V$56:$V$155))</v>
      </c>
      <c r="AK43" s="221" t="s">
        <v>303</v>
      </c>
      <c r="AL43" s="221" t="str">
        <f t="shared" ca="1" si="15"/>
        <v>=IF(O43="","",SUMIF($C$56:$C$155,$N43,$X$56:$X$155))</v>
      </c>
      <c r="AM43" s="221" t="s">
        <v>304</v>
      </c>
      <c r="AN43" s="221" t="str">
        <f t="shared" ca="1" si="16"/>
        <v>=IF(T43="","",SUMIF($C$56:$C$155,$N43,$Z$56:$Z$155))</v>
      </c>
      <c r="AO43" s="221" t="s">
        <v>305</v>
      </c>
      <c r="AP43" s="222" t="str">
        <f t="shared" ca="1" si="17"/>
        <v/>
      </c>
    </row>
    <row r="44" spans="2:42" ht="24" hidden="1" customHeight="1" outlineLevel="1" x14ac:dyDescent="0.4">
      <c r="B44" s="451"/>
      <c r="C44" s="452"/>
      <c r="D44" s="452"/>
      <c r="E44" s="452"/>
      <c r="F44" s="452"/>
      <c r="G44" s="452"/>
      <c r="H44" s="452"/>
      <c r="I44" s="453"/>
      <c r="K44" s="26"/>
      <c r="N44" s="223">
        <v>14</v>
      </c>
      <c r="O44" s="305" t="str">
        <f t="shared" si="7"/>
        <v/>
      </c>
      <c r="P44" s="306"/>
      <c r="Q44" s="306"/>
      <c r="R44" s="306"/>
      <c r="S44" s="307"/>
      <c r="T44" s="49" t="str">
        <f t="shared" si="8"/>
        <v/>
      </c>
      <c r="U44" s="23" t="s">
        <v>81</v>
      </c>
      <c r="V44" s="29" t="str">
        <f t="shared" si="9"/>
        <v/>
      </c>
      <c r="W44" s="33" t="s">
        <v>81</v>
      </c>
      <c r="X44" s="34" t="str">
        <f t="shared" si="10"/>
        <v/>
      </c>
      <c r="Y44" s="23" t="s">
        <v>81</v>
      </c>
      <c r="Z44" s="32" t="str">
        <f t="shared" si="11"/>
        <v/>
      </c>
      <c r="AA44" s="33" t="s">
        <v>81</v>
      </c>
      <c r="AB44" s="121"/>
      <c r="AD44" s="111"/>
      <c r="AF44" s="221" t="str">
        <f t="shared" ca="1" si="12"/>
        <v>=IFERROR(VLOOKUP($N44,$C$56:$D$155,2,FALSE),"")</v>
      </c>
      <c r="AG44" s="221" t="s">
        <v>306</v>
      </c>
      <c r="AH44" s="221" t="str">
        <f t="shared" ca="1" si="13"/>
        <v>=IF(O44="","",SUMIF($C$56:$C$155,$N44,$T$56:$T$155))</v>
      </c>
      <c r="AI44" s="221" t="s">
        <v>307</v>
      </c>
      <c r="AJ44" s="221" t="str">
        <f t="shared" ca="1" si="14"/>
        <v>=IF(O44="","",SUMIF($C$56:$C$155,$N44,$V$56:$V$155))</v>
      </c>
      <c r="AK44" s="221" t="s">
        <v>308</v>
      </c>
      <c r="AL44" s="221" t="str">
        <f t="shared" ca="1" si="15"/>
        <v>=IF(O44="","",SUMIF($C$56:$C$155,$N44,$X$56:$X$155))</v>
      </c>
      <c r="AM44" s="221" t="s">
        <v>309</v>
      </c>
      <c r="AN44" s="221" t="str">
        <f t="shared" ca="1" si="16"/>
        <v>=IF(T44="","",SUMIF($C$56:$C$155,$N44,$Z$56:$Z$155))</v>
      </c>
      <c r="AO44" s="221" t="s">
        <v>310</v>
      </c>
      <c r="AP44" s="222" t="str">
        <f t="shared" ca="1" si="17"/>
        <v/>
      </c>
    </row>
    <row r="45" spans="2:42" ht="24" hidden="1" customHeight="1" outlineLevel="1" x14ac:dyDescent="0.4">
      <c r="B45" s="451"/>
      <c r="C45" s="452"/>
      <c r="D45" s="452"/>
      <c r="E45" s="452"/>
      <c r="F45" s="452"/>
      <c r="G45" s="452"/>
      <c r="H45" s="452"/>
      <c r="I45" s="453"/>
      <c r="K45" s="26"/>
      <c r="N45" s="223">
        <v>15</v>
      </c>
      <c r="O45" s="305" t="str">
        <f t="shared" si="7"/>
        <v/>
      </c>
      <c r="P45" s="306"/>
      <c r="Q45" s="306"/>
      <c r="R45" s="306"/>
      <c r="S45" s="307"/>
      <c r="T45" s="49" t="str">
        <f t="shared" si="8"/>
        <v/>
      </c>
      <c r="U45" s="23" t="s">
        <v>81</v>
      </c>
      <c r="V45" s="29" t="str">
        <f t="shared" si="9"/>
        <v/>
      </c>
      <c r="W45" s="33" t="s">
        <v>81</v>
      </c>
      <c r="X45" s="34" t="str">
        <f t="shared" si="10"/>
        <v/>
      </c>
      <c r="Y45" s="23" t="s">
        <v>81</v>
      </c>
      <c r="Z45" s="32" t="str">
        <f t="shared" si="11"/>
        <v/>
      </c>
      <c r="AA45" s="33" t="s">
        <v>81</v>
      </c>
      <c r="AB45" s="121"/>
      <c r="AD45" s="111"/>
      <c r="AF45" s="221" t="str">
        <f ca="1">_xlfn.FORMULATEXT(O45)</f>
        <v>=IFERROR(VLOOKUP($N45,$C$56:$D$155,2,FALSE),"")</v>
      </c>
      <c r="AG45" s="221" t="s">
        <v>311</v>
      </c>
      <c r="AH45" s="221" t="str">
        <f t="shared" ca="1" si="13"/>
        <v>=IF(O45="","",SUMIF($C$56:$C$155,$N45,$T$56:$T$155))</v>
      </c>
      <c r="AI45" s="221" t="s">
        <v>312</v>
      </c>
      <c r="AJ45" s="221" t="str">
        <f t="shared" ca="1" si="14"/>
        <v>=IF(O45="","",SUMIF($C$56:$C$155,$N45,$V$56:$V$155))</v>
      </c>
      <c r="AK45" s="221" t="s">
        <v>313</v>
      </c>
      <c r="AL45" s="221" t="str">
        <f t="shared" ca="1" si="15"/>
        <v>=IF(O45="","",SUMIF($C$56:$C$155,$N45,$X$56:$X$155))</v>
      </c>
      <c r="AM45" s="221" t="s">
        <v>314</v>
      </c>
      <c r="AN45" s="221" t="str">
        <f ca="1">_xlfn.FORMULATEXT(Z45)</f>
        <v>=IF(T45="","",SUMIF($C$56:$C$155,$N45,$Z$56:$Z$155))</v>
      </c>
      <c r="AO45" s="221" t="s">
        <v>315</v>
      </c>
      <c r="AP45" s="222" t="str">
        <f t="shared" ca="1" si="17"/>
        <v/>
      </c>
    </row>
    <row r="46" spans="2:42" ht="24" hidden="1" customHeight="1" outlineLevel="1" x14ac:dyDescent="0.4">
      <c r="B46" s="451"/>
      <c r="C46" s="452"/>
      <c r="D46" s="452"/>
      <c r="E46" s="452"/>
      <c r="F46" s="452"/>
      <c r="G46" s="452"/>
      <c r="H46" s="452"/>
      <c r="I46" s="453"/>
      <c r="K46" s="26"/>
      <c r="N46" s="223">
        <v>16</v>
      </c>
      <c r="O46" s="305" t="str">
        <f t="shared" si="7"/>
        <v/>
      </c>
      <c r="P46" s="306"/>
      <c r="Q46" s="306"/>
      <c r="R46" s="306"/>
      <c r="S46" s="307"/>
      <c r="T46" s="49" t="str">
        <f t="shared" si="8"/>
        <v/>
      </c>
      <c r="U46" s="23" t="s">
        <v>81</v>
      </c>
      <c r="V46" s="29" t="str">
        <f t="shared" si="9"/>
        <v/>
      </c>
      <c r="W46" s="33" t="s">
        <v>81</v>
      </c>
      <c r="X46" s="34" t="str">
        <f t="shared" si="10"/>
        <v/>
      </c>
      <c r="Y46" s="23" t="s">
        <v>81</v>
      </c>
      <c r="Z46" s="32" t="str">
        <f t="shared" si="11"/>
        <v/>
      </c>
      <c r="AA46" s="33" t="s">
        <v>81</v>
      </c>
      <c r="AB46" s="121"/>
      <c r="AD46" s="111"/>
      <c r="AF46" s="221" t="str">
        <f t="shared" ca="1" si="12"/>
        <v>=IFERROR(VLOOKUP($N46,$C$56:$D$155,2,FALSE),"")</v>
      </c>
      <c r="AG46" s="221" t="s">
        <v>316</v>
      </c>
      <c r="AH46" s="221" t="str">
        <f t="shared" ca="1" si="13"/>
        <v>=IF(O46="","",SUMIF($C$56:$C$155,$N46,$T$56:$T$155))</v>
      </c>
      <c r="AI46" s="221" t="s">
        <v>317</v>
      </c>
      <c r="AJ46" s="221" t="str">
        <f t="shared" ca="1" si="14"/>
        <v>=IF(O46="","",SUMIF($C$56:$C$155,$N46,$V$56:$V$155))</v>
      </c>
      <c r="AK46" s="221" t="s">
        <v>318</v>
      </c>
      <c r="AL46" s="221" t="str">
        <f t="shared" ca="1" si="15"/>
        <v>=IF(O46="","",SUMIF($C$56:$C$155,$N46,$X$56:$X$155))</v>
      </c>
      <c r="AM46" s="221" t="s">
        <v>319</v>
      </c>
      <c r="AN46" s="221" t="str">
        <f t="shared" ca="1" si="16"/>
        <v>=IF(T46="","",SUMIF($C$56:$C$155,$N46,$Z$56:$Z$155))</v>
      </c>
      <c r="AO46" s="221" t="s">
        <v>320</v>
      </c>
      <c r="AP46" s="222" t="str">
        <f t="shared" ca="1" si="17"/>
        <v/>
      </c>
    </row>
    <row r="47" spans="2:42" ht="24" hidden="1" customHeight="1" outlineLevel="1" x14ac:dyDescent="0.4">
      <c r="B47" s="451"/>
      <c r="C47" s="452"/>
      <c r="D47" s="452"/>
      <c r="E47" s="452"/>
      <c r="F47" s="452"/>
      <c r="G47" s="452"/>
      <c r="H47" s="452"/>
      <c r="I47" s="453"/>
      <c r="K47" s="26"/>
      <c r="N47" s="223">
        <v>17</v>
      </c>
      <c r="O47" s="305" t="str">
        <f t="shared" si="7"/>
        <v/>
      </c>
      <c r="P47" s="306"/>
      <c r="Q47" s="306"/>
      <c r="R47" s="306"/>
      <c r="S47" s="307"/>
      <c r="T47" s="49" t="str">
        <f t="shared" si="8"/>
        <v/>
      </c>
      <c r="U47" s="23" t="s">
        <v>81</v>
      </c>
      <c r="V47" s="29" t="str">
        <f t="shared" si="9"/>
        <v/>
      </c>
      <c r="W47" s="33" t="s">
        <v>81</v>
      </c>
      <c r="X47" s="34" t="str">
        <f t="shared" si="10"/>
        <v/>
      </c>
      <c r="Y47" s="23" t="s">
        <v>81</v>
      </c>
      <c r="Z47" s="32" t="str">
        <f t="shared" si="11"/>
        <v/>
      </c>
      <c r="AA47" s="33" t="s">
        <v>81</v>
      </c>
      <c r="AB47" s="121"/>
      <c r="AD47" s="111"/>
      <c r="AF47" s="221" t="str">
        <f t="shared" ca="1" si="12"/>
        <v>=IFERROR(VLOOKUP($N47,$C$56:$D$155,2,FALSE),"")</v>
      </c>
      <c r="AG47" s="221" t="s">
        <v>321</v>
      </c>
      <c r="AH47" s="221" t="str">
        <f t="shared" ca="1" si="13"/>
        <v>=IF(O47="","",SUMIF($C$56:$C$155,$N47,$T$56:$T$155))</v>
      </c>
      <c r="AI47" s="221" t="s">
        <v>322</v>
      </c>
      <c r="AJ47" s="221" t="str">
        <f t="shared" ca="1" si="14"/>
        <v>=IF(O47="","",SUMIF($C$56:$C$155,$N47,$V$56:$V$155))</v>
      </c>
      <c r="AK47" s="221" t="s">
        <v>323</v>
      </c>
      <c r="AL47" s="221" t="str">
        <f t="shared" ca="1" si="15"/>
        <v>=IF(O47="","",SUMIF($C$56:$C$155,$N47,$X$56:$X$155))</v>
      </c>
      <c r="AM47" s="221" t="s">
        <v>324</v>
      </c>
      <c r="AN47" s="221" t="str">
        <f t="shared" ca="1" si="16"/>
        <v>=IF(T47="","",SUMIF($C$56:$C$155,$N47,$Z$56:$Z$155))</v>
      </c>
      <c r="AO47" s="221" t="s">
        <v>325</v>
      </c>
      <c r="AP47" s="222" t="str">
        <f t="shared" ca="1" si="17"/>
        <v/>
      </c>
    </row>
    <row r="48" spans="2:42" ht="24" hidden="1" customHeight="1" outlineLevel="1" x14ac:dyDescent="0.4">
      <c r="B48" s="451"/>
      <c r="C48" s="452"/>
      <c r="D48" s="452"/>
      <c r="E48" s="452"/>
      <c r="F48" s="452"/>
      <c r="G48" s="452"/>
      <c r="H48" s="452"/>
      <c r="I48" s="453"/>
      <c r="K48" s="26"/>
      <c r="N48" s="223">
        <v>18</v>
      </c>
      <c r="O48" s="305" t="str">
        <f t="shared" si="7"/>
        <v/>
      </c>
      <c r="P48" s="306"/>
      <c r="Q48" s="306"/>
      <c r="R48" s="306"/>
      <c r="S48" s="307"/>
      <c r="T48" s="49" t="str">
        <f t="shared" si="8"/>
        <v/>
      </c>
      <c r="U48" s="23" t="s">
        <v>81</v>
      </c>
      <c r="V48" s="29" t="str">
        <f t="shared" si="9"/>
        <v/>
      </c>
      <c r="W48" s="33" t="s">
        <v>81</v>
      </c>
      <c r="X48" s="34" t="str">
        <f t="shared" si="10"/>
        <v/>
      </c>
      <c r="Y48" s="23" t="s">
        <v>81</v>
      </c>
      <c r="Z48" s="32" t="str">
        <f t="shared" si="11"/>
        <v/>
      </c>
      <c r="AA48" s="33" t="s">
        <v>81</v>
      </c>
      <c r="AB48" s="121"/>
      <c r="AD48" s="111"/>
      <c r="AF48" s="221" t="str">
        <f t="shared" ca="1" si="12"/>
        <v>=IFERROR(VLOOKUP($N48,$C$56:$D$155,2,FALSE),"")</v>
      </c>
      <c r="AG48" s="221" t="s">
        <v>326</v>
      </c>
      <c r="AH48" s="221" t="str">
        <f t="shared" ca="1" si="13"/>
        <v>=IF(O48="","",SUMIF($C$56:$C$155,$N48,$T$56:$T$155))</v>
      </c>
      <c r="AI48" s="221" t="s">
        <v>327</v>
      </c>
      <c r="AJ48" s="221" t="str">
        <f t="shared" ca="1" si="14"/>
        <v>=IF(O48="","",SUMIF($C$56:$C$155,$N48,$V$56:$V$155))</v>
      </c>
      <c r="AK48" s="221" t="s">
        <v>328</v>
      </c>
      <c r="AL48" s="221" t="str">
        <f t="shared" ca="1" si="15"/>
        <v>=IF(O48="","",SUMIF($C$56:$C$155,$N48,$X$56:$X$155))</v>
      </c>
      <c r="AM48" s="221" t="s">
        <v>329</v>
      </c>
      <c r="AN48" s="221" t="str">
        <f t="shared" ca="1" si="16"/>
        <v>=IF(T48="","",SUMIF($C$56:$C$155,$N48,$Z$56:$Z$155))</v>
      </c>
      <c r="AO48" s="221" t="s">
        <v>330</v>
      </c>
      <c r="AP48" s="222" t="str">
        <f t="shared" ca="1" si="17"/>
        <v/>
      </c>
    </row>
    <row r="49" spans="2:60" ht="24" hidden="1" customHeight="1" outlineLevel="1" x14ac:dyDescent="0.4">
      <c r="B49" s="451"/>
      <c r="C49" s="452"/>
      <c r="D49" s="452"/>
      <c r="E49" s="452"/>
      <c r="F49" s="452"/>
      <c r="G49" s="452"/>
      <c r="H49" s="452"/>
      <c r="I49" s="453"/>
      <c r="K49" s="26"/>
      <c r="N49" s="223">
        <v>19</v>
      </c>
      <c r="O49" s="305" t="str">
        <f t="shared" si="7"/>
        <v/>
      </c>
      <c r="P49" s="306"/>
      <c r="Q49" s="306"/>
      <c r="R49" s="306"/>
      <c r="S49" s="307"/>
      <c r="T49" s="49" t="str">
        <f t="shared" si="8"/>
        <v/>
      </c>
      <c r="U49" s="23" t="s">
        <v>81</v>
      </c>
      <c r="V49" s="29" t="str">
        <f t="shared" si="9"/>
        <v/>
      </c>
      <c r="W49" s="33" t="s">
        <v>81</v>
      </c>
      <c r="X49" s="34" t="str">
        <f t="shared" si="10"/>
        <v/>
      </c>
      <c r="Y49" s="23" t="s">
        <v>81</v>
      </c>
      <c r="Z49" s="32" t="str">
        <f t="shared" si="11"/>
        <v/>
      </c>
      <c r="AA49" s="33" t="s">
        <v>81</v>
      </c>
      <c r="AB49" s="121"/>
      <c r="AD49" s="111"/>
      <c r="AF49" s="221" t="str">
        <f t="shared" ca="1" si="12"/>
        <v>=IFERROR(VLOOKUP($N49,$C$56:$D$155,2,FALSE),"")</v>
      </c>
      <c r="AG49" s="221" t="s">
        <v>331</v>
      </c>
      <c r="AH49" s="221" t="str">
        <f t="shared" ca="1" si="13"/>
        <v>=IF(O49="","",SUMIF($C$56:$C$155,$N49,$T$56:$T$155))</v>
      </c>
      <c r="AI49" s="221" t="s">
        <v>332</v>
      </c>
      <c r="AJ49" s="221" t="str">
        <f t="shared" ca="1" si="14"/>
        <v>=IF(O49="","",SUMIF($C$56:$C$155,$N49,$V$56:$V$155))</v>
      </c>
      <c r="AK49" s="221" t="s">
        <v>333</v>
      </c>
      <c r="AL49" s="221" t="str">
        <f t="shared" ca="1" si="15"/>
        <v>=IF(O49="","",SUMIF($C$56:$C$155,$N49,$X$56:$X$155))</v>
      </c>
      <c r="AM49" s="221" t="s">
        <v>334</v>
      </c>
      <c r="AN49" s="221" t="str">
        <f t="shared" ca="1" si="16"/>
        <v>=IF(T49="","",SUMIF($C$56:$C$155,$N49,$Z$56:$Z$155))</v>
      </c>
      <c r="AO49" s="221" t="s">
        <v>335</v>
      </c>
      <c r="AP49" s="222" t="str">
        <f t="shared" ca="1" si="17"/>
        <v/>
      </c>
    </row>
    <row r="50" spans="2:60" ht="24" hidden="1" customHeight="1" outlineLevel="1" thickBot="1" x14ac:dyDescent="0.45">
      <c r="B50" s="451"/>
      <c r="C50" s="452"/>
      <c r="D50" s="452"/>
      <c r="E50" s="452"/>
      <c r="F50" s="452"/>
      <c r="G50" s="452"/>
      <c r="H50" s="452"/>
      <c r="I50" s="453"/>
      <c r="K50" s="26"/>
      <c r="N50" s="223">
        <v>20</v>
      </c>
      <c r="O50" s="305" t="str">
        <f t="shared" si="7"/>
        <v/>
      </c>
      <c r="P50" s="306"/>
      <c r="Q50" s="306"/>
      <c r="R50" s="306"/>
      <c r="S50" s="307"/>
      <c r="T50" s="49" t="str">
        <f t="shared" si="8"/>
        <v/>
      </c>
      <c r="U50" s="23" t="s">
        <v>81</v>
      </c>
      <c r="V50" s="29" t="str">
        <f t="shared" si="9"/>
        <v/>
      </c>
      <c r="W50" s="33" t="s">
        <v>81</v>
      </c>
      <c r="X50" s="34" t="str">
        <f t="shared" si="10"/>
        <v/>
      </c>
      <c r="Y50" s="23" t="s">
        <v>81</v>
      </c>
      <c r="Z50" s="32" t="str">
        <f t="shared" si="11"/>
        <v/>
      </c>
      <c r="AA50" s="33" t="s">
        <v>81</v>
      </c>
      <c r="AB50" s="121"/>
      <c r="AD50" s="111"/>
      <c r="AF50" s="221" t="str">
        <f t="shared" ca="1" si="12"/>
        <v>=IFERROR(VLOOKUP($N50,$C$56:$D$155,2,FALSE),"")</v>
      </c>
      <c r="AG50" s="221" t="s">
        <v>336</v>
      </c>
      <c r="AH50" s="221" t="str">
        <f t="shared" ca="1" si="13"/>
        <v>=IF(O50="","",SUMIF($C$56:$C$155,$N50,$T$56:$T$155))</v>
      </c>
      <c r="AI50" s="221" t="s">
        <v>337</v>
      </c>
      <c r="AJ50" s="221" t="str">
        <f t="shared" ca="1" si="14"/>
        <v>=IF(O50="","",SUMIF($C$56:$C$155,$N50,$V$56:$V$155))</v>
      </c>
      <c r="AK50" s="221" t="s">
        <v>338</v>
      </c>
      <c r="AL50" s="221" t="str">
        <f t="shared" ca="1" si="15"/>
        <v>=IF(O50="","",SUMIF($C$56:$C$155,$N50,$X$56:$X$155))</v>
      </c>
      <c r="AM50" s="221" t="s">
        <v>339</v>
      </c>
      <c r="AN50" s="221" t="str">
        <f t="shared" ca="1" si="16"/>
        <v>=IF(T50="","",SUMIF($C$56:$C$155,$N50,$Z$56:$Z$155))</v>
      </c>
      <c r="AO50" s="221" t="s">
        <v>340</v>
      </c>
      <c r="AP50" s="222" t="str">
        <f t="shared" ca="1" si="17"/>
        <v/>
      </c>
    </row>
    <row r="51" spans="2:60" ht="22.5" customHeight="1" collapsed="1" thickBot="1" x14ac:dyDescent="0.45">
      <c r="B51" s="454"/>
      <c r="C51" s="455"/>
      <c r="D51" s="455"/>
      <c r="E51" s="455"/>
      <c r="F51" s="455"/>
      <c r="G51" s="455"/>
      <c r="H51" s="455"/>
      <c r="I51" s="456"/>
      <c r="N51" s="311" t="s">
        <v>87</v>
      </c>
      <c r="O51" s="312"/>
      <c r="P51" s="312"/>
      <c r="Q51" s="312"/>
      <c r="R51" s="312"/>
      <c r="S51" s="313"/>
      <c r="T51" s="53">
        <f>SUM(T31:T50)</f>
        <v>0</v>
      </c>
      <c r="U51" s="38" t="s">
        <v>81</v>
      </c>
      <c r="V51" s="53">
        <f>SUM(V31:V50)</f>
        <v>0</v>
      </c>
      <c r="W51" s="39" t="s">
        <v>81</v>
      </c>
      <c r="X51" s="53">
        <f>SUM(X31:X50)</f>
        <v>0</v>
      </c>
      <c r="Y51" s="38" t="s">
        <v>81</v>
      </c>
      <c r="Z51" s="53">
        <f>SUM(Z31:Z50)</f>
        <v>0</v>
      </c>
      <c r="AA51" s="39" t="s">
        <v>81</v>
      </c>
      <c r="AB51" s="123"/>
      <c r="AD51" s="111"/>
      <c r="AF51" s="221"/>
      <c r="AG51" s="221"/>
      <c r="AH51" s="221" t="str">
        <f t="shared" ca="1" si="13"/>
        <v>=SUM(T31:T50)</v>
      </c>
      <c r="AI51" s="221" t="s">
        <v>341</v>
      </c>
      <c r="AJ51" s="221" t="str">
        <f t="shared" ca="1" si="14"/>
        <v>=SUM(V31:V50)</v>
      </c>
      <c r="AK51" s="221" t="s">
        <v>342</v>
      </c>
      <c r="AL51" s="221" t="str">
        <f t="shared" ca="1" si="15"/>
        <v>=SUM(X31:X50)</v>
      </c>
      <c r="AM51" s="221" t="s">
        <v>343</v>
      </c>
      <c r="AN51" s="221" t="str">
        <f t="shared" ca="1" si="16"/>
        <v>=SUM(Z31:Z50)</v>
      </c>
      <c r="AO51" s="221" t="s">
        <v>344</v>
      </c>
      <c r="AP51" s="222" t="str">
        <f ca="1">IF(AND(AF51=AG51,AH51=AI51,AJ51=AK51,AL51=AM51,AN51=AO51),"","×")</f>
        <v/>
      </c>
    </row>
    <row r="52" spans="2:60" ht="16.5" customHeight="1" thickBot="1" x14ac:dyDescent="0.45">
      <c r="D52" s="124"/>
      <c r="E52" s="124"/>
      <c r="F52" s="124"/>
      <c r="G52" s="124"/>
      <c r="H52" s="124"/>
      <c r="J52" s="116"/>
      <c r="K52" s="116"/>
      <c r="L52" s="125"/>
      <c r="M52" s="125"/>
      <c r="N52" s="125"/>
      <c r="O52" s="26"/>
      <c r="Q52" s="116"/>
      <c r="R52" s="116"/>
      <c r="S52" s="116"/>
      <c r="T52" s="116"/>
      <c r="U52" s="126"/>
      <c r="V52" s="111"/>
      <c r="W52" s="126"/>
      <c r="X52" s="111"/>
      <c r="Y52" s="126"/>
      <c r="Z52" s="111"/>
      <c r="AA52" s="126"/>
      <c r="AB52" s="111"/>
      <c r="AC52" s="126"/>
      <c r="AD52" s="111"/>
      <c r="AE52" s="111"/>
      <c r="AF52" s="111"/>
      <c r="AG52" s="111"/>
      <c r="AH52" s="111"/>
    </row>
    <row r="53" spans="2:60" ht="32.25" customHeight="1" thickBot="1" x14ac:dyDescent="0.45">
      <c r="B53" s="314" t="s">
        <v>176</v>
      </c>
      <c r="C53" s="315"/>
      <c r="D53" s="315"/>
      <c r="E53" s="315"/>
      <c r="F53" s="315"/>
      <c r="G53" s="315"/>
      <c r="H53" s="315"/>
      <c r="I53" s="315"/>
      <c r="J53" s="315"/>
      <c r="K53" s="315"/>
      <c r="L53" s="315"/>
      <c r="M53" s="315"/>
      <c r="N53" s="315"/>
      <c r="O53" s="315"/>
      <c r="P53" s="315"/>
      <c r="Q53" s="315"/>
      <c r="R53" s="315"/>
      <c r="S53" s="315"/>
      <c r="T53" s="315"/>
      <c r="U53" s="315"/>
      <c r="V53" s="315"/>
      <c r="W53" s="315"/>
      <c r="X53" s="315"/>
      <c r="Y53" s="315"/>
      <c r="Z53" s="315"/>
      <c r="AA53" s="315"/>
      <c r="AB53" s="315"/>
      <c r="AC53" s="315"/>
      <c r="AD53" s="316"/>
      <c r="AE53" s="111"/>
      <c r="AF53" s="224" t="s">
        <v>345</v>
      </c>
      <c r="AG53" s="224" t="s">
        <v>346</v>
      </c>
      <c r="AH53" s="224" t="s">
        <v>347</v>
      </c>
      <c r="AI53" s="224" t="s">
        <v>348</v>
      </c>
      <c r="AJ53" s="224" t="s">
        <v>349</v>
      </c>
      <c r="AK53" s="224" t="s">
        <v>350</v>
      </c>
      <c r="AL53" s="224" t="s">
        <v>351</v>
      </c>
      <c r="AM53" s="224" t="s">
        <v>352</v>
      </c>
      <c r="AN53" s="421" t="s">
        <v>353</v>
      </c>
      <c r="AO53" s="421"/>
      <c r="AP53" s="421"/>
      <c r="AQ53" s="421"/>
      <c r="AR53" s="421"/>
      <c r="AS53" s="421"/>
      <c r="AT53" s="421"/>
      <c r="AU53" s="421"/>
      <c r="AV53" s="421"/>
      <c r="AW53" s="421"/>
      <c r="AX53" s="421"/>
      <c r="AY53" s="421"/>
    </row>
    <row r="54" spans="2:60" ht="27.75" customHeight="1" x14ac:dyDescent="0.4">
      <c r="B54" s="422" t="s">
        <v>89</v>
      </c>
      <c r="C54" s="423" t="s">
        <v>90</v>
      </c>
      <c r="D54" s="424"/>
      <c r="E54" s="425"/>
      <c r="F54" s="426" t="s">
        <v>91</v>
      </c>
      <c r="G54" s="427" t="s">
        <v>92</v>
      </c>
      <c r="H54" s="428" t="s">
        <v>77</v>
      </c>
      <c r="I54" s="426" t="s">
        <v>354</v>
      </c>
      <c r="J54" s="428" t="s">
        <v>355</v>
      </c>
      <c r="K54" s="428"/>
      <c r="L54" s="428"/>
      <c r="M54" s="428" t="s">
        <v>95</v>
      </c>
      <c r="N54" s="428"/>
      <c r="O54" s="428"/>
      <c r="P54" s="428" t="s">
        <v>95</v>
      </c>
      <c r="Q54" s="428"/>
      <c r="R54" s="428"/>
      <c r="S54" s="428"/>
      <c r="T54" s="423" t="s">
        <v>96</v>
      </c>
      <c r="U54" s="424"/>
      <c r="V54" s="424"/>
      <c r="W54" s="424"/>
      <c r="X54" s="424"/>
      <c r="Y54" s="425"/>
      <c r="Z54" s="428" t="s">
        <v>97</v>
      </c>
      <c r="AA54" s="428"/>
      <c r="AB54" s="428"/>
      <c r="AC54" s="423"/>
      <c r="AD54" s="429" t="s">
        <v>356</v>
      </c>
      <c r="AE54" s="111"/>
      <c r="AF54" s="225" t="s">
        <v>357</v>
      </c>
      <c r="AG54" s="417" t="s">
        <v>358</v>
      </c>
      <c r="AI54" s="417" t="s">
        <v>101</v>
      </c>
      <c r="AJ54" s="417" t="s">
        <v>359</v>
      </c>
      <c r="AK54" s="417" t="s">
        <v>78</v>
      </c>
      <c r="AL54" s="417" t="s">
        <v>360</v>
      </c>
      <c r="AM54" s="417" t="s">
        <v>361</v>
      </c>
      <c r="AN54" s="419" t="s">
        <v>76</v>
      </c>
      <c r="AO54" s="111"/>
      <c r="AP54" s="111"/>
      <c r="AQ54" s="226"/>
      <c r="AR54" s="419" t="s">
        <v>79</v>
      </c>
      <c r="AS54" s="111"/>
      <c r="AT54" s="111"/>
      <c r="AU54" s="226"/>
      <c r="AV54" s="419" t="s">
        <v>80</v>
      </c>
      <c r="AW54" s="111"/>
      <c r="AX54" s="111"/>
      <c r="AY54" s="226"/>
      <c r="AZ54" s="111"/>
      <c r="BA54" s="111"/>
      <c r="BB54" s="111"/>
      <c r="BC54" s="111"/>
      <c r="BD54" s="111"/>
      <c r="BE54" s="111"/>
      <c r="BF54" s="111"/>
      <c r="BG54" s="111"/>
      <c r="BH54" s="111"/>
    </row>
    <row r="55" spans="2:60" s="26" customFormat="1" ht="42" customHeight="1" thickBot="1" x14ac:dyDescent="0.45">
      <c r="B55" s="302"/>
      <c r="C55" s="127" t="s">
        <v>98</v>
      </c>
      <c r="D55" s="128" t="s">
        <v>86</v>
      </c>
      <c r="E55" s="128" t="s">
        <v>75</v>
      </c>
      <c r="F55" s="304"/>
      <c r="G55" s="318"/>
      <c r="H55" s="291"/>
      <c r="I55" s="291"/>
      <c r="J55" s="291"/>
      <c r="K55" s="291"/>
      <c r="L55" s="291"/>
      <c r="M55" s="129" t="s">
        <v>99</v>
      </c>
      <c r="N55" s="127" t="s">
        <v>100</v>
      </c>
      <c r="O55" s="291"/>
      <c r="P55" s="129" t="s">
        <v>99</v>
      </c>
      <c r="Q55" s="127" t="s">
        <v>100</v>
      </c>
      <c r="R55" s="291"/>
      <c r="S55" s="291"/>
      <c r="T55" s="291" t="s">
        <v>101</v>
      </c>
      <c r="U55" s="291"/>
      <c r="V55" s="292" t="s">
        <v>102</v>
      </c>
      <c r="W55" s="293"/>
      <c r="X55" s="292" t="s">
        <v>103</v>
      </c>
      <c r="Y55" s="293"/>
      <c r="Z55" s="294" t="s">
        <v>78</v>
      </c>
      <c r="AA55" s="294"/>
      <c r="AB55" s="294" t="s">
        <v>104</v>
      </c>
      <c r="AC55" s="292"/>
      <c r="AD55" s="430"/>
      <c r="AE55" s="111"/>
      <c r="AF55" s="227"/>
      <c r="AG55" s="418"/>
      <c r="AI55" s="418"/>
      <c r="AJ55" s="418"/>
      <c r="AK55" s="418"/>
      <c r="AL55" s="418"/>
      <c r="AM55" s="418"/>
      <c r="AN55" s="420"/>
      <c r="AO55" s="228" t="s">
        <v>362</v>
      </c>
      <c r="AP55" s="229" t="s">
        <v>363</v>
      </c>
      <c r="AQ55" s="229" t="s">
        <v>364</v>
      </c>
      <c r="AR55" s="420"/>
      <c r="AS55" s="228" t="s">
        <v>362</v>
      </c>
      <c r="AT55" s="229" t="s">
        <v>363</v>
      </c>
      <c r="AU55" s="229" t="s">
        <v>364</v>
      </c>
      <c r="AV55" s="420"/>
      <c r="AW55" s="228" t="s">
        <v>362</v>
      </c>
      <c r="AX55" s="229" t="s">
        <v>363</v>
      </c>
      <c r="AY55" s="229" t="s">
        <v>364</v>
      </c>
      <c r="AZ55" s="111"/>
      <c r="BA55" s="111"/>
      <c r="BB55" s="111"/>
      <c r="BC55" s="111"/>
      <c r="BD55" s="111"/>
      <c r="BE55" s="111"/>
      <c r="BF55" s="111"/>
      <c r="BG55" s="111"/>
      <c r="BH55" s="111"/>
    </row>
    <row r="56" spans="2:60" s="239" customFormat="1" x14ac:dyDescent="0.4">
      <c r="B56" s="230">
        <f>ROW(B56)-55</f>
        <v>1</v>
      </c>
      <c r="C56" s="13"/>
      <c r="D56" s="82"/>
      <c r="E56" s="68"/>
      <c r="F56" s="14"/>
      <c r="G56" s="80"/>
      <c r="H56" s="64"/>
      <c r="I56" s="64"/>
      <c r="J56" s="16"/>
      <c r="K56" s="231" t="s">
        <v>167</v>
      </c>
      <c r="L56" s="231" t="s">
        <v>111</v>
      </c>
      <c r="M56" s="17"/>
      <c r="N56" s="15"/>
      <c r="O56" s="231" t="s">
        <v>111</v>
      </c>
      <c r="P56" s="17"/>
      <c r="Q56" s="15"/>
      <c r="R56" s="232" t="s">
        <v>113</v>
      </c>
      <c r="S56" s="231" t="s">
        <v>114</v>
      </c>
      <c r="T56" s="233">
        <f>PRODUCT(J56,M56,P56)</f>
        <v>0</v>
      </c>
      <c r="U56" s="234" t="s">
        <v>81</v>
      </c>
      <c r="V56" s="18" t="str">
        <f>IF(E56="","",T56-X56)</f>
        <v/>
      </c>
      <c r="W56" s="234" t="s">
        <v>81</v>
      </c>
      <c r="X56" s="66"/>
      <c r="Y56" s="234" t="s">
        <v>81</v>
      </c>
      <c r="Z56" s="18" t="str" cm="1">
        <f t="array" ref="Z56">IF($T56=0,"",ROUNDDOWN(_xlfn.IFS($I56="課税",$T56*0.1/1.1,$I56="軽減",$T56*0.08/1.08,$I56="一部非課税",$AB56,I56="非課税",0),0))</f>
        <v/>
      </c>
      <c r="AA56" s="234" t="s">
        <v>81</v>
      </c>
      <c r="AB56" s="66"/>
      <c r="AC56" s="235" t="s">
        <v>81</v>
      </c>
      <c r="AD56" s="236"/>
      <c r="AE56" s="237"/>
      <c r="AF56" s="238" t="str">
        <f>IF(AND($H56="一部自己負担金",$X56=""),"×","")</f>
        <v/>
      </c>
      <c r="AG56" s="238" t="str">
        <f>IF(AND($I56="一部非課税",$AB56=""),"×","")</f>
        <v/>
      </c>
      <c r="AI56" s="238" t="str">
        <f>IF(PRODUCT($J56,$M56,$P56)=T56,"","×")</f>
        <v/>
      </c>
      <c r="AJ56" s="238" t="str">
        <f>IF(IF($E56="","",$T56-$X56)=$V56,"","×")</f>
        <v/>
      </c>
      <c r="AK56" s="238" t="str" cm="1">
        <f t="array" ref="AK56">IF(IF($T56=0,"",ROUNDDOWN(_xlfn.IFS($I56="課税",$T56*0.1/1.1,$I56="軽減",$T56*0.08/1.08,$I56="一部非課税",$AB56,I56="非課税",0),0))=$Z56,"","×")</f>
        <v/>
      </c>
      <c r="AL56" s="238" t="str">
        <f ca="1">IF(COUNTIF($AN$12:$AN$26,"×")&gt;0,"×","")</f>
        <v/>
      </c>
      <c r="AM56" s="238" t="str">
        <f ca="1">IF(COUNTIF($AP$31:$AP$51,"×")&gt;0,"×","")</f>
        <v/>
      </c>
      <c r="AN56" s="238" t="e">
        <f>IF(AND(AO56=AP56,AP56=AQ56),"","×")</f>
        <v>#N/A</v>
      </c>
      <c r="AO56" s="240" t="e">
        <v>#N/A</v>
      </c>
      <c r="AP56" s="241">
        <f>$T$26</f>
        <v>0</v>
      </c>
      <c r="AQ56" s="241">
        <f>$T$51</f>
        <v>0</v>
      </c>
      <c r="AR56" s="238" t="e">
        <f>IF(AND(AS56=AT56,AT56=AU56),"","×")</f>
        <v>#N/A</v>
      </c>
      <c r="AS56" s="242" t="e">
        <v>#N/A</v>
      </c>
      <c r="AT56" s="241">
        <f>$V$25</f>
        <v>0</v>
      </c>
      <c r="AU56" s="241">
        <f>$V$51</f>
        <v>0</v>
      </c>
      <c r="AV56" s="238" t="e">
        <f>IF(AND(AW56=AX56,AX56=AY56),"","×")</f>
        <v>#N/A</v>
      </c>
      <c r="AW56" s="242" t="e">
        <v>#N/A</v>
      </c>
      <c r="AX56" s="241">
        <f>$X$26</f>
        <v>0</v>
      </c>
      <c r="AY56" s="241">
        <f>$X$51</f>
        <v>0</v>
      </c>
    </row>
    <row r="57" spans="2:60" s="239" customFormat="1" x14ac:dyDescent="0.4">
      <c r="B57" s="243">
        <f t="shared" ref="B57:B120" si="18">ROW(B57)-55</f>
        <v>2</v>
      </c>
      <c r="C57" s="1"/>
      <c r="D57" s="83"/>
      <c r="E57" s="59"/>
      <c r="F57" s="1"/>
      <c r="G57" s="79"/>
      <c r="H57" s="61"/>
      <c r="I57" s="61"/>
      <c r="J57" s="4"/>
      <c r="K57" s="244" t="s">
        <v>81</v>
      </c>
      <c r="L57" s="244" t="s">
        <v>111</v>
      </c>
      <c r="M57" s="5"/>
      <c r="N57" s="3"/>
      <c r="O57" s="244" t="s">
        <v>111</v>
      </c>
      <c r="P57" s="5"/>
      <c r="Q57" s="3"/>
      <c r="R57" s="245" t="s">
        <v>113</v>
      </c>
      <c r="S57" s="244" t="s">
        <v>114</v>
      </c>
      <c r="T57" s="246">
        <f>PRODUCT(J57,M57,P57)</f>
        <v>0</v>
      </c>
      <c r="U57" s="247" t="s">
        <v>81</v>
      </c>
      <c r="V57" s="6" t="str">
        <f t="shared" ref="V57:V120" si="19">IF(E57="","",T57-X57)</f>
        <v/>
      </c>
      <c r="W57" s="247" t="s">
        <v>81</v>
      </c>
      <c r="X57" s="67"/>
      <c r="Y57" s="247" t="s">
        <v>81</v>
      </c>
      <c r="Z57" s="6" t="str" cm="1">
        <f t="array" ref="Z57">IF($T57=0,"",ROUNDDOWN(_xlfn.IFS($I57="課税",$T57*0.1/1.1,$I57="軽減",$T57*0.08/1.08,$I57="一部非課税",$AB57,I57="非課税",0),0))</f>
        <v/>
      </c>
      <c r="AA57" s="247" t="s">
        <v>81</v>
      </c>
      <c r="AB57" s="67"/>
      <c r="AC57" s="248" t="s">
        <v>81</v>
      </c>
      <c r="AD57" s="249"/>
      <c r="AE57" s="237"/>
      <c r="AF57" s="238" t="str">
        <f t="shared" ref="AF57:AF120" si="20">IF(AND($H57="一部自己負担金",$X57=""),"×","")</f>
        <v/>
      </c>
      <c r="AG57" s="238" t="str">
        <f t="shared" ref="AG57:AG120" si="21">IF(AND($I57="一部非課税",$AB57=""),"×","")</f>
        <v/>
      </c>
      <c r="AI57" s="238" t="str">
        <f t="shared" ref="AI57:AI120" si="22">IF(PRODUCT($J57,$M57,$P57)=T57,"","×")</f>
        <v/>
      </c>
      <c r="AJ57" s="238" t="str">
        <f t="shared" ref="AJ57:AJ120" si="23">IF(IF($E57="","",$T57-$X57)=$V57,"","×")</f>
        <v/>
      </c>
      <c r="AK57" s="238" t="str" cm="1">
        <f t="array" ref="AK57">IF(IF($T57=0,"",ROUNDDOWN(_xlfn.IFS($I57="課税",$T57*0.1/1.1,$I57="軽減",$T57*0.08/1.08,$I57="一部非課税",$AB57,I57="非課税",0),0))=$Z57,"","×")</f>
        <v/>
      </c>
      <c r="AL57" s="238" t="str">
        <f t="shared" ref="AL57:AL120" ca="1" si="24">IF(COUNTIF($AN$12:$AN$26,"×")&gt;0,"×","")</f>
        <v/>
      </c>
      <c r="AM57" s="238" t="str">
        <f t="shared" ref="AM57:AM120" ca="1" si="25">IF(COUNTIF($AP$31:$AP$51,"×")&gt;0,"×","")</f>
        <v/>
      </c>
      <c r="AN57" s="238" t="str">
        <f>IF(AND(AO57=AP57,AP57=AQ57),"","×")</f>
        <v/>
      </c>
      <c r="AO57" s="250"/>
      <c r="AP57" s="251"/>
      <c r="AQ57" s="251"/>
      <c r="AR57" s="250"/>
      <c r="AS57" s="250"/>
      <c r="AT57" s="251"/>
      <c r="AU57" s="251"/>
      <c r="AV57" s="250"/>
      <c r="AW57" s="250"/>
      <c r="AX57" s="251"/>
      <c r="AY57" s="251"/>
    </row>
    <row r="58" spans="2:60" s="239" customFormat="1" x14ac:dyDescent="0.4">
      <c r="B58" s="243">
        <f t="shared" si="18"/>
        <v>3</v>
      </c>
      <c r="C58" s="1"/>
      <c r="D58" s="83"/>
      <c r="E58" s="59"/>
      <c r="F58" s="1"/>
      <c r="G58" s="79"/>
      <c r="H58" s="61"/>
      <c r="I58" s="61"/>
      <c r="J58" s="4"/>
      <c r="K58" s="244" t="s">
        <v>81</v>
      </c>
      <c r="L58" s="244" t="s">
        <v>111</v>
      </c>
      <c r="M58" s="5"/>
      <c r="N58" s="3"/>
      <c r="O58" s="244" t="s">
        <v>111</v>
      </c>
      <c r="P58" s="5"/>
      <c r="Q58" s="3"/>
      <c r="R58" s="245" t="s">
        <v>113</v>
      </c>
      <c r="S58" s="244" t="s">
        <v>114</v>
      </c>
      <c r="T58" s="246">
        <f>PRODUCT(J58,M58,P58)</f>
        <v>0</v>
      </c>
      <c r="U58" s="247" t="s">
        <v>81</v>
      </c>
      <c r="V58" s="6" t="str">
        <f t="shared" si="19"/>
        <v/>
      </c>
      <c r="W58" s="247" t="s">
        <v>81</v>
      </c>
      <c r="X58" s="67"/>
      <c r="Y58" s="247" t="s">
        <v>81</v>
      </c>
      <c r="Z58" s="6" t="str" cm="1">
        <f t="array" ref="Z58">IF($T58=0,"",ROUNDDOWN(_xlfn.IFS($I58="課税",$T58*0.1/1.1,$I58="軽減",$T58*0.08/1.08,$I58="一部非課税",$AB58,I58="非課税",0),0))</f>
        <v/>
      </c>
      <c r="AA58" s="247" t="s">
        <v>81</v>
      </c>
      <c r="AB58" s="67"/>
      <c r="AC58" s="248" t="s">
        <v>81</v>
      </c>
      <c r="AD58" s="249"/>
      <c r="AE58" s="237"/>
      <c r="AF58" s="238" t="str">
        <f t="shared" si="20"/>
        <v/>
      </c>
      <c r="AG58" s="238" t="str">
        <f t="shared" si="21"/>
        <v/>
      </c>
      <c r="AI58" s="238" t="str">
        <f t="shared" si="22"/>
        <v/>
      </c>
      <c r="AJ58" s="238" t="str">
        <f t="shared" si="23"/>
        <v/>
      </c>
      <c r="AK58" s="238" t="str" cm="1">
        <f t="array" ref="AK58">IF(IF($T58=0,"",ROUNDDOWN(_xlfn.IFS($I58="課税",$T58*0.1/1.1,$I58="軽減",$T58*0.08/1.08,$I58="一部非課税",$AB58,I58="非課税",0),0))=$Z58,"","×")</f>
        <v/>
      </c>
      <c r="AL58" s="238" t="str">
        <f t="shared" ca="1" si="24"/>
        <v/>
      </c>
      <c r="AM58" s="238" t="str">
        <f t="shared" ca="1" si="25"/>
        <v/>
      </c>
      <c r="AN58" s="238" t="str">
        <f t="shared" ref="AN58:AN121" si="26">IF(AND(AO58=AP58,AP58=AQ58),"","×")</f>
        <v/>
      </c>
      <c r="AO58" s="250"/>
      <c r="AP58" s="251"/>
      <c r="AQ58" s="251"/>
      <c r="AR58" s="250"/>
      <c r="AS58" s="250"/>
      <c r="AT58" s="251"/>
      <c r="AU58" s="251"/>
      <c r="AV58" s="250"/>
      <c r="AW58" s="250"/>
      <c r="AX58" s="251"/>
      <c r="AY58" s="251"/>
    </row>
    <row r="59" spans="2:60" s="239" customFormat="1" x14ac:dyDescent="0.4">
      <c r="B59" s="243">
        <f t="shared" si="18"/>
        <v>4</v>
      </c>
      <c r="C59" s="1"/>
      <c r="D59" s="83"/>
      <c r="E59" s="59"/>
      <c r="F59" s="1"/>
      <c r="G59" s="79"/>
      <c r="H59" s="61"/>
      <c r="I59" s="61"/>
      <c r="J59" s="4"/>
      <c r="K59" s="244" t="s">
        <v>81</v>
      </c>
      <c r="L59" s="244" t="s">
        <v>111</v>
      </c>
      <c r="M59" s="5"/>
      <c r="N59" s="3"/>
      <c r="O59" s="244" t="s">
        <v>111</v>
      </c>
      <c r="P59" s="5"/>
      <c r="Q59" s="3"/>
      <c r="R59" s="245" t="s">
        <v>113</v>
      </c>
      <c r="S59" s="244" t="s">
        <v>114</v>
      </c>
      <c r="T59" s="246">
        <f>PRODUCT(J59,M59,P59)</f>
        <v>0</v>
      </c>
      <c r="U59" s="247" t="s">
        <v>81</v>
      </c>
      <c r="V59" s="6" t="str">
        <f t="shared" si="19"/>
        <v/>
      </c>
      <c r="W59" s="247" t="s">
        <v>81</v>
      </c>
      <c r="X59" s="67"/>
      <c r="Y59" s="247" t="s">
        <v>81</v>
      </c>
      <c r="Z59" s="6" t="str" cm="1">
        <f t="array" ref="Z59">IF($T59=0,"",ROUNDDOWN(_xlfn.IFS($I59="課税",$T59*0.1/1.1,$I59="軽減",$T59*0.08/1.08,$I59="一部非課税",$AB59,I59="非課税",0),0))</f>
        <v/>
      </c>
      <c r="AA59" s="247" t="s">
        <v>81</v>
      </c>
      <c r="AB59" s="67"/>
      <c r="AC59" s="248" t="s">
        <v>81</v>
      </c>
      <c r="AD59" s="249"/>
      <c r="AE59" s="237"/>
      <c r="AF59" s="238" t="str">
        <f t="shared" si="20"/>
        <v/>
      </c>
      <c r="AG59" s="238" t="str">
        <f t="shared" si="21"/>
        <v/>
      </c>
      <c r="AI59" s="238" t="str">
        <f t="shared" si="22"/>
        <v/>
      </c>
      <c r="AJ59" s="238" t="str">
        <f t="shared" si="23"/>
        <v/>
      </c>
      <c r="AK59" s="238" t="str" cm="1">
        <f t="array" ref="AK59">IF(IF($T59=0,"",ROUNDDOWN(_xlfn.IFS($I59="課税",$T59*0.1/1.1,$I59="軽減",$T59*0.08/1.08,$I59="一部非課税",$AB59,I59="非課税",0),0))=$Z59,"","×")</f>
        <v/>
      </c>
      <c r="AL59" s="238" t="str">
        <f t="shared" ca="1" si="24"/>
        <v/>
      </c>
      <c r="AM59" s="238" t="str">
        <f t="shared" ca="1" si="25"/>
        <v/>
      </c>
      <c r="AN59" s="238" t="str">
        <f t="shared" si="26"/>
        <v/>
      </c>
      <c r="AO59" s="250"/>
      <c r="AP59" s="251"/>
      <c r="AQ59" s="251"/>
      <c r="AR59" s="250"/>
      <c r="AS59" s="250"/>
      <c r="AT59" s="251"/>
      <c r="AU59" s="251"/>
      <c r="AV59" s="250"/>
      <c r="AW59" s="250"/>
      <c r="AX59" s="251"/>
      <c r="AY59" s="251"/>
    </row>
    <row r="60" spans="2:60" s="239" customFormat="1" x14ac:dyDescent="0.4">
      <c r="B60" s="243">
        <f t="shared" si="18"/>
        <v>5</v>
      </c>
      <c r="C60" s="1"/>
      <c r="D60" s="83"/>
      <c r="E60" s="59"/>
      <c r="F60" s="1"/>
      <c r="G60" s="79"/>
      <c r="H60" s="61"/>
      <c r="I60" s="61"/>
      <c r="J60" s="4"/>
      <c r="K60" s="244" t="s">
        <v>81</v>
      </c>
      <c r="L60" s="244" t="s">
        <v>111</v>
      </c>
      <c r="M60" s="5"/>
      <c r="N60" s="3"/>
      <c r="O60" s="244" t="s">
        <v>111</v>
      </c>
      <c r="P60" s="5"/>
      <c r="Q60" s="3"/>
      <c r="R60" s="245" t="s">
        <v>113</v>
      </c>
      <c r="S60" s="244" t="s">
        <v>114</v>
      </c>
      <c r="T60" s="246">
        <f>PRODUCT(J60,M60,P60)</f>
        <v>0</v>
      </c>
      <c r="U60" s="247" t="s">
        <v>81</v>
      </c>
      <c r="V60" s="6" t="str">
        <f t="shared" si="19"/>
        <v/>
      </c>
      <c r="W60" s="247" t="s">
        <v>81</v>
      </c>
      <c r="X60" s="67"/>
      <c r="Y60" s="247" t="s">
        <v>81</v>
      </c>
      <c r="Z60" s="6" t="str" cm="1">
        <f t="array" ref="Z60">IF($T60=0,"",ROUNDDOWN(_xlfn.IFS($I60="課税",$T60*0.1/1.1,$I60="軽減",$T60*0.08/1.08,$I60="一部非課税",$AB60,I60="非課税",0),0))</f>
        <v/>
      </c>
      <c r="AA60" s="247" t="s">
        <v>81</v>
      </c>
      <c r="AB60" s="67"/>
      <c r="AC60" s="248" t="s">
        <v>81</v>
      </c>
      <c r="AD60" s="249"/>
      <c r="AE60" s="237"/>
      <c r="AF60" s="238" t="str">
        <f t="shared" si="20"/>
        <v/>
      </c>
      <c r="AG60" s="238" t="str">
        <f t="shared" si="21"/>
        <v/>
      </c>
      <c r="AI60" s="238" t="str">
        <f t="shared" si="22"/>
        <v/>
      </c>
      <c r="AJ60" s="238" t="str">
        <f t="shared" si="23"/>
        <v/>
      </c>
      <c r="AK60" s="238" t="str" cm="1">
        <f t="array" ref="AK60">IF(IF($T60=0,"",ROUNDDOWN(_xlfn.IFS($I60="課税",$T60*0.1/1.1,$I60="軽減",$T60*0.08/1.08,$I60="一部非課税",$AB60,I60="非課税",0),0))=$Z60,"","×")</f>
        <v/>
      </c>
      <c r="AL60" s="238" t="str">
        <f t="shared" ca="1" si="24"/>
        <v/>
      </c>
      <c r="AM60" s="238" t="str">
        <f t="shared" ca="1" si="25"/>
        <v/>
      </c>
      <c r="AN60" s="238" t="str">
        <f t="shared" si="26"/>
        <v/>
      </c>
      <c r="AO60" s="250"/>
      <c r="AP60" s="251"/>
      <c r="AQ60" s="251"/>
      <c r="AR60" s="250"/>
      <c r="AS60" s="250"/>
      <c r="AT60" s="251"/>
      <c r="AU60" s="251"/>
      <c r="AV60" s="250"/>
      <c r="AW60" s="250"/>
      <c r="AX60" s="251"/>
      <c r="AY60" s="251"/>
    </row>
    <row r="61" spans="2:60" s="239" customFormat="1" x14ac:dyDescent="0.4">
      <c r="B61" s="243">
        <f t="shared" si="18"/>
        <v>6</v>
      </c>
      <c r="C61" s="1"/>
      <c r="D61" s="83"/>
      <c r="E61" s="59"/>
      <c r="F61" s="2"/>
      <c r="G61" s="79"/>
      <c r="H61" s="61"/>
      <c r="I61" s="61"/>
      <c r="J61" s="4"/>
      <c r="K61" s="244" t="s">
        <v>81</v>
      </c>
      <c r="L61" s="244" t="s">
        <v>111</v>
      </c>
      <c r="M61" s="5"/>
      <c r="N61" s="3"/>
      <c r="O61" s="244" t="s">
        <v>111</v>
      </c>
      <c r="P61" s="5"/>
      <c r="Q61" s="3"/>
      <c r="R61" s="245" t="s">
        <v>113</v>
      </c>
      <c r="S61" s="244" t="s">
        <v>114</v>
      </c>
      <c r="T61" s="246">
        <f t="shared" ref="T61:T155" si="27">PRODUCT(J61,M61,P61)</f>
        <v>0</v>
      </c>
      <c r="U61" s="247" t="s">
        <v>81</v>
      </c>
      <c r="V61" s="6" t="str">
        <f t="shared" si="19"/>
        <v/>
      </c>
      <c r="W61" s="247" t="s">
        <v>81</v>
      </c>
      <c r="X61" s="67"/>
      <c r="Y61" s="247" t="s">
        <v>81</v>
      </c>
      <c r="Z61" s="6" t="str" cm="1">
        <f t="array" ref="Z61">IF($T61=0,"",ROUNDDOWN(_xlfn.IFS($I61="課税",$T61*0.1/1.1,$I61="軽減",$T61*0.08/1.08,$I61="一部非課税",$AB61,I61="非課税",0),0))</f>
        <v/>
      </c>
      <c r="AA61" s="247" t="s">
        <v>81</v>
      </c>
      <c r="AB61" s="67"/>
      <c r="AC61" s="248" t="s">
        <v>81</v>
      </c>
      <c r="AD61" s="249"/>
      <c r="AE61" s="237"/>
      <c r="AF61" s="238" t="str">
        <f t="shared" si="20"/>
        <v/>
      </c>
      <c r="AG61" s="238" t="str">
        <f t="shared" si="21"/>
        <v/>
      </c>
      <c r="AI61" s="238" t="str">
        <f t="shared" si="22"/>
        <v/>
      </c>
      <c r="AJ61" s="238" t="str">
        <f t="shared" si="23"/>
        <v/>
      </c>
      <c r="AK61" s="238" t="str" cm="1">
        <f t="array" ref="AK61">IF(IF($T61=0,"",ROUNDDOWN(_xlfn.IFS($I61="課税",$T61*0.1/1.1,$I61="軽減",$T61*0.08/1.08,$I61="一部非課税",$AB61,I61="非課税",0),0))=$Z61,"","×")</f>
        <v/>
      </c>
      <c r="AL61" s="238" t="str">
        <f t="shared" ca="1" si="24"/>
        <v/>
      </c>
      <c r="AM61" s="238" t="str">
        <f t="shared" ca="1" si="25"/>
        <v/>
      </c>
      <c r="AN61" s="238" t="str">
        <f t="shared" si="26"/>
        <v/>
      </c>
      <c r="AO61" s="250"/>
      <c r="AP61" s="251"/>
      <c r="AQ61" s="251"/>
      <c r="AR61" s="250"/>
      <c r="AS61" s="250"/>
      <c r="AT61" s="251"/>
      <c r="AU61" s="251"/>
      <c r="AV61" s="250"/>
      <c r="AW61" s="250"/>
      <c r="AX61" s="251"/>
      <c r="AY61" s="251"/>
    </row>
    <row r="62" spans="2:60" s="239" customFormat="1" x14ac:dyDescent="0.4">
      <c r="B62" s="243">
        <f t="shared" si="18"/>
        <v>7</v>
      </c>
      <c r="C62" s="1"/>
      <c r="D62" s="83"/>
      <c r="E62" s="59"/>
      <c r="F62" s="2"/>
      <c r="G62" s="79"/>
      <c r="H62" s="61"/>
      <c r="I62" s="61"/>
      <c r="J62" s="4"/>
      <c r="K62" s="244" t="s">
        <v>81</v>
      </c>
      <c r="L62" s="244" t="s">
        <v>111</v>
      </c>
      <c r="M62" s="5"/>
      <c r="N62" s="3"/>
      <c r="O62" s="244" t="s">
        <v>111</v>
      </c>
      <c r="P62" s="5"/>
      <c r="Q62" s="3"/>
      <c r="R62" s="245" t="s">
        <v>113</v>
      </c>
      <c r="S62" s="244" t="s">
        <v>114</v>
      </c>
      <c r="T62" s="246">
        <f t="shared" si="27"/>
        <v>0</v>
      </c>
      <c r="U62" s="247" t="s">
        <v>81</v>
      </c>
      <c r="V62" s="6" t="str">
        <f t="shared" si="19"/>
        <v/>
      </c>
      <c r="W62" s="247" t="s">
        <v>81</v>
      </c>
      <c r="X62" s="67"/>
      <c r="Y62" s="247" t="s">
        <v>81</v>
      </c>
      <c r="Z62" s="6" t="str" cm="1">
        <f t="array" ref="Z62">IF($T62=0,"",ROUNDDOWN(_xlfn.IFS($I62="課税",$T62*0.1/1.1,$I62="軽減",$T62*0.08/1.08,$I62="一部非課税",$AB62,I62="非課税",0),0))</f>
        <v/>
      </c>
      <c r="AA62" s="247" t="s">
        <v>81</v>
      </c>
      <c r="AB62" s="67"/>
      <c r="AC62" s="248" t="s">
        <v>81</v>
      </c>
      <c r="AD62" s="249"/>
      <c r="AE62" s="237"/>
      <c r="AF62" s="238" t="str">
        <f t="shared" si="20"/>
        <v/>
      </c>
      <c r="AG62" s="238" t="str">
        <f t="shared" si="21"/>
        <v/>
      </c>
      <c r="AI62" s="238" t="str">
        <f t="shared" si="22"/>
        <v/>
      </c>
      <c r="AJ62" s="238" t="str">
        <f t="shared" si="23"/>
        <v/>
      </c>
      <c r="AK62" s="238" t="str" cm="1">
        <f t="array" ref="AK62">IF(IF($T62=0,"",ROUNDDOWN(_xlfn.IFS($I62="課税",$T62*0.1/1.1,$I62="軽減",$T62*0.08/1.08,$I62="一部非課税",$AB62,I62="非課税",0),0))=$Z62,"","×")</f>
        <v/>
      </c>
      <c r="AL62" s="238" t="str">
        <f t="shared" ca="1" si="24"/>
        <v/>
      </c>
      <c r="AM62" s="238" t="str">
        <f t="shared" ca="1" si="25"/>
        <v/>
      </c>
      <c r="AN62" s="238" t="str">
        <f t="shared" si="26"/>
        <v/>
      </c>
      <c r="AO62" s="250"/>
      <c r="AP62" s="251"/>
      <c r="AQ62" s="251"/>
      <c r="AR62" s="250"/>
      <c r="AS62" s="250"/>
      <c r="AT62" s="251"/>
      <c r="AU62" s="251"/>
      <c r="AV62" s="250"/>
      <c r="AW62" s="250"/>
      <c r="AX62" s="251"/>
      <c r="AY62" s="251"/>
    </row>
    <row r="63" spans="2:60" s="239" customFormat="1" x14ac:dyDescent="0.4">
      <c r="B63" s="243">
        <f t="shared" si="18"/>
        <v>8</v>
      </c>
      <c r="C63" s="1"/>
      <c r="D63" s="83"/>
      <c r="E63" s="59"/>
      <c r="F63" s="2"/>
      <c r="G63" s="79"/>
      <c r="H63" s="61"/>
      <c r="I63" s="61"/>
      <c r="J63" s="4"/>
      <c r="K63" s="244" t="s">
        <v>81</v>
      </c>
      <c r="L63" s="244" t="s">
        <v>111</v>
      </c>
      <c r="M63" s="5"/>
      <c r="N63" s="3"/>
      <c r="O63" s="244" t="s">
        <v>111</v>
      </c>
      <c r="P63" s="5"/>
      <c r="Q63" s="3"/>
      <c r="R63" s="245" t="s">
        <v>113</v>
      </c>
      <c r="S63" s="244" t="s">
        <v>114</v>
      </c>
      <c r="T63" s="246">
        <f t="shared" si="27"/>
        <v>0</v>
      </c>
      <c r="U63" s="247" t="s">
        <v>81</v>
      </c>
      <c r="V63" s="6" t="str">
        <f t="shared" si="19"/>
        <v/>
      </c>
      <c r="W63" s="247" t="s">
        <v>81</v>
      </c>
      <c r="X63" s="67"/>
      <c r="Y63" s="247" t="s">
        <v>81</v>
      </c>
      <c r="Z63" s="6" t="str" cm="1">
        <f t="array" ref="Z63">IF($T63=0,"",ROUNDDOWN(_xlfn.IFS($I63="課税",$T63*0.1/1.1,$I63="軽減",$T63*0.08/1.08,$I63="一部非課税",$AB63,I63="非課税",0),0))</f>
        <v/>
      </c>
      <c r="AA63" s="247" t="s">
        <v>81</v>
      </c>
      <c r="AB63" s="67"/>
      <c r="AC63" s="248" t="s">
        <v>81</v>
      </c>
      <c r="AD63" s="249"/>
      <c r="AE63" s="237"/>
      <c r="AF63" s="238" t="str">
        <f t="shared" si="20"/>
        <v/>
      </c>
      <c r="AG63" s="238" t="str">
        <f t="shared" si="21"/>
        <v/>
      </c>
      <c r="AI63" s="238" t="str">
        <f t="shared" si="22"/>
        <v/>
      </c>
      <c r="AJ63" s="238" t="str">
        <f t="shared" si="23"/>
        <v/>
      </c>
      <c r="AK63" s="238" t="str" cm="1">
        <f t="array" ref="AK63">IF(IF($T63=0,"",ROUNDDOWN(_xlfn.IFS($I63="課税",$T63*0.1/1.1,$I63="軽減",$T63*0.08/1.08,$I63="一部非課税",$AB63,I63="非課税",0),0))=$Z63,"","×")</f>
        <v/>
      </c>
      <c r="AL63" s="238" t="str">
        <f t="shared" ca="1" si="24"/>
        <v/>
      </c>
      <c r="AM63" s="238" t="str">
        <f t="shared" ca="1" si="25"/>
        <v/>
      </c>
      <c r="AN63" s="238" t="str">
        <f t="shared" si="26"/>
        <v/>
      </c>
      <c r="AO63" s="250"/>
      <c r="AP63" s="251"/>
      <c r="AQ63" s="251"/>
      <c r="AR63" s="250"/>
      <c r="AS63" s="250"/>
      <c r="AT63" s="251"/>
      <c r="AU63" s="251"/>
      <c r="AV63" s="250"/>
      <c r="AW63" s="250"/>
      <c r="AX63" s="251"/>
      <c r="AY63" s="251"/>
    </row>
    <row r="64" spans="2:60" s="239" customFormat="1" x14ac:dyDescent="0.4">
      <c r="B64" s="243">
        <f t="shared" si="18"/>
        <v>9</v>
      </c>
      <c r="C64" s="1"/>
      <c r="D64" s="83"/>
      <c r="E64" s="59"/>
      <c r="F64" s="2"/>
      <c r="G64" s="79"/>
      <c r="H64" s="61"/>
      <c r="I64" s="61"/>
      <c r="J64" s="4"/>
      <c r="K64" s="244" t="s">
        <v>81</v>
      </c>
      <c r="L64" s="244" t="s">
        <v>111</v>
      </c>
      <c r="M64" s="5"/>
      <c r="N64" s="3"/>
      <c r="O64" s="244" t="s">
        <v>111</v>
      </c>
      <c r="P64" s="5"/>
      <c r="Q64" s="3"/>
      <c r="R64" s="245" t="s">
        <v>113</v>
      </c>
      <c r="S64" s="244" t="s">
        <v>114</v>
      </c>
      <c r="T64" s="246">
        <f t="shared" si="27"/>
        <v>0</v>
      </c>
      <c r="U64" s="247" t="s">
        <v>81</v>
      </c>
      <c r="V64" s="6" t="str">
        <f t="shared" si="19"/>
        <v/>
      </c>
      <c r="W64" s="247" t="s">
        <v>81</v>
      </c>
      <c r="X64" s="67"/>
      <c r="Y64" s="247" t="s">
        <v>81</v>
      </c>
      <c r="Z64" s="6" t="str" cm="1">
        <f t="array" ref="Z64">IF($T64=0,"",ROUNDDOWN(_xlfn.IFS($I64="課税",$T64*0.1/1.1,$I64="軽減",$T64*0.08/1.08,$I64="一部非課税",$AB64,I64="非課税",0),0))</f>
        <v/>
      </c>
      <c r="AA64" s="247" t="s">
        <v>81</v>
      </c>
      <c r="AB64" s="67"/>
      <c r="AC64" s="248" t="s">
        <v>81</v>
      </c>
      <c r="AD64" s="249"/>
      <c r="AE64" s="237"/>
      <c r="AF64" s="238" t="str">
        <f t="shared" si="20"/>
        <v/>
      </c>
      <c r="AG64" s="238" t="str">
        <f t="shared" si="21"/>
        <v/>
      </c>
      <c r="AI64" s="238" t="str">
        <f t="shared" si="22"/>
        <v/>
      </c>
      <c r="AJ64" s="238" t="str">
        <f t="shared" si="23"/>
        <v/>
      </c>
      <c r="AK64" s="238" t="str" cm="1">
        <f t="array" ref="AK64">IF(IF($T64=0,"",ROUNDDOWN(_xlfn.IFS($I64="課税",$T64*0.1/1.1,$I64="軽減",$T64*0.08/1.08,$I64="一部非課税",$AB64,I64="非課税",0),0))=$Z64,"","×")</f>
        <v/>
      </c>
      <c r="AL64" s="238" t="str">
        <f t="shared" ca="1" si="24"/>
        <v/>
      </c>
      <c r="AM64" s="238" t="str">
        <f t="shared" ca="1" si="25"/>
        <v/>
      </c>
      <c r="AN64" s="238" t="str">
        <f t="shared" si="26"/>
        <v/>
      </c>
      <c r="AO64" s="250"/>
      <c r="AP64" s="251"/>
      <c r="AQ64" s="251"/>
      <c r="AR64" s="250"/>
      <c r="AS64" s="250"/>
      <c r="AT64" s="251"/>
      <c r="AU64" s="251"/>
      <c r="AV64" s="250"/>
      <c r="AW64" s="250"/>
      <c r="AX64" s="251"/>
      <c r="AY64" s="251"/>
    </row>
    <row r="65" spans="2:51" s="239" customFormat="1" x14ac:dyDescent="0.4">
      <c r="B65" s="243">
        <f t="shared" si="18"/>
        <v>10</v>
      </c>
      <c r="C65" s="1"/>
      <c r="D65" s="83"/>
      <c r="E65" s="59"/>
      <c r="F65" s="2"/>
      <c r="G65" s="79"/>
      <c r="H65" s="61"/>
      <c r="I65" s="61"/>
      <c r="J65" s="4"/>
      <c r="K65" s="244" t="s">
        <v>81</v>
      </c>
      <c r="L65" s="244" t="s">
        <v>111</v>
      </c>
      <c r="M65" s="5"/>
      <c r="N65" s="3"/>
      <c r="O65" s="244" t="s">
        <v>111</v>
      </c>
      <c r="P65" s="5"/>
      <c r="Q65" s="3"/>
      <c r="R65" s="245" t="s">
        <v>113</v>
      </c>
      <c r="S65" s="244" t="s">
        <v>114</v>
      </c>
      <c r="T65" s="246">
        <f t="shared" si="27"/>
        <v>0</v>
      </c>
      <c r="U65" s="247" t="s">
        <v>81</v>
      </c>
      <c r="V65" s="6" t="str">
        <f t="shared" si="19"/>
        <v/>
      </c>
      <c r="W65" s="247" t="s">
        <v>81</v>
      </c>
      <c r="X65" s="67"/>
      <c r="Y65" s="247" t="s">
        <v>81</v>
      </c>
      <c r="Z65" s="6" t="str" cm="1">
        <f t="array" ref="Z65">IF($T65=0,"",ROUNDDOWN(_xlfn.IFS($I65="課税",$T65*0.1/1.1,$I65="軽減",$T65*0.08/1.08,$I65="一部非課税",$AB65,I65="非課税",0),0))</f>
        <v/>
      </c>
      <c r="AA65" s="247" t="s">
        <v>81</v>
      </c>
      <c r="AB65" s="67"/>
      <c r="AC65" s="248" t="s">
        <v>81</v>
      </c>
      <c r="AD65" s="249"/>
      <c r="AE65" s="237"/>
      <c r="AF65" s="238" t="str">
        <f t="shared" si="20"/>
        <v/>
      </c>
      <c r="AG65" s="238" t="str">
        <f t="shared" si="21"/>
        <v/>
      </c>
      <c r="AI65" s="238" t="str">
        <f t="shared" si="22"/>
        <v/>
      </c>
      <c r="AJ65" s="238" t="str">
        <f t="shared" si="23"/>
        <v/>
      </c>
      <c r="AK65" s="238" t="str" cm="1">
        <f t="array" ref="AK65">IF(IF($T65=0,"",ROUNDDOWN(_xlfn.IFS($I65="課税",$T65*0.1/1.1,$I65="軽減",$T65*0.08/1.08,$I65="一部非課税",$AB65,I65="非課税",0),0))=$Z65,"","×")</f>
        <v/>
      </c>
      <c r="AL65" s="238" t="str">
        <f t="shared" ca="1" si="24"/>
        <v/>
      </c>
      <c r="AM65" s="238" t="str">
        <f t="shared" ca="1" si="25"/>
        <v/>
      </c>
      <c r="AN65" s="238" t="str">
        <f t="shared" si="26"/>
        <v/>
      </c>
      <c r="AO65" s="250"/>
      <c r="AP65" s="251"/>
      <c r="AQ65" s="251"/>
      <c r="AR65" s="250"/>
      <c r="AS65" s="250"/>
      <c r="AT65" s="251"/>
      <c r="AU65" s="251"/>
      <c r="AV65" s="250"/>
      <c r="AW65" s="250"/>
      <c r="AX65" s="251"/>
      <c r="AY65" s="251"/>
    </row>
    <row r="66" spans="2:51" s="239" customFormat="1" x14ac:dyDescent="0.4">
      <c r="B66" s="243">
        <f t="shared" si="18"/>
        <v>11</v>
      </c>
      <c r="C66" s="1"/>
      <c r="D66" s="83"/>
      <c r="E66" s="59"/>
      <c r="F66" s="2"/>
      <c r="G66" s="79"/>
      <c r="H66" s="61"/>
      <c r="I66" s="61"/>
      <c r="J66" s="4"/>
      <c r="K66" s="244" t="s">
        <v>81</v>
      </c>
      <c r="L66" s="244" t="s">
        <v>111</v>
      </c>
      <c r="M66" s="5"/>
      <c r="N66" s="3"/>
      <c r="O66" s="244" t="s">
        <v>111</v>
      </c>
      <c r="P66" s="5"/>
      <c r="Q66" s="3"/>
      <c r="R66" s="245" t="s">
        <v>113</v>
      </c>
      <c r="S66" s="244" t="s">
        <v>114</v>
      </c>
      <c r="T66" s="246">
        <f t="shared" si="27"/>
        <v>0</v>
      </c>
      <c r="U66" s="247" t="s">
        <v>81</v>
      </c>
      <c r="V66" s="6" t="str">
        <f t="shared" si="19"/>
        <v/>
      </c>
      <c r="W66" s="247" t="s">
        <v>81</v>
      </c>
      <c r="X66" s="67"/>
      <c r="Y66" s="247" t="s">
        <v>81</v>
      </c>
      <c r="Z66" s="6" t="str" cm="1">
        <f t="array" ref="Z66">IF($T66=0,"",ROUNDDOWN(_xlfn.IFS($I66="課税",$T66*0.1/1.1,$I66="軽減",$T66*0.08/1.08,$I66="一部非課税",$AB66,I66="非課税",0),0))</f>
        <v/>
      </c>
      <c r="AA66" s="247" t="s">
        <v>81</v>
      </c>
      <c r="AB66" s="67"/>
      <c r="AC66" s="248" t="s">
        <v>81</v>
      </c>
      <c r="AD66" s="249"/>
      <c r="AE66" s="237"/>
      <c r="AF66" s="238" t="str">
        <f t="shared" si="20"/>
        <v/>
      </c>
      <c r="AG66" s="238" t="str">
        <f t="shared" si="21"/>
        <v/>
      </c>
      <c r="AI66" s="238" t="str">
        <f t="shared" si="22"/>
        <v/>
      </c>
      <c r="AJ66" s="238" t="str">
        <f t="shared" si="23"/>
        <v/>
      </c>
      <c r="AK66" s="238" t="str" cm="1">
        <f t="array" ref="AK66">IF(IF($T66=0,"",ROUNDDOWN(_xlfn.IFS($I66="課税",$T66*0.1/1.1,$I66="軽減",$T66*0.08/1.08,$I66="一部非課税",$AB66,I66="非課税",0),0))=$Z66,"","×")</f>
        <v/>
      </c>
      <c r="AL66" s="238" t="str">
        <f t="shared" ca="1" si="24"/>
        <v/>
      </c>
      <c r="AM66" s="238" t="str">
        <f t="shared" ca="1" si="25"/>
        <v/>
      </c>
      <c r="AN66" s="238" t="str">
        <f t="shared" si="26"/>
        <v/>
      </c>
      <c r="AO66" s="250"/>
      <c r="AP66" s="251"/>
      <c r="AQ66" s="251"/>
      <c r="AR66" s="250"/>
      <c r="AS66" s="250"/>
      <c r="AT66" s="251"/>
      <c r="AU66" s="251"/>
      <c r="AV66" s="250"/>
      <c r="AW66" s="250"/>
      <c r="AX66" s="251"/>
      <c r="AY66" s="251"/>
    </row>
    <row r="67" spans="2:51" s="239" customFormat="1" x14ac:dyDescent="0.4">
      <c r="B67" s="243">
        <f t="shared" si="18"/>
        <v>12</v>
      </c>
      <c r="C67" s="1"/>
      <c r="D67" s="83"/>
      <c r="E67" s="59"/>
      <c r="F67" s="2"/>
      <c r="G67" s="79"/>
      <c r="H67" s="61"/>
      <c r="I67" s="61"/>
      <c r="J67" s="4"/>
      <c r="K67" s="244" t="s">
        <v>81</v>
      </c>
      <c r="L67" s="244" t="s">
        <v>111</v>
      </c>
      <c r="M67" s="5"/>
      <c r="N67" s="3"/>
      <c r="O67" s="244" t="s">
        <v>111</v>
      </c>
      <c r="P67" s="5"/>
      <c r="Q67" s="3"/>
      <c r="R67" s="245" t="s">
        <v>113</v>
      </c>
      <c r="S67" s="244" t="s">
        <v>114</v>
      </c>
      <c r="T67" s="246">
        <f t="shared" si="27"/>
        <v>0</v>
      </c>
      <c r="U67" s="247" t="s">
        <v>81</v>
      </c>
      <c r="V67" s="6" t="str">
        <f t="shared" si="19"/>
        <v/>
      </c>
      <c r="W67" s="247" t="s">
        <v>81</v>
      </c>
      <c r="X67" s="67"/>
      <c r="Y67" s="247" t="s">
        <v>81</v>
      </c>
      <c r="Z67" s="6" t="str" cm="1">
        <f t="array" ref="Z67">IF($T67=0,"",ROUNDDOWN(_xlfn.IFS($I67="課税",$T67*0.1/1.1,$I67="軽減",$T67*0.08/1.08,$I67="一部非課税",$AB67,I67="非課税",0),0))</f>
        <v/>
      </c>
      <c r="AA67" s="247" t="s">
        <v>81</v>
      </c>
      <c r="AB67" s="67"/>
      <c r="AC67" s="248" t="s">
        <v>81</v>
      </c>
      <c r="AD67" s="249"/>
      <c r="AE67" s="237"/>
      <c r="AF67" s="238" t="str">
        <f t="shared" si="20"/>
        <v/>
      </c>
      <c r="AG67" s="238" t="str">
        <f t="shared" si="21"/>
        <v/>
      </c>
      <c r="AI67" s="238" t="str">
        <f t="shared" si="22"/>
        <v/>
      </c>
      <c r="AJ67" s="238" t="str">
        <f t="shared" si="23"/>
        <v/>
      </c>
      <c r="AK67" s="238" t="str" cm="1">
        <f t="array" ref="AK67">IF(IF($T67=0,"",ROUNDDOWN(_xlfn.IFS($I67="課税",$T67*0.1/1.1,$I67="軽減",$T67*0.08/1.08,$I67="一部非課税",$AB67,I67="非課税",0),0))=$Z67,"","×")</f>
        <v/>
      </c>
      <c r="AL67" s="238" t="str">
        <f t="shared" ca="1" si="24"/>
        <v/>
      </c>
      <c r="AM67" s="238" t="str">
        <f t="shared" ca="1" si="25"/>
        <v/>
      </c>
      <c r="AN67" s="238" t="str">
        <f t="shared" si="26"/>
        <v/>
      </c>
      <c r="AO67" s="250"/>
      <c r="AP67" s="251"/>
      <c r="AQ67" s="251"/>
      <c r="AR67" s="250"/>
      <c r="AS67" s="250"/>
      <c r="AT67" s="251"/>
      <c r="AU67" s="251"/>
      <c r="AV67" s="250"/>
      <c r="AW67" s="250"/>
      <c r="AX67" s="251"/>
      <c r="AY67" s="251"/>
    </row>
    <row r="68" spans="2:51" s="239" customFormat="1" x14ac:dyDescent="0.4">
      <c r="B68" s="243">
        <f t="shared" si="18"/>
        <v>13</v>
      </c>
      <c r="C68" s="1"/>
      <c r="D68" s="83"/>
      <c r="E68" s="59"/>
      <c r="F68" s="2"/>
      <c r="G68" s="79"/>
      <c r="H68" s="61"/>
      <c r="I68" s="61"/>
      <c r="J68" s="4"/>
      <c r="K68" s="244" t="s">
        <v>81</v>
      </c>
      <c r="L68" s="244" t="s">
        <v>111</v>
      </c>
      <c r="M68" s="5"/>
      <c r="N68" s="3"/>
      <c r="O68" s="244" t="s">
        <v>111</v>
      </c>
      <c r="P68" s="5"/>
      <c r="Q68" s="3"/>
      <c r="R68" s="245" t="s">
        <v>113</v>
      </c>
      <c r="S68" s="244" t="s">
        <v>114</v>
      </c>
      <c r="T68" s="246">
        <f t="shared" si="27"/>
        <v>0</v>
      </c>
      <c r="U68" s="247" t="s">
        <v>81</v>
      </c>
      <c r="V68" s="6" t="str">
        <f t="shared" si="19"/>
        <v/>
      </c>
      <c r="W68" s="247" t="s">
        <v>81</v>
      </c>
      <c r="X68" s="67"/>
      <c r="Y68" s="247" t="s">
        <v>81</v>
      </c>
      <c r="Z68" s="6" t="str" cm="1">
        <f t="array" ref="Z68">IF($T68=0,"",ROUNDDOWN(_xlfn.IFS($I68="課税",$T68*0.1/1.1,$I68="軽減",$T68*0.08/1.08,$I68="一部非課税",$AB68,I68="非課税",0),0))</f>
        <v/>
      </c>
      <c r="AA68" s="247" t="s">
        <v>81</v>
      </c>
      <c r="AB68" s="67"/>
      <c r="AC68" s="248" t="s">
        <v>81</v>
      </c>
      <c r="AD68" s="249"/>
      <c r="AE68" s="237"/>
      <c r="AF68" s="238" t="str">
        <f t="shared" si="20"/>
        <v/>
      </c>
      <c r="AG68" s="238" t="str">
        <f t="shared" si="21"/>
        <v/>
      </c>
      <c r="AI68" s="238" t="str">
        <f t="shared" si="22"/>
        <v/>
      </c>
      <c r="AJ68" s="238" t="str">
        <f t="shared" si="23"/>
        <v/>
      </c>
      <c r="AK68" s="238" t="str" cm="1">
        <f t="array" ref="AK68">IF(IF($T68=0,"",ROUNDDOWN(_xlfn.IFS($I68="課税",$T68*0.1/1.1,$I68="軽減",$T68*0.08/1.08,$I68="一部非課税",$AB68,I68="非課税",0),0))=$Z68,"","×")</f>
        <v/>
      </c>
      <c r="AL68" s="238" t="str">
        <f t="shared" ca="1" si="24"/>
        <v/>
      </c>
      <c r="AM68" s="238" t="str">
        <f t="shared" ca="1" si="25"/>
        <v/>
      </c>
      <c r="AN68" s="238" t="str">
        <f t="shared" si="26"/>
        <v/>
      </c>
      <c r="AO68" s="250"/>
      <c r="AP68" s="251"/>
      <c r="AQ68" s="251"/>
      <c r="AR68" s="250"/>
      <c r="AS68" s="250"/>
      <c r="AT68" s="251"/>
      <c r="AU68" s="251"/>
      <c r="AV68" s="250"/>
      <c r="AW68" s="250"/>
      <c r="AX68" s="251"/>
      <c r="AY68" s="251"/>
    </row>
    <row r="69" spans="2:51" s="239" customFormat="1" x14ac:dyDescent="0.4">
      <c r="B69" s="243">
        <f t="shared" si="18"/>
        <v>14</v>
      </c>
      <c r="C69" s="1"/>
      <c r="D69" s="83"/>
      <c r="E69" s="59"/>
      <c r="F69" s="2"/>
      <c r="G69" s="79"/>
      <c r="H69" s="61"/>
      <c r="I69" s="61"/>
      <c r="J69" s="4"/>
      <c r="K69" s="244" t="s">
        <v>81</v>
      </c>
      <c r="L69" s="244" t="s">
        <v>111</v>
      </c>
      <c r="M69" s="5"/>
      <c r="N69" s="3"/>
      <c r="O69" s="244" t="s">
        <v>111</v>
      </c>
      <c r="P69" s="5"/>
      <c r="Q69" s="3"/>
      <c r="R69" s="245" t="s">
        <v>113</v>
      </c>
      <c r="S69" s="244" t="s">
        <v>114</v>
      </c>
      <c r="T69" s="246">
        <f t="shared" si="27"/>
        <v>0</v>
      </c>
      <c r="U69" s="247" t="s">
        <v>81</v>
      </c>
      <c r="V69" s="6" t="str">
        <f t="shared" si="19"/>
        <v/>
      </c>
      <c r="W69" s="247" t="s">
        <v>81</v>
      </c>
      <c r="X69" s="67"/>
      <c r="Y69" s="247" t="s">
        <v>81</v>
      </c>
      <c r="Z69" s="6" t="str" cm="1">
        <f t="array" ref="Z69">IF($T69=0,"",ROUNDDOWN(_xlfn.IFS($I69="課税",$T69*0.1/1.1,$I69="軽減",$T69*0.08/1.08,$I69="一部非課税",$AB69,I69="非課税",0),0))</f>
        <v/>
      </c>
      <c r="AA69" s="247" t="s">
        <v>81</v>
      </c>
      <c r="AB69" s="67"/>
      <c r="AC69" s="248" t="s">
        <v>81</v>
      </c>
      <c r="AD69" s="249"/>
      <c r="AE69" s="237"/>
      <c r="AF69" s="238" t="str">
        <f t="shared" si="20"/>
        <v/>
      </c>
      <c r="AG69" s="238" t="str">
        <f t="shared" si="21"/>
        <v/>
      </c>
      <c r="AI69" s="238" t="str">
        <f t="shared" si="22"/>
        <v/>
      </c>
      <c r="AJ69" s="238" t="str">
        <f t="shared" si="23"/>
        <v/>
      </c>
      <c r="AK69" s="238" t="str" cm="1">
        <f t="array" ref="AK69">IF(IF($T69=0,"",ROUNDDOWN(_xlfn.IFS($I69="課税",$T69*0.1/1.1,$I69="軽減",$T69*0.08/1.08,$I69="一部非課税",$AB69,I69="非課税",0),0))=$Z69,"","×")</f>
        <v/>
      </c>
      <c r="AL69" s="238" t="str">
        <f t="shared" ca="1" si="24"/>
        <v/>
      </c>
      <c r="AM69" s="238" t="str">
        <f t="shared" ca="1" si="25"/>
        <v/>
      </c>
      <c r="AN69" s="238" t="str">
        <f t="shared" si="26"/>
        <v/>
      </c>
      <c r="AO69" s="250"/>
      <c r="AP69" s="251"/>
      <c r="AQ69" s="251"/>
      <c r="AR69" s="250"/>
      <c r="AS69" s="250"/>
      <c r="AT69" s="251"/>
      <c r="AU69" s="251"/>
      <c r="AV69" s="250"/>
      <c r="AW69" s="250"/>
      <c r="AX69" s="251"/>
      <c r="AY69" s="251"/>
    </row>
    <row r="70" spans="2:51" s="239" customFormat="1" x14ac:dyDescent="0.4">
      <c r="B70" s="243">
        <f t="shared" si="18"/>
        <v>15</v>
      </c>
      <c r="C70" s="1"/>
      <c r="D70" s="83"/>
      <c r="E70" s="59"/>
      <c r="F70" s="2"/>
      <c r="G70" s="79"/>
      <c r="H70" s="61"/>
      <c r="I70" s="61"/>
      <c r="J70" s="4"/>
      <c r="K70" s="244" t="s">
        <v>81</v>
      </c>
      <c r="L70" s="244" t="s">
        <v>111</v>
      </c>
      <c r="M70" s="5"/>
      <c r="N70" s="3"/>
      <c r="O70" s="244" t="s">
        <v>111</v>
      </c>
      <c r="P70" s="5"/>
      <c r="Q70" s="3"/>
      <c r="R70" s="245" t="s">
        <v>113</v>
      </c>
      <c r="S70" s="244" t="s">
        <v>114</v>
      </c>
      <c r="T70" s="246">
        <f t="shared" si="27"/>
        <v>0</v>
      </c>
      <c r="U70" s="247" t="s">
        <v>81</v>
      </c>
      <c r="V70" s="6" t="str">
        <f t="shared" si="19"/>
        <v/>
      </c>
      <c r="W70" s="247" t="s">
        <v>81</v>
      </c>
      <c r="X70" s="67"/>
      <c r="Y70" s="247" t="s">
        <v>81</v>
      </c>
      <c r="Z70" s="6" t="str" cm="1">
        <f t="array" ref="Z70">IF($T70=0,"",ROUNDDOWN(_xlfn.IFS($I70="課税",$T70*0.1/1.1,$I70="軽減",$T70*0.08/1.08,$I70="一部非課税",$AB70,I70="非課税",0),0))</f>
        <v/>
      </c>
      <c r="AA70" s="247" t="s">
        <v>81</v>
      </c>
      <c r="AB70" s="67"/>
      <c r="AC70" s="248" t="s">
        <v>81</v>
      </c>
      <c r="AD70" s="249"/>
      <c r="AE70" s="237"/>
      <c r="AF70" s="238" t="str">
        <f t="shared" si="20"/>
        <v/>
      </c>
      <c r="AG70" s="238" t="str">
        <f t="shared" si="21"/>
        <v/>
      </c>
      <c r="AI70" s="238" t="str">
        <f t="shared" si="22"/>
        <v/>
      </c>
      <c r="AJ70" s="238" t="str">
        <f t="shared" si="23"/>
        <v/>
      </c>
      <c r="AK70" s="238" t="str" cm="1">
        <f t="array" ref="AK70">IF(IF($T70=0,"",ROUNDDOWN(_xlfn.IFS($I70="課税",$T70*0.1/1.1,$I70="軽減",$T70*0.08/1.08,$I70="一部非課税",$AB70,I70="非課税",0),0))=$Z70,"","×")</f>
        <v/>
      </c>
      <c r="AL70" s="238" t="str">
        <f t="shared" ca="1" si="24"/>
        <v/>
      </c>
      <c r="AM70" s="238" t="str">
        <f t="shared" ca="1" si="25"/>
        <v/>
      </c>
      <c r="AN70" s="238" t="str">
        <f t="shared" si="26"/>
        <v/>
      </c>
      <c r="AO70" s="250"/>
      <c r="AP70" s="251"/>
      <c r="AQ70" s="251"/>
      <c r="AR70" s="250"/>
      <c r="AS70" s="250"/>
      <c r="AT70" s="251"/>
      <c r="AU70" s="251"/>
      <c r="AV70" s="250"/>
      <c r="AW70" s="250"/>
      <c r="AX70" s="251"/>
      <c r="AY70" s="251"/>
    </row>
    <row r="71" spans="2:51" s="239" customFormat="1" x14ac:dyDescent="0.4">
      <c r="B71" s="243">
        <f t="shared" si="18"/>
        <v>16</v>
      </c>
      <c r="C71" s="1"/>
      <c r="D71" s="83"/>
      <c r="E71" s="59"/>
      <c r="F71" s="1"/>
      <c r="G71" s="79"/>
      <c r="H71" s="61"/>
      <c r="I71" s="61"/>
      <c r="J71" s="4"/>
      <c r="K71" s="244" t="s">
        <v>81</v>
      </c>
      <c r="L71" s="244" t="s">
        <v>111</v>
      </c>
      <c r="M71" s="5"/>
      <c r="N71" s="3"/>
      <c r="O71" s="244" t="s">
        <v>111</v>
      </c>
      <c r="P71" s="5"/>
      <c r="Q71" s="3"/>
      <c r="R71" s="245" t="s">
        <v>113</v>
      </c>
      <c r="S71" s="244" t="s">
        <v>114</v>
      </c>
      <c r="T71" s="246">
        <f t="shared" si="27"/>
        <v>0</v>
      </c>
      <c r="U71" s="247" t="s">
        <v>81</v>
      </c>
      <c r="V71" s="6" t="str">
        <f t="shared" si="19"/>
        <v/>
      </c>
      <c r="W71" s="247" t="s">
        <v>81</v>
      </c>
      <c r="X71" s="67"/>
      <c r="Y71" s="247" t="s">
        <v>81</v>
      </c>
      <c r="Z71" s="6" t="str" cm="1">
        <f t="array" ref="Z71">IF($T71=0,"",ROUNDDOWN(_xlfn.IFS($I71="課税",$T71*0.1/1.1,$I71="軽減",$T71*0.08/1.08,$I71="一部非課税",$AB71,I71="非課税",0),0))</f>
        <v/>
      </c>
      <c r="AA71" s="247" t="s">
        <v>81</v>
      </c>
      <c r="AB71" s="67"/>
      <c r="AC71" s="248" t="s">
        <v>81</v>
      </c>
      <c r="AD71" s="249"/>
      <c r="AE71" s="237"/>
      <c r="AF71" s="238" t="str">
        <f t="shared" si="20"/>
        <v/>
      </c>
      <c r="AG71" s="238" t="str">
        <f t="shared" si="21"/>
        <v/>
      </c>
      <c r="AI71" s="238" t="str">
        <f t="shared" si="22"/>
        <v/>
      </c>
      <c r="AJ71" s="238" t="str">
        <f t="shared" si="23"/>
        <v/>
      </c>
      <c r="AK71" s="238" t="str" cm="1">
        <f t="array" ref="AK71">IF(IF($T71=0,"",ROUNDDOWN(_xlfn.IFS($I71="課税",$T71*0.1/1.1,$I71="軽減",$T71*0.08/1.08,$I71="一部非課税",$AB71,I71="非課税",0),0))=$Z71,"","×")</f>
        <v/>
      </c>
      <c r="AL71" s="238" t="str">
        <f t="shared" ca="1" si="24"/>
        <v/>
      </c>
      <c r="AM71" s="238" t="str">
        <f t="shared" ca="1" si="25"/>
        <v/>
      </c>
      <c r="AN71" s="238" t="str">
        <f t="shared" si="26"/>
        <v/>
      </c>
      <c r="AO71" s="250"/>
      <c r="AP71" s="251"/>
      <c r="AQ71" s="251"/>
      <c r="AR71" s="250"/>
      <c r="AS71" s="250"/>
      <c r="AT71" s="251"/>
      <c r="AU71" s="251"/>
      <c r="AV71" s="250"/>
      <c r="AW71" s="250"/>
      <c r="AX71" s="251"/>
      <c r="AY71" s="251"/>
    </row>
    <row r="72" spans="2:51" s="239" customFormat="1" x14ac:dyDescent="0.4">
      <c r="B72" s="243">
        <f t="shared" si="18"/>
        <v>17</v>
      </c>
      <c r="C72" s="1"/>
      <c r="D72" s="83"/>
      <c r="E72" s="59"/>
      <c r="F72" s="1"/>
      <c r="G72" s="79"/>
      <c r="H72" s="61"/>
      <c r="I72" s="61"/>
      <c r="J72" s="4"/>
      <c r="K72" s="244" t="s">
        <v>81</v>
      </c>
      <c r="L72" s="244" t="s">
        <v>111</v>
      </c>
      <c r="M72" s="5"/>
      <c r="N72" s="3"/>
      <c r="O72" s="244" t="s">
        <v>111</v>
      </c>
      <c r="P72" s="5"/>
      <c r="Q72" s="3"/>
      <c r="R72" s="245" t="s">
        <v>113</v>
      </c>
      <c r="S72" s="244" t="s">
        <v>114</v>
      </c>
      <c r="T72" s="246">
        <f t="shared" si="27"/>
        <v>0</v>
      </c>
      <c r="U72" s="247" t="s">
        <v>81</v>
      </c>
      <c r="V72" s="6" t="str">
        <f t="shared" si="19"/>
        <v/>
      </c>
      <c r="W72" s="247" t="s">
        <v>81</v>
      </c>
      <c r="X72" s="67"/>
      <c r="Y72" s="247" t="s">
        <v>81</v>
      </c>
      <c r="Z72" s="6" t="str" cm="1">
        <f t="array" ref="Z72">IF($T72=0,"",ROUNDDOWN(_xlfn.IFS($I72="課税",$T72*0.1/1.1,$I72="軽減",$T72*0.08/1.08,$I72="一部非課税",$AB72,I72="非課税",0),0))</f>
        <v/>
      </c>
      <c r="AA72" s="247" t="s">
        <v>81</v>
      </c>
      <c r="AB72" s="67"/>
      <c r="AC72" s="248" t="s">
        <v>81</v>
      </c>
      <c r="AD72" s="249"/>
      <c r="AE72" s="237"/>
      <c r="AF72" s="238" t="str">
        <f t="shared" si="20"/>
        <v/>
      </c>
      <c r="AG72" s="238" t="str">
        <f t="shared" si="21"/>
        <v/>
      </c>
      <c r="AI72" s="238" t="str">
        <f t="shared" si="22"/>
        <v/>
      </c>
      <c r="AJ72" s="238" t="str">
        <f t="shared" si="23"/>
        <v/>
      </c>
      <c r="AK72" s="238" t="str" cm="1">
        <f t="array" ref="AK72">IF(IF($T72=0,"",ROUNDDOWN(_xlfn.IFS($I72="課税",$T72*0.1/1.1,$I72="軽減",$T72*0.08/1.08,$I72="一部非課税",$AB72,I72="非課税",0),0))=$Z72,"","×")</f>
        <v/>
      </c>
      <c r="AL72" s="238" t="str">
        <f t="shared" ca="1" si="24"/>
        <v/>
      </c>
      <c r="AM72" s="238" t="str">
        <f t="shared" ca="1" si="25"/>
        <v/>
      </c>
      <c r="AN72" s="238" t="str">
        <f t="shared" si="26"/>
        <v/>
      </c>
      <c r="AO72" s="250"/>
      <c r="AP72" s="251"/>
      <c r="AQ72" s="251"/>
      <c r="AR72" s="250"/>
      <c r="AS72" s="250"/>
      <c r="AT72" s="251"/>
      <c r="AU72" s="251"/>
      <c r="AV72" s="250"/>
      <c r="AW72" s="250"/>
      <c r="AX72" s="251"/>
      <c r="AY72" s="251"/>
    </row>
    <row r="73" spans="2:51" s="239" customFormat="1" x14ac:dyDescent="0.4">
      <c r="B73" s="243">
        <f t="shared" si="18"/>
        <v>18</v>
      </c>
      <c r="C73" s="1"/>
      <c r="D73" s="83"/>
      <c r="E73" s="59"/>
      <c r="F73" s="2"/>
      <c r="G73" s="79"/>
      <c r="H73" s="61"/>
      <c r="I73" s="61"/>
      <c r="J73" s="4"/>
      <c r="K73" s="244" t="s">
        <v>81</v>
      </c>
      <c r="L73" s="244" t="s">
        <v>113</v>
      </c>
      <c r="M73" s="5"/>
      <c r="N73" s="3"/>
      <c r="O73" s="244" t="s">
        <v>111</v>
      </c>
      <c r="P73" s="5"/>
      <c r="Q73" s="3"/>
      <c r="R73" s="245" t="s">
        <v>113</v>
      </c>
      <c r="S73" s="244" t="s">
        <v>114</v>
      </c>
      <c r="T73" s="246">
        <f t="shared" si="27"/>
        <v>0</v>
      </c>
      <c r="U73" s="247" t="s">
        <v>81</v>
      </c>
      <c r="V73" s="6" t="str">
        <f t="shared" si="19"/>
        <v/>
      </c>
      <c r="W73" s="247" t="s">
        <v>81</v>
      </c>
      <c r="X73" s="67"/>
      <c r="Y73" s="247" t="s">
        <v>81</v>
      </c>
      <c r="Z73" s="6" t="str" cm="1">
        <f t="array" ref="Z73">IF($T73=0,"",ROUNDDOWN(_xlfn.IFS($I73="課税",$T73*0.1/1.1,$I73="軽減",$T73*0.08/1.08,$I73="一部非課税",$AB73,I73="非課税",0),0))</f>
        <v/>
      </c>
      <c r="AA73" s="247" t="s">
        <v>81</v>
      </c>
      <c r="AB73" s="67"/>
      <c r="AC73" s="248" t="s">
        <v>81</v>
      </c>
      <c r="AD73" s="249"/>
      <c r="AE73" s="237"/>
      <c r="AF73" s="238" t="str">
        <f t="shared" si="20"/>
        <v/>
      </c>
      <c r="AG73" s="238" t="str">
        <f t="shared" si="21"/>
        <v/>
      </c>
      <c r="AI73" s="238" t="str">
        <f t="shared" si="22"/>
        <v/>
      </c>
      <c r="AJ73" s="238" t="str">
        <f t="shared" si="23"/>
        <v/>
      </c>
      <c r="AK73" s="238" t="str" cm="1">
        <f t="array" ref="AK73">IF(IF($T73=0,"",ROUNDDOWN(_xlfn.IFS($I73="課税",$T73*0.1/1.1,$I73="軽減",$T73*0.08/1.08,$I73="一部非課税",$AB73,I73="非課税",0),0))=$Z73,"","×")</f>
        <v/>
      </c>
      <c r="AL73" s="238" t="str">
        <f t="shared" ca="1" si="24"/>
        <v/>
      </c>
      <c r="AM73" s="238" t="str">
        <f t="shared" ca="1" si="25"/>
        <v/>
      </c>
      <c r="AN73" s="238" t="str">
        <f t="shared" si="26"/>
        <v/>
      </c>
      <c r="AO73" s="250"/>
      <c r="AP73" s="251"/>
      <c r="AQ73" s="251"/>
      <c r="AR73" s="250"/>
      <c r="AS73" s="250"/>
      <c r="AT73" s="251"/>
      <c r="AU73" s="251"/>
      <c r="AV73" s="250"/>
      <c r="AW73" s="250"/>
      <c r="AX73" s="251"/>
      <c r="AY73" s="251"/>
    </row>
    <row r="74" spans="2:51" s="239" customFormat="1" x14ac:dyDescent="0.4">
      <c r="B74" s="243">
        <f t="shared" si="18"/>
        <v>19</v>
      </c>
      <c r="C74" s="1"/>
      <c r="D74" s="83"/>
      <c r="E74" s="59"/>
      <c r="F74" s="2"/>
      <c r="G74" s="79"/>
      <c r="H74" s="61"/>
      <c r="I74" s="61"/>
      <c r="J74" s="4"/>
      <c r="K74" s="244" t="s">
        <v>81</v>
      </c>
      <c r="L74" s="244" t="s">
        <v>113</v>
      </c>
      <c r="M74" s="5"/>
      <c r="N74" s="3"/>
      <c r="O74" s="244" t="s">
        <v>111</v>
      </c>
      <c r="P74" s="5"/>
      <c r="Q74" s="3"/>
      <c r="R74" s="245" t="s">
        <v>113</v>
      </c>
      <c r="S74" s="244" t="s">
        <v>114</v>
      </c>
      <c r="T74" s="246">
        <f t="shared" si="27"/>
        <v>0</v>
      </c>
      <c r="U74" s="247" t="s">
        <v>81</v>
      </c>
      <c r="V74" s="6" t="str">
        <f t="shared" si="19"/>
        <v/>
      </c>
      <c r="W74" s="247" t="s">
        <v>81</v>
      </c>
      <c r="X74" s="67"/>
      <c r="Y74" s="247" t="s">
        <v>81</v>
      </c>
      <c r="Z74" s="6" t="str" cm="1">
        <f t="array" ref="Z74">IF($T74=0,"",ROUNDDOWN(_xlfn.IFS($I74="課税",$T74*0.1/1.1,$I74="軽減",$T74*0.08/1.08,$I74="一部非課税",$AB74,I74="非課税",0),0))</f>
        <v/>
      </c>
      <c r="AA74" s="247" t="s">
        <v>81</v>
      </c>
      <c r="AB74" s="67"/>
      <c r="AC74" s="248" t="s">
        <v>81</v>
      </c>
      <c r="AD74" s="249"/>
      <c r="AE74" s="237"/>
      <c r="AF74" s="238" t="str">
        <f t="shared" si="20"/>
        <v/>
      </c>
      <c r="AG74" s="238" t="str">
        <f t="shared" si="21"/>
        <v/>
      </c>
      <c r="AI74" s="238" t="str">
        <f t="shared" si="22"/>
        <v/>
      </c>
      <c r="AJ74" s="238" t="str">
        <f t="shared" si="23"/>
        <v/>
      </c>
      <c r="AK74" s="238" t="str" cm="1">
        <f t="array" ref="AK74">IF(IF($T74=0,"",ROUNDDOWN(_xlfn.IFS($I74="課税",$T74*0.1/1.1,$I74="軽減",$T74*0.08/1.08,$I74="一部非課税",$AB74,I74="非課税",0),0))=$Z74,"","×")</f>
        <v/>
      </c>
      <c r="AL74" s="238" t="str">
        <f t="shared" ca="1" si="24"/>
        <v/>
      </c>
      <c r="AM74" s="238" t="str">
        <f t="shared" ca="1" si="25"/>
        <v/>
      </c>
      <c r="AN74" s="238" t="str">
        <f t="shared" si="26"/>
        <v/>
      </c>
      <c r="AO74" s="250"/>
      <c r="AP74" s="251"/>
      <c r="AQ74" s="251"/>
      <c r="AR74" s="250"/>
      <c r="AS74" s="250"/>
      <c r="AT74" s="251"/>
      <c r="AU74" s="251"/>
      <c r="AV74" s="250"/>
      <c r="AW74" s="250"/>
      <c r="AX74" s="251"/>
      <c r="AY74" s="251"/>
    </row>
    <row r="75" spans="2:51" s="239" customFormat="1" x14ac:dyDescent="0.4">
      <c r="B75" s="243">
        <f t="shared" si="18"/>
        <v>20</v>
      </c>
      <c r="C75" s="1"/>
      <c r="D75" s="83"/>
      <c r="E75" s="59"/>
      <c r="F75" s="2"/>
      <c r="G75" s="79"/>
      <c r="H75" s="61"/>
      <c r="I75" s="61"/>
      <c r="J75" s="4"/>
      <c r="K75" s="244" t="s">
        <v>81</v>
      </c>
      <c r="L75" s="244" t="s">
        <v>113</v>
      </c>
      <c r="M75" s="5"/>
      <c r="N75" s="3"/>
      <c r="O75" s="244" t="s">
        <v>111</v>
      </c>
      <c r="P75" s="5"/>
      <c r="Q75" s="3"/>
      <c r="R75" s="245" t="s">
        <v>113</v>
      </c>
      <c r="S75" s="244" t="s">
        <v>114</v>
      </c>
      <c r="T75" s="246">
        <f t="shared" si="27"/>
        <v>0</v>
      </c>
      <c r="U75" s="247" t="s">
        <v>81</v>
      </c>
      <c r="V75" s="6" t="str">
        <f t="shared" si="19"/>
        <v/>
      </c>
      <c r="W75" s="247" t="s">
        <v>81</v>
      </c>
      <c r="X75" s="67"/>
      <c r="Y75" s="247" t="s">
        <v>81</v>
      </c>
      <c r="Z75" s="6" t="str" cm="1">
        <f t="array" ref="Z75">IF($T75=0,"",ROUNDDOWN(_xlfn.IFS($I75="課税",$T75*0.1/1.1,$I75="軽減",$T75*0.08/1.08,$I75="一部非課税",$AB75,I75="非課税",0),0))</f>
        <v/>
      </c>
      <c r="AA75" s="247" t="s">
        <v>81</v>
      </c>
      <c r="AB75" s="67"/>
      <c r="AC75" s="248" t="s">
        <v>81</v>
      </c>
      <c r="AD75" s="249"/>
      <c r="AE75" s="237"/>
      <c r="AF75" s="238" t="str">
        <f t="shared" si="20"/>
        <v/>
      </c>
      <c r="AG75" s="238" t="str">
        <f t="shared" si="21"/>
        <v/>
      </c>
      <c r="AI75" s="238" t="str">
        <f t="shared" si="22"/>
        <v/>
      </c>
      <c r="AJ75" s="238" t="str">
        <f t="shared" si="23"/>
        <v/>
      </c>
      <c r="AK75" s="238" t="str" cm="1">
        <f t="array" ref="AK75">IF(IF($T75=0,"",ROUNDDOWN(_xlfn.IFS($I75="課税",$T75*0.1/1.1,$I75="軽減",$T75*0.08/1.08,$I75="一部非課税",$AB75,I75="非課税",0),0))=$Z75,"","×")</f>
        <v/>
      </c>
      <c r="AL75" s="238" t="str">
        <f t="shared" ca="1" si="24"/>
        <v/>
      </c>
      <c r="AM75" s="238" t="str">
        <f t="shared" ca="1" si="25"/>
        <v/>
      </c>
      <c r="AN75" s="238" t="str">
        <f t="shared" si="26"/>
        <v/>
      </c>
      <c r="AO75" s="250"/>
      <c r="AP75" s="251"/>
      <c r="AQ75" s="251"/>
      <c r="AR75" s="250"/>
      <c r="AS75" s="250"/>
      <c r="AT75" s="251"/>
      <c r="AU75" s="251"/>
      <c r="AV75" s="250"/>
      <c r="AW75" s="250"/>
      <c r="AX75" s="251"/>
      <c r="AY75" s="251"/>
    </row>
    <row r="76" spans="2:51" s="239" customFormat="1" x14ac:dyDescent="0.4">
      <c r="B76" s="243">
        <f t="shared" si="18"/>
        <v>21</v>
      </c>
      <c r="C76" s="1"/>
      <c r="D76" s="83"/>
      <c r="E76" s="59"/>
      <c r="F76" s="2"/>
      <c r="G76" s="79"/>
      <c r="H76" s="61"/>
      <c r="I76" s="61"/>
      <c r="J76" s="4"/>
      <c r="K76" s="244" t="s">
        <v>81</v>
      </c>
      <c r="L76" s="244" t="s">
        <v>111</v>
      </c>
      <c r="M76" s="5"/>
      <c r="N76" s="3"/>
      <c r="O76" s="244" t="s">
        <v>111</v>
      </c>
      <c r="P76" s="5"/>
      <c r="Q76" s="3"/>
      <c r="R76" s="245" t="s">
        <v>113</v>
      </c>
      <c r="S76" s="244" t="s">
        <v>114</v>
      </c>
      <c r="T76" s="246">
        <f t="shared" si="27"/>
        <v>0</v>
      </c>
      <c r="U76" s="247" t="s">
        <v>81</v>
      </c>
      <c r="V76" s="6" t="str">
        <f t="shared" si="19"/>
        <v/>
      </c>
      <c r="W76" s="247" t="s">
        <v>81</v>
      </c>
      <c r="X76" s="6"/>
      <c r="Y76" s="247" t="s">
        <v>81</v>
      </c>
      <c r="Z76" s="6" t="str" cm="1">
        <f t="array" ref="Z76">IF($T76=0,"",ROUNDDOWN(_xlfn.IFS($I76="課税",$T76*0.1/1.1,$I76="軽減",$T76*0.08/1.08,$I76="一部非課税",$AB76,I76="非課税",0),0))</f>
        <v/>
      </c>
      <c r="AA76" s="247" t="s">
        <v>81</v>
      </c>
      <c r="AB76" s="6"/>
      <c r="AC76" s="248" t="s">
        <v>81</v>
      </c>
      <c r="AD76" s="249"/>
      <c r="AE76" s="237"/>
      <c r="AF76" s="238" t="str">
        <f t="shared" si="20"/>
        <v/>
      </c>
      <c r="AG76" s="238" t="str">
        <f t="shared" si="21"/>
        <v/>
      </c>
      <c r="AI76" s="238" t="str">
        <f t="shared" si="22"/>
        <v/>
      </c>
      <c r="AJ76" s="238" t="str">
        <f t="shared" si="23"/>
        <v/>
      </c>
      <c r="AK76" s="238" t="str" cm="1">
        <f t="array" ref="AK76">IF(IF($T76=0,"",ROUNDDOWN(_xlfn.IFS($I76="課税",$T76*0.1/1.1,$I76="軽減",$T76*0.08/1.08,$I76="一部非課税",$AB76,I76="非課税",0),0))=$Z76,"","×")</f>
        <v/>
      </c>
      <c r="AL76" s="238" t="str">
        <f t="shared" ca="1" si="24"/>
        <v/>
      </c>
      <c r="AM76" s="238" t="str">
        <f t="shared" ca="1" si="25"/>
        <v/>
      </c>
      <c r="AN76" s="238" t="str">
        <f t="shared" si="26"/>
        <v/>
      </c>
      <c r="AO76" s="250"/>
      <c r="AP76" s="251"/>
      <c r="AQ76" s="251"/>
      <c r="AR76" s="250"/>
      <c r="AS76" s="250"/>
      <c r="AT76" s="251"/>
      <c r="AU76" s="251"/>
      <c r="AV76" s="250"/>
      <c r="AW76" s="250"/>
      <c r="AX76" s="251"/>
      <c r="AY76" s="251"/>
    </row>
    <row r="77" spans="2:51" s="239" customFormat="1" x14ac:dyDescent="0.4">
      <c r="B77" s="243">
        <f t="shared" si="18"/>
        <v>22</v>
      </c>
      <c r="C77" s="1"/>
      <c r="D77" s="83"/>
      <c r="E77" s="59"/>
      <c r="F77" s="2"/>
      <c r="G77" s="79"/>
      <c r="H77" s="61"/>
      <c r="I77" s="61"/>
      <c r="J77" s="4"/>
      <c r="K77" s="244" t="s">
        <v>81</v>
      </c>
      <c r="L77" s="244" t="s">
        <v>111</v>
      </c>
      <c r="M77" s="5"/>
      <c r="N77" s="3"/>
      <c r="O77" s="244" t="s">
        <v>111</v>
      </c>
      <c r="P77" s="5"/>
      <c r="Q77" s="3"/>
      <c r="R77" s="245" t="s">
        <v>113</v>
      </c>
      <c r="S77" s="244" t="s">
        <v>114</v>
      </c>
      <c r="T77" s="246">
        <f t="shared" si="27"/>
        <v>0</v>
      </c>
      <c r="U77" s="247" t="s">
        <v>81</v>
      </c>
      <c r="V77" s="6" t="str">
        <f t="shared" si="19"/>
        <v/>
      </c>
      <c r="W77" s="247" t="s">
        <v>81</v>
      </c>
      <c r="X77" s="6"/>
      <c r="Y77" s="247" t="s">
        <v>81</v>
      </c>
      <c r="Z77" s="6" t="str" cm="1">
        <f t="array" ref="Z77">IF($T77=0,"",ROUNDDOWN(_xlfn.IFS($I77="課税",$T77*0.1/1.1,$I77="軽減",$T77*0.08/1.08,$I77="一部非課税",$AB77,I77="非課税",0),0))</f>
        <v/>
      </c>
      <c r="AA77" s="247" t="s">
        <v>81</v>
      </c>
      <c r="AB77" s="6"/>
      <c r="AC77" s="248" t="s">
        <v>81</v>
      </c>
      <c r="AD77" s="249"/>
      <c r="AE77" s="237"/>
      <c r="AF77" s="238" t="str">
        <f t="shared" si="20"/>
        <v/>
      </c>
      <c r="AG77" s="238" t="str">
        <f t="shared" si="21"/>
        <v/>
      </c>
      <c r="AI77" s="238" t="str">
        <f t="shared" si="22"/>
        <v/>
      </c>
      <c r="AJ77" s="238" t="str">
        <f t="shared" si="23"/>
        <v/>
      </c>
      <c r="AK77" s="238" t="str" cm="1">
        <f t="array" ref="AK77">IF(IF($T77=0,"",ROUNDDOWN(_xlfn.IFS($I77="課税",$T77*0.1/1.1,$I77="軽減",$T77*0.08/1.08,$I77="一部非課税",$AB77,I77="非課税",0),0))=$Z77,"","×")</f>
        <v/>
      </c>
      <c r="AL77" s="238" t="str">
        <f t="shared" ca="1" si="24"/>
        <v/>
      </c>
      <c r="AM77" s="238" t="str">
        <f t="shared" ca="1" si="25"/>
        <v/>
      </c>
      <c r="AN77" s="238" t="str">
        <f t="shared" si="26"/>
        <v/>
      </c>
      <c r="AO77" s="250"/>
      <c r="AP77" s="251"/>
      <c r="AQ77" s="251"/>
      <c r="AR77" s="250"/>
      <c r="AS77" s="250"/>
      <c r="AT77" s="251"/>
      <c r="AU77" s="251"/>
      <c r="AV77" s="250"/>
      <c r="AW77" s="250"/>
      <c r="AX77" s="251"/>
      <c r="AY77" s="251"/>
    </row>
    <row r="78" spans="2:51" s="239" customFormat="1" x14ac:dyDescent="0.4">
      <c r="B78" s="243">
        <f t="shared" si="18"/>
        <v>23</v>
      </c>
      <c r="C78" s="1"/>
      <c r="D78" s="83"/>
      <c r="E78" s="59"/>
      <c r="F78" s="2"/>
      <c r="G78" s="79"/>
      <c r="H78" s="61"/>
      <c r="I78" s="61"/>
      <c r="J78" s="4"/>
      <c r="K78" s="244" t="s">
        <v>81</v>
      </c>
      <c r="L78" s="244" t="s">
        <v>111</v>
      </c>
      <c r="M78" s="5"/>
      <c r="N78" s="3"/>
      <c r="O78" s="244" t="s">
        <v>111</v>
      </c>
      <c r="P78" s="5"/>
      <c r="Q78" s="3"/>
      <c r="R78" s="245" t="s">
        <v>113</v>
      </c>
      <c r="S78" s="244" t="s">
        <v>114</v>
      </c>
      <c r="T78" s="246">
        <f t="shared" si="27"/>
        <v>0</v>
      </c>
      <c r="U78" s="247" t="s">
        <v>81</v>
      </c>
      <c r="V78" s="6" t="str">
        <f t="shared" si="19"/>
        <v/>
      </c>
      <c r="W78" s="247" t="s">
        <v>81</v>
      </c>
      <c r="X78" s="6"/>
      <c r="Y78" s="247" t="s">
        <v>81</v>
      </c>
      <c r="Z78" s="6" t="str" cm="1">
        <f t="array" ref="Z78">IF($T78=0,"",ROUNDDOWN(_xlfn.IFS($I78="課税",$T78*0.1/1.1,$I78="軽減",$T78*0.08/1.08,$I78="一部非課税",$AB78,I78="非課税",0),0))</f>
        <v/>
      </c>
      <c r="AA78" s="247" t="s">
        <v>81</v>
      </c>
      <c r="AB78" s="6"/>
      <c r="AC78" s="248" t="s">
        <v>81</v>
      </c>
      <c r="AD78" s="249"/>
      <c r="AE78" s="237"/>
      <c r="AF78" s="238" t="str">
        <f t="shared" si="20"/>
        <v/>
      </c>
      <c r="AG78" s="238" t="str">
        <f t="shared" si="21"/>
        <v/>
      </c>
      <c r="AI78" s="238" t="str">
        <f t="shared" si="22"/>
        <v/>
      </c>
      <c r="AJ78" s="238" t="str">
        <f t="shared" si="23"/>
        <v/>
      </c>
      <c r="AK78" s="238" t="str" cm="1">
        <f t="array" ref="AK78">IF(IF($T78=0,"",ROUNDDOWN(_xlfn.IFS($I78="課税",$T78*0.1/1.1,$I78="軽減",$T78*0.08/1.08,$I78="一部非課税",$AB78,I78="非課税",0),0))=$Z78,"","×")</f>
        <v/>
      </c>
      <c r="AL78" s="238" t="str">
        <f t="shared" ca="1" si="24"/>
        <v/>
      </c>
      <c r="AM78" s="238" t="str">
        <f t="shared" ca="1" si="25"/>
        <v/>
      </c>
      <c r="AN78" s="238" t="str">
        <f t="shared" si="26"/>
        <v/>
      </c>
      <c r="AO78" s="250"/>
      <c r="AP78" s="251"/>
      <c r="AQ78" s="251"/>
      <c r="AR78" s="250"/>
      <c r="AS78" s="250"/>
      <c r="AT78" s="251"/>
      <c r="AU78" s="251"/>
      <c r="AV78" s="250"/>
      <c r="AW78" s="250"/>
      <c r="AX78" s="251"/>
      <c r="AY78" s="251"/>
    </row>
    <row r="79" spans="2:51" s="239" customFormat="1" x14ac:dyDescent="0.4">
      <c r="B79" s="243">
        <f t="shared" si="18"/>
        <v>24</v>
      </c>
      <c r="C79" s="1"/>
      <c r="D79" s="83"/>
      <c r="E79" s="59"/>
      <c r="F79" s="2"/>
      <c r="G79" s="79"/>
      <c r="H79" s="61"/>
      <c r="I79" s="61"/>
      <c r="J79" s="4"/>
      <c r="K79" s="244" t="s">
        <v>81</v>
      </c>
      <c r="L79" s="244" t="s">
        <v>111</v>
      </c>
      <c r="M79" s="5"/>
      <c r="N79" s="3"/>
      <c r="O79" s="244" t="s">
        <v>111</v>
      </c>
      <c r="P79" s="5"/>
      <c r="Q79" s="3"/>
      <c r="R79" s="245" t="s">
        <v>113</v>
      </c>
      <c r="S79" s="244" t="s">
        <v>114</v>
      </c>
      <c r="T79" s="246">
        <f t="shared" si="27"/>
        <v>0</v>
      </c>
      <c r="U79" s="247" t="s">
        <v>81</v>
      </c>
      <c r="V79" s="6" t="str">
        <f t="shared" si="19"/>
        <v/>
      </c>
      <c r="W79" s="247" t="s">
        <v>81</v>
      </c>
      <c r="X79" s="6"/>
      <c r="Y79" s="247" t="s">
        <v>81</v>
      </c>
      <c r="Z79" s="6" t="str" cm="1">
        <f t="array" ref="Z79">IF($T79=0,"",ROUNDDOWN(_xlfn.IFS($I79="課税",$T79*0.1/1.1,$I79="軽減",$T79*0.08/1.08,$I79="一部非課税",$AB79,I79="非課税",0),0))</f>
        <v/>
      </c>
      <c r="AA79" s="247" t="s">
        <v>81</v>
      </c>
      <c r="AB79" s="6"/>
      <c r="AC79" s="248" t="s">
        <v>81</v>
      </c>
      <c r="AD79" s="249"/>
      <c r="AE79" s="237"/>
      <c r="AF79" s="238" t="str">
        <f t="shared" si="20"/>
        <v/>
      </c>
      <c r="AG79" s="238" t="str">
        <f t="shared" si="21"/>
        <v/>
      </c>
      <c r="AI79" s="238" t="str">
        <f t="shared" si="22"/>
        <v/>
      </c>
      <c r="AJ79" s="238" t="str">
        <f t="shared" si="23"/>
        <v/>
      </c>
      <c r="AK79" s="238" t="str" cm="1">
        <f t="array" ref="AK79">IF(IF($T79=0,"",ROUNDDOWN(_xlfn.IFS($I79="課税",$T79*0.1/1.1,$I79="軽減",$T79*0.08/1.08,$I79="一部非課税",$AB79,I79="非課税",0),0))=$Z79,"","×")</f>
        <v/>
      </c>
      <c r="AL79" s="238" t="str">
        <f t="shared" ca="1" si="24"/>
        <v/>
      </c>
      <c r="AM79" s="238" t="str">
        <f t="shared" ca="1" si="25"/>
        <v/>
      </c>
      <c r="AN79" s="238" t="str">
        <f t="shared" si="26"/>
        <v/>
      </c>
      <c r="AO79" s="250"/>
      <c r="AP79" s="251"/>
      <c r="AQ79" s="251"/>
      <c r="AR79" s="250"/>
      <c r="AS79" s="250"/>
      <c r="AT79" s="251"/>
      <c r="AU79" s="251"/>
      <c r="AV79" s="250"/>
      <c r="AW79" s="250"/>
      <c r="AX79" s="251"/>
      <c r="AY79" s="251"/>
    </row>
    <row r="80" spans="2:51" s="239" customFormat="1" x14ac:dyDescent="0.4">
      <c r="B80" s="243">
        <f t="shared" si="18"/>
        <v>25</v>
      </c>
      <c r="C80" s="1"/>
      <c r="D80" s="83"/>
      <c r="E80" s="59"/>
      <c r="F80" s="2"/>
      <c r="G80" s="79"/>
      <c r="H80" s="61"/>
      <c r="I80" s="61"/>
      <c r="J80" s="4"/>
      <c r="K80" s="244" t="s">
        <v>81</v>
      </c>
      <c r="L80" s="244" t="s">
        <v>111</v>
      </c>
      <c r="M80" s="5"/>
      <c r="N80" s="3"/>
      <c r="O80" s="244" t="s">
        <v>111</v>
      </c>
      <c r="P80" s="5"/>
      <c r="Q80" s="3"/>
      <c r="R80" s="245" t="s">
        <v>113</v>
      </c>
      <c r="S80" s="244" t="s">
        <v>114</v>
      </c>
      <c r="T80" s="246">
        <f t="shared" si="27"/>
        <v>0</v>
      </c>
      <c r="U80" s="247" t="s">
        <v>81</v>
      </c>
      <c r="V80" s="6" t="str">
        <f t="shared" si="19"/>
        <v/>
      </c>
      <c r="W80" s="247" t="s">
        <v>81</v>
      </c>
      <c r="X80" s="6"/>
      <c r="Y80" s="247" t="s">
        <v>81</v>
      </c>
      <c r="Z80" s="6" t="str" cm="1">
        <f t="array" ref="Z80">IF($T80=0,"",ROUNDDOWN(_xlfn.IFS($I80="課税",$T80*0.1/1.1,$I80="軽減",$T80*0.08/1.08,$I80="一部非課税",$AB80,I80="非課税",0),0))</f>
        <v/>
      </c>
      <c r="AA80" s="247" t="s">
        <v>81</v>
      </c>
      <c r="AB80" s="6"/>
      <c r="AC80" s="248" t="s">
        <v>81</v>
      </c>
      <c r="AD80" s="249"/>
      <c r="AE80" s="237"/>
      <c r="AF80" s="238" t="str">
        <f t="shared" si="20"/>
        <v/>
      </c>
      <c r="AG80" s="238" t="str">
        <f t="shared" si="21"/>
        <v/>
      </c>
      <c r="AI80" s="238" t="str">
        <f t="shared" si="22"/>
        <v/>
      </c>
      <c r="AJ80" s="238" t="str">
        <f t="shared" si="23"/>
        <v/>
      </c>
      <c r="AK80" s="238" t="str" cm="1">
        <f t="array" ref="AK80">IF(IF($T80=0,"",ROUNDDOWN(_xlfn.IFS($I80="課税",$T80*0.1/1.1,$I80="軽減",$T80*0.08/1.08,$I80="一部非課税",$AB80,I80="非課税",0),0))=$Z80,"","×")</f>
        <v/>
      </c>
      <c r="AL80" s="238" t="str">
        <f t="shared" ca="1" si="24"/>
        <v/>
      </c>
      <c r="AM80" s="238" t="str">
        <f t="shared" ca="1" si="25"/>
        <v/>
      </c>
      <c r="AN80" s="238" t="str">
        <f t="shared" si="26"/>
        <v/>
      </c>
      <c r="AO80" s="250"/>
      <c r="AP80" s="251"/>
      <c r="AQ80" s="251"/>
      <c r="AR80" s="250"/>
      <c r="AS80" s="250"/>
      <c r="AT80" s="251"/>
      <c r="AU80" s="251"/>
      <c r="AV80" s="250"/>
      <c r="AW80" s="250"/>
      <c r="AX80" s="251"/>
      <c r="AY80" s="251"/>
    </row>
    <row r="81" spans="2:51" s="239" customFormat="1" x14ac:dyDescent="0.4">
      <c r="B81" s="243">
        <f t="shared" si="18"/>
        <v>26</v>
      </c>
      <c r="C81" s="1"/>
      <c r="D81" s="83"/>
      <c r="E81" s="59"/>
      <c r="F81" s="2"/>
      <c r="G81" s="79"/>
      <c r="H81" s="61"/>
      <c r="I81" s="61"/>
      <c r="J81" s="4"/>
      <c r="K81" s="244" t="s">
        <v>81</v>
      </c>
      <c r="L81" s="244" t="s">
        <v>111</v>
      </c>
      <c r="M81" s="5"/>
      <c r="N81" s="3"/>
      <c r="O81" s="244" t="s">
        <v>111</v>
      </c>
      <c r="P81" s="5"/>
      <c r="Q81" s="3"/>
      <c r="R81" s="245" t="s">
        <v>113</v>
      </c>
      <c r="S81" s="244" t="s">
        <v>114</v>
      </c>
      <c r="T81" s="246">
        <f t="shared" si="27"/>
        <v>0</v>
      </c>
      <c r="U81" s="247" t="s">
        <v>81</v>
      </c>
      <c r="V81" s="6" t="str">
        <f t="shared" si="19"/>
        <v/>
      </c>
      <c r="W81" s="247" t="s">
        <v>81</v>
      </c>
      <c r="X81" s="6"/>
      <c r="Y81" s="247" t="s">
        <v>81</v>
      </c>
      <c r="Z81" s="6" t="str" cm="1">
        <f t="array" ref="Z81">IF($T81=0,"",ROUNDDOWN(_xlfn.IFS($I81="課税",$T81*0.1/1.1,$I81="軽減",$T81*0.08/1.08,$I81="一部非課税",$AB81,I81="非課税",0),0))</f>
        <v/>
      </c>
      <c r="AA81" s="247" t="s">
        <v>81</v>
      </c>
      <c r="AB81" s="6"/>
      <c r="AC81" s="248" t="s">
        <v>81</v>
      </c>
      <c r="AD81" s="249"/>
      <c r="AE81" s="237"/>
      <c r="AF81" s="238" t="str">
        <f t="shared" si="20"/>
        <v/>
      </c>
      <c r="AG81" s="238" t="str">
        <f t="shared" si="21"/>
        <v/>
      </c>
      <c r="AI81" s="238" t="str">
        <f t="shared" si="22"/>
        <v/>
      </c>
      <c r="AJ81" s="238" t="str">
        <f t="shared" si="23"/>
        <v/>
      </c>
      <c r="AK81" s="238" t="str" cm="1">
        <f t="array" ref="AK81">IF(IF($T81=0,"",ROUNDDOWN(_xlfn.IFS($I81="課税",$T81*0.1/1.1,$I81="軽減",$T81*0.08/1.08,$I81="一部非課税",$AB81,I81="非課税",0),0))=$Z81,"","×")</f>
        <v/>
      </c>
      <c r="AL81" s="238" t="str">
        <f t="shared" ca="1" si="24"/>
        <v/>
      </c>
      <c r="AM81" s="238" t="str">
        <f t="shared" ca="1" si="25"/>
        <v/>
      </c>
      <c r="AN81" s="238" t="str">
        <f t="shared" si="26"/>
        <v/>
      </c>
      <c r="AO81" s="250"/>
      <c r="AP81" s="251"/>
      <c r="AQ81" s="251"/>
      <c r="AR81" s="250"/>
      <c r="AS81" s="250"/>
      <c r="AT81" s="251"/>
      <c r="AU81" s="251"/>
      <c r="AV81" s="250"/>
      <c r="AW81" s="250"/>
      <c r="AX81" s="251"/>
      <c r="AY81" s="251"/>
    </row>
    <row r="82" spans="2:51" s="239" customFormat="1" x14ac:dyDescent="0.4">
      <c r="B82" s="243">
        <f t="shared" si="18"/>
        <v>27</v>
      </c>
      <c r="C82" s="1"/>
      <c r="D82" s="83"/>
      <c r="E82" s="59"/>
      <c r="F82" s="2"/>
      <c r="G82" s="79"/>
      <c r="H82" s="61"/>
      <c r="I82" s="61"/>
      <c r="J82" s="4"/>
      <c r="K82" s="244" t="s">
        <v>81</v>
      </c>
      <c r="L82" s="244" t="s">
        <v>111</v>
      </c>
      <c r="M82" s="5"/>
      <c r="N82" s="3"/>
      <c r="O82" s="244" t="s">
        <v>111</v>
      </c>
      <c r="P82" s="5"/>
      <c r="Q82" s="3"/>
      <c r="R82" s="245" t="s">
        <v>113</v>
      </c>
      <c r="S82" s="244" t="s">
        <v>114</v>
      </c>
      <c r="T82" s="246">
        <f t="shared" si="27"/>
        <v>0</v>
      </c>
      <c r="U82" s="247" t="s">
        <v>81</v>
      </c>
      <c r="V82" s="6" t="str">
        <f t="shared" si="19"/>
        <v/>
      </c>
      <c r="W82" s="247" t="s">
        <v>81</v>
      </c>
      <c r="X82" s="6"/>
      <c r="Y82" s="247" t="s">
        <v>81</v>
      </c>
      <c r="Z82" s="6" t="str" cm="1">
        <f t="array" ref="Z82">IF($T82=0,"",ROUNDDOWN(_xlfn.IFS($I82="課税",$T82*0.1/1.1,$I82="軽減",$T82*0.08/1.08,$I82="一部非課税",$AB82,I82="非課税",0),0))</f>
        <v/>
      </c>
      <c r="AA82" s="247" t="s">
        <v>81</v>
      </c>
      <c r="AB82" s="6"/>
      <c r="AC82" s="248" t="s">
        <v>81</v>
      </c>
      <c r="AD82" s="249"/>
      <c r="AE82" s="237"/>
      <c r="AF82" s="238" t="str">
        <f t="shared" si="20"/>
        <v/>
      </c>
      <c r="AG82" s="238" t="str">
        <f t="shared" si="21"/>
        <v/>
      </c>
      <c r="AI82" s="238" t="str">
        <f t="shared" si="22"/>
        <v/>
      </c>
      <c r="AJ82" s="238" t="str">
        <f t="shared" si="23"/>
        <v/>
      </c>
      <c r="AK82" s="238" t="str" cm="1">
        <f t="array" ref="AK82">IF(IF($T82=0,"",ROUNDDOWN(_xlfn.IFS($I82="課税",$T82*0.1/1.1,$I82="軽減",$T82*0.08/1.08,$I82="一部非課税",$AB82,I82="非課税",0),0))=$Z82,"","×")</f>
        <v/>
      </c>
      <c r="AL82" s="238" t="str">
        <f t="shared" ca="1" si="24"/>
        <v/>
      </c>
      <c r="AM82" s="238" t="str">
        <f t="shared" ca="1" si="25"/>
        <v/>
      </c>
      <c r="AN82" s="238" t="str">
        <f t="shared" si="26"/>
        <v/>
      </c>
      <c r="AO82" s="250"/>
      <c r="AP82" s="251"/>
      <c r="AQ82" s="251"/>
      <c r="AR82" s="250"/>
      <c r="AS82" s="250"/>
      <c r="AT82" s="251"/>
      <c r="AU82" s="251"/>
      <c r="AV82" s="250"/>
      <c r="AW82" s="250"/>
      <c r="AX82" s="251"/>
      <c r="AY82" s="251"/>
    </row>
    <row r="83" spans="2:51" s="239" customFormat="1" x14ac:dyDescent="0.4">
      <c r="B83" s="243">
        <f t="shared" si="18"/>
        <v>28</v>
      </c>
      <c r="C83" s="1"/>
      <c r="D83" s="83"/>
      <c r="E83" s="59"/>
      <c r="F83" s="2"/>
      <c r="G83" s="79"/>
      <c r="H83" s="61"/>
      <c r="I83" s="61"/>
      <c r="J83" s="4"/>
      <c r="K83" s="244" t="s">
        <v>81</v>
      </c>
      <c r="L83" s="244" t="s">
        <v>111</v>
      </c>
      <c r="M83" s="5"/>
      <c r="N83" s="3"/>
      <c r="O83" s="244" t="s">
        <v>111</v>
      </c>
      <c r="P83" s="5"/>
      <c r="Q83" s="3"/>
      <c r="R83" s="245" t="s">
        <v>113</v>
      </c>
      <c r="S83" s="244" t="s">
        <v>114</v>
      </c>
      <c r="T83" s="246">
        <f t="shared" si="27"/>
        <v>0</v>
      </c>
      <c r="U83" s="247" t="s">
        <v>81</v>
      </c>
      <c r="V83" s="6" t="str">
        <f t="shared" si="19"/>
        <v/>
      </c>
      <c r="W83" s="247" t="s">
        <v>81</v>
      </c>
      <c r="X83" s="6"/>
      <c r="Y83" s="247" t="s">
        <v>81</v>
      </c>
      <c r="Z83" s="6" t="str" cm="1">
        <f t="array" ref="Z83">IF($T83=0,"",ROUNDDOWN(_xlfn.IFS($I83="課税",$T83*0.1/1.1,$I83="軽減",$T83*0.08/1.08,$I83="一部非課税",$AB83,I83="非課税",0),0))</f>
        <v/>
      </c>
      <c r="AA83" s="247" t="s">
        <v>81</v>
      </c>
      <c r="AB83" s="6"/>
      <c r="AC83" s="248" t="s">
        <v>81</v>
      </c>
      <c r="AD83" s="249"/>
      <c r="AE83" s="237"/>
      <c r="AF83" s="238" t="str">
        <f t="shared" si="20"/>
        <v/>
      </c>
      <c r="AG83" s="238" t="str">
        <f t="shared" si="21"/>
        <v/>
      </c>
      <c r="AI83" s="238" t="str">
        <f t="shared" si="22"/>
        <v/>
      </c>
      <c r="AJ83" s="238" t="str">
        <f t="shared" si="23"/>
        <v/>
      </c>
      <c r="AK83" s="238" t="str" cm="1">
        <f t="array" ref="AK83">IF(IF($T83=0,"",ROUNDDOWN(_xlfn.IFS($I83="課税",$T83*0.1/1.1,$I83="軽減",$T83*0.08/1.08,$I83="一部非課税",$AB83,I83="非課税",0),0))=$Z83,"","×")</f>
        <v/>
      </c>
      <c r="AL83" s="238" t="str">
        <f t="shared" ca="1" si="24"/>
        <v/>
      </c>
      <c r="AM83" s="238" t="str">
        <f t="shared" ca="1" si="25"/>
        <v/>
      </c>
      <c r="AN83" s="238" t="str">
        <f t="shared" si="26"/>
        <v/>
      </c>
      <c r="AO83" s="250"/>
      <c r="AP83" s="251"/>
      <c r="AQ83" s="251"/>
      <c r="AR83" s="250"/>
      <c r="AS83" s="250"/>
      <c r="AT83" s="251"/>
      <c r="AU83" s="251"/>
      <c r="AV83" s="250"/>
      <c r="AW83" s="250"/>
      <c r="AX83" s="251"/>
      <c r="AY83" s="251"/>
    </row>
    <row r="84" spans="2:51" s="239" customFormat="1" x14ac:dyDescent="0.4">
      <c r="B84" s="243">
        <f t="shared" si="18"/>
        <v>29</v>
      </c>
      <c r="C84" s="1"/>
      <c r="D84" s="83"/>
      <c r="E84" s="59"/>
      <c r="F84" s="2"/>
      <c r="G84" s="79"/>
      <c r="H84" s="61"/>
      <c r="I84" s="61"/>
      <c r="J84" s="4"/>
      <c r="K84" s="244" t="s">
        <v>81</v>
      </c>
      <c r="L84" s="244" t="s">
        <v>111</v>
      </c>
      <c r="M84" s="5"/>
      <c r="N84" s="3"/>
      <c r="O84" s="244" t="s">
        <v>111</v>
      </c>
      <c r="P84" s="5"/>
      <c r="Q84" s="3"/>
      <c r="R84" s="245" t="s">
        <v>113</v>
      </c>
      <c r="S84" s="244" t="s">
        <v>114</v>
      </c>
      <c r="T84" s="246">
        <f t="shared" si="27"/>
        <v>0</v>
      </c>
      <c r="U84" s="247" t="s">
        <v>81</v>
      </c>
      <c r="V84" s="6" t="str">
        <f t="shared" si="19"/>
        <v/>
      </c>
      <c r="W84" s="247" t="s">
        <v>81</v>
      </c>
      <c r="X84" s="6"/>
      <c r="Y84" s="247" t="s">
        <v>81</v>
      </c>
      <c r="Z84" s="6" t="str" cm="1">
        <f t="array" ref="Z84">IF($T84=0,"",ROUNDDOWN(_xlfn.IFS($I84="課税",$T84*0.1/1.1,$I84="軽減",$T84*0.08/1.08,$I84="一部非課税",$AB84,I84="非課税",0),0))</f>
        <v/>
      </c>
      <c r="AA84" s="247" t="s">
        <v>81</v>
      </c>
      <c r="AB84" s="6"/>
      <c r="AC84" s="248" t="s">
        <v>81</v>
      </c>
      <c r="AD84" s="249"/>
      <c r="AE84" s="237"/>
      <c r="AF84" s="238" t="str">
        <f t="shared" si="20"/>
        <v/>
      </c>
      <c r="AG84" s="238" t="str">
        <f t="shared" si="21"/>
        <v/>
      </c>
      <c r="AI84" s="238" t="str">
        <f t="shared" si="22"/>
        <v/>
      </c>
      <c r="AJ84" s="238" t="str">
        <f t="shared" si="23"/>
        <v/>
      </c>
      <c r="AK84" s="238" t="str" cm="1">
        <f t="array" ref="AK84">IF(IF($T84=0,"",ROUNDDOWN(_xlfn.IFS($I84="課税",$T84*0.1/1.1,$I84="軽減",$T84*0.08/1.08,$I84="一部非課税",$AB84,I84="非課税",0),0))=$Z84,"","×")</f>
        <v/>
      </c>
      <c r="AL84" s="238" t="str">
        <f t="shared" ca="1" si="24"/>
        <v/>
      </c>
      <c r="AM84" s="238" t="str">
        <f t="shared" ca="1" si="25"/>
        <v/>
      </c>
      <c r="AN84" s="238" t="str">
        <f t="shared" si="26"/>
        <v/>
      </c>
      <c r="AO84" s="250"/>
      <c r="AP84" s="251"/>
      <c r="AQ84" s="251"/>
      <c r="AR84" s="250"/>
      <c r="AS84" s="250"/>
      <c r="AT84" s="251"/>
      <c r="AU84" s="251"/>
      <c r="AV84" s="250"/>
      <c r="AW84" s="250"/>
      <c r="AX84" s="251"/>
      <c r="AY84" s="251"/>
    </row>
    <row r="85" spans="2:51" s="239" customFormat="1" x14ac:dyDescent="0.4">
      <c r="B85" s="243">
        <f t="shared" si="18"/>
        <v>30</v>
      </c>
      <c r="C85" s="1"/>
      <c r="D85" s="83"/>
      <c r="E85" s="59"/>
      <c r="F85" s="2"/>
      <c r="G85" s="79"/>
      <c r="H85" s="61"/>
      <c r="I85" s="61"/>
      <c r="J85" s="4"/>
      <c r="K85" s="244" t="s">
        <v>81</v>
      </c>
      <c r="L85" s="244" t="s">
        <v>111</v>
      </c>
      <c r="M85" s="5"/>
      <c r="N85" s="3"/>
      <c r="O85" s="244" t="s">
        <v>111</v>
      </c>
      <c r="P85" s="5"/>
      <c r="Q85" s="3"/>
      <c r="R85" s="245" t="s">
        <v>113</v>
      </c>
      <c r="S85" s="244" t="s">
        <v>114</v>
      </c>
      <c r="T85" s="246">
        <f t="shared" si="27"/>
        <v>0</v>
      </c>
      <c r="U85" s="247" t="s">
        <v>81</v>
      </c>
      <c r="V85" s="6" t="str">
        <f t="shared" si="19"/>
        <v/>
      </c>
      <c r="W85" s="247" t="s">
        <v>81</v>
      </c>
      <c r="X85" s="6"/>
      <c r="Y85" s="247" t="s">
        <v>81</v>
      </c>
      <c r="Z85" s="6" t="str" cm="1">
        <f t="array" ref="Z85">IF($T85=0,"",ROUNDDOWN(_xlfn.IFS($I85="課税",$T85*0.1/1.1,$I85="軽減",$T85*0.08/1.08,$I85="一部非課税",$AB85,I85="非課税",0),0))</f>
        <v/>
      </c>
      <c r="AA85" s="247" t="s">
        <v>81</v>
      </c>
      <c r="AB85" s="6"/>
      <c r="AC85" s="248" t="s">
        <v>81</v>
      </c>
      <c r="AD85" s="249"/>
      <c r="AE85" s="237"/>
      <c r="AF85" s="238" t="str">
        <f t="shared" si="20"/>
        <v/>
      </c>
      <c r="AG85" s="238" t="str">
        <f t="shared" si="21"/>
        <v/>
      </c>
      <c r="AI85" s="238" t="str">
        <f t="shared" si="22"/>
        <v/>
      </c>
      <c r="AJ85" s="238" t="str">
        <f t="shared" si="23"/>
        <v/>
      </c>
      <c r="AK85" s="238" t="str" cm="1">
        <f t="array" ref="AK85">IF(IF($T85=0,"",ROUNDDOWN(_xlfn.IFS($I85="課税",$T85*0.1/1.1,$I85="軽減",$T85*0.08/1.08,$I85="一部非課税",$AB85,I85="非課税",0),0))=$Z85,"","×")</f>
        <v/>
      </c>
      <c r="AL85" s="238" t="str">
        <f t="shared" ca="1" si="24"/>
        <v/>
      </c>
      <c r="AM85" s="238" t="str">
        <f t="shared" ca="1" si="25"/>
        <v/>
      </c>
      <c r="AN85" s="238" t="str">
        <f t="shared" si="26"/>
        <v/>
      </c>
      <c r="AO85" s="250"/>
      <c r="AP85" s="251"/>
      <c r="AQ85" s="251"/>
      <c r="AR85" s="250"/>
      <c r="AS85" s="250"/>
      <c r="AT85" s="251"/>
      <c r="AU85" s="251"/>
      <c r="AV85" s="250"/>
      <c r="AW85" s="250"/>
      <c r="AX85" s="251"/>
      <c r="AY85" s="251"/>
    </row>
    <row r="86" spans="2:51" s="239" customFormat="1" x14ac:dyDescent="0.4">
      <c r="B86" s="243">
        <f t="shared" si="18"/>
        <v>31</v>
      </c>
      <c r="C86" s="1"/>
      <c r="D86" s="83"/>
      <c r="E86" s="59"/>
      <c r="F86" s="2"/>
      <c r="G86" s="79"/>
      <c r="H86" s="61"/>
      <c r="I86" s="61"/>
      <c r="J86" s="4"/>
      <c r="K86" s="244" t="s">
        <v>81</v>
      </c>
      <c r="L86" s="244" t="s">
        <v>111</v>
      </c>
      <c r="M86" s="5"/>
      <c r="N86" s="3"/>
      <c r="O86" s="244" t="s">
        <v>111</v>
      </c>
      <c r="P86" s="5"/>
      <c r="Q86" s="3"/>
      <c r="R86" s="245" t="s">
        <v>113</v>
      </c>
      <c r="S86" s="244" t="s">
        <v>114</v>
      </c>
      <c r="T86" s="246">
        <f t="shared" si="27"/>
        <v>0</v>
      </c>
      <c r="U86" s="247" t="s">
        <v>81</v>
      </c>
      <c r="V86" s="6" t="str">
        <f t="shared" si="19"/>
        <v/>
      </c>
      <c r="W86" s="247" t="s">
        <v>81</v>
      </c>
      <c r="X86" s="6"/>
      <c r="Y86" s="247" t="s">
        <v>81</v>
      </c>
      <c r="Z86" s="6" t="str" cm="1">
        <f t="array" ref="Z86">IF($T86=0,"",ROUNDDOWN(_xlfn.IFS($I86="課税",$T86*0.1/1.1,$I86="軽減",$T86*0.08/1.08,$I86="一部非課税",$AB86,I86="非課税",0),0))</f>
        <v/>
      </c>
      <c r="AA86" s="247" t="s">
        <v>81</v>
      </c>
      <c r="AB86" s="6"/>
      <c r="AC86" s="248" t="s">
        <v>81</v>
      </c>
      <c r="AD86" s="249"/>
      <c r="AE86" s="237"/>
      <c r="AF86" s="238" t="str">
        <f t="shared" si="20"/>
        <v/>
      </c>
      <c r="AG86" s="238" t="str">
        <f t="shared" si="21"/>
        <v/>
      </c>
      <c r="AI86" s="238" t="str">
        <f t="shared" si="22"/>
        <v/>
      </c>
      <c r="AJ86" s="238" t="str">
        <f t="shared" si="23"/>
        <v/>
      </c>
      <c r="AK86" s="238" t="str" cm="1">
        <f t="array" ref="AK86">IF(IF($T86=0,"",ROUNDDOWN(_xlfn.IFS($I86="課税",$T86*0.1/1.1,$I86="軽減",$T86*0.08/1.08,$I86="一部非課税",$AB86,I86="非課税",0),0))=$Z86,"","×")</f>
        <v/>
      </c>
      <c r="AL86" s="238" t="str">
        <f t="shared" ca="1" si="24"/>
        <v/>
      </c>
      <c r="AM86" s="238" t="str">
        <f t="shared" ca="1" si="25"/>
        <v/>
      </c>
      <c r="AN86" s="238" t="str">
        <f t="shared" si="26"/>
        <v/>
      </c>
      <c r="AO86" s="250"/>
      <c r="AP86" s="251"/>
      <c r="AQ86" s="251"/>
      <c r="AR86" s="250"/>
      <c r="AS86" s="250"/>
      <c r="AT86" s="251"/>
      <c r="AU86" s="251"/>
      <c r="AV86" s="250"/>
      <c r="AW86" s="250"/>
      <c r="AX86" s="251"/>
      <c r="AY86" s="251"/>
    </row>
    <row r="87" spans="2:51" s="239" customFormat="1" x14ac:dyDescent="0.4">
      <c r="B87" s="243">
        <f t="shared" si="18"/>
        <v>32</v>
      </c>
      <c r="C87" s="1"/>
      <c r="D87" s="83"/>
      <c r="E87" s="59"/>
      <c r="F87" s="2"/>
      <c r="G87" s="79"/>
      <c r="H87" s="61"/>
      <c r="I87" s="61"/>
      <c r="J87" s="4"/>
      <c r="K87" s="244" t="s">
        <v>81</v>
      </c>
      <c r="L87" s="244" t="s">
        <v>111</v>
      </c>
      <c r="M87" s="5"/>
      <c r="N87" s="3"/>
      <c r="O87" s="244" t="s">
        <v>111</v>
      </c>
      <c r="P87" s="5"/>
      <c r="Q87" s="3"/>
      <c r="R87" s="245" t="s">
        <v>113</v>
      </c>
      <c r="S87" s="244" t="s">
        <v>114</v>
      </c>
      <c r="T87" s="246">
        <f t="shared" si="27"/>
        <v>0</v>
      </c>
      <c r="U87" s="247" t="s">
        <v>81</v>
      </c>
      <c r="V87" s="6" t="str">
        <f t="shared" si="19"/>
        <v/>
      </c>
      <c r="W87" s="247" t="s">
        <v>81</v>
      </c>
      <c r="X87" s="6"/>
      <c r="Y87" s="247" t="s">
        <v>81</v>
      </c>
      <c r="Z87" s="6" t="str" cm="1">
        <f t="array" ref="Z87">IF($T87=0,"",ROUNDDOWN(_xlfn.IFS($I87="課税",$T87*0.1/1.1,$I87="軽減",$T87*0.08/1.08,$I87="一部非課税",$AB87,I87="非課税",0),0))</f>
        <v/>
      </c>
      <c r="AA87" s="247" t="s">
        <v>81</v>
      </c>
      <c r="AB87" s="6"/>
      <c r="AC87" s="248" t="s">
        <v>81</v>
      </c>
      <c r="AD87" s="249"/>
      <c r="AE87" s="237"/>
      <c r="AF87" s="238" t="str">
        <f t="shared" si="20"/>
        <v/>
      </c>
      <c r="AG87" s="238" t="str">
        <f t="shared" si="21"/>
        <v/>
      </c>
      <c r="AI87" s="238" t="str">
        <f t="shared" si="22"/>
        <v/>
      </c>
      <c r="AJ87" s="238" t="str">
        <f t="shared" si="23"/>
        <v/>
      </c>
      <c r="AK87" s="238" t="str" cm="1">
        <f t="array" ref="AK87">IF(IF($T87=0,"",ROUNDDOWN(_xlfn.IFS($I87="課税",$T87*0.1/1.1,$I87="軽減",$T87*0.08/1.08,$I87="一部非課税",$AB87,I87="非課税",0),0))=$Z87,"","×")</f>
        <v/>
      </c>
      <c r="AL87" s="238" t="str">
        <f t="shared" ca="1" si="24"/>
        <v/>
      </c>
      <c r="AM87" s="238" t="str">
        <f t="shared" ca="1" si="25"/>
        <v/>
      </c>
      <c r="AN87" s="238" t="str">
        <f t="shared" si="26"/>
        <v/>
      </c>
      <c r="AO87" s="250"/>
      <c r="AP87" s="251"/>
      <c r="AQ87" s="251"/>
      <c r="AR87" s="250"/>
      <c r="AS87" s="250"/>
      <c r="AT87" s="251"/>
      <c r="AU87" s="251"/>
      <c r="AV87" s="250"/>
      <c r="AW87" s="250"/>
      <c r="AX87" s="251"/>
      <c r="AY87" s="251"/>
    </row>
    <row r="88" spans="2:51" s="239" customFormat="1" x14ac:dyDescent="0.4">
      <c r="B88" s="243">
        <f t="shared" si="18"/>
        <v>33</v>
      </c>
      <c r="C88" s="1"/>
      <c r="D88" s="83"/>
      <c r="E88" s="59"/>
      <c r="F88" s="2"/>
      <c r="G88" s="79"/>
      <c r="H88" s="61"/>
      <c r="I88" s="61"/>
      <c r="J88" s="4"/>
      <c r="K88" s="244" t="s">
        <v>81</v>
      </c>
      <c r="L88" s="244" t="s">
        <v>111</v>
      </c>
      <c r="M88" s="5"/>
      <c r="N88" s="3"/>
      <c r="O88" s="244" t="s">
        <v>111</v>
      </c>
      <c r="P88" s="5"/>
      <c r="Q88" s="3"/>
      <c r="R88" s="245" t="s">
        <v>113</v>
      </c>
      <c r="S88" s="244" t="s">
        <v>114</v>
      </c>
      <c r="T88" s="246">
        <f t="shared" si="27"/>
        <v>0</v>
      </c>
      <c r="U88" s="247" t="s">
        <v>81</v>
      </c>
      <c r="V88" s="6" t="str">
        <f t="shared" si="19"/>
        <v/>
      </c>
      <c r="W88" s="247" t="s">
        <v>81</v>
      </c>
      <c r="X88" s="6"/>
      <c r="Y88" s="247" t="s">
        <v>81</v>
      </c>
      <c r="Z88" s="6" t="str" cm="1">
        <f t="array" ref="Z88">IF($T88=0,"",ROUNDDOWN(_xlfn.IFS($I88="課税",$T88*0.1/1.1,$I88="軽減",$T88*0.08/1.08,$I88="一部非課税",$AB88,I88="非課税",0),0))</f>
        <v/>
      </c>
      <c r="AA88" s="247" t="s">
        <v>81</v>
      </c>
      <c r="AB88" s="6"/>
      <c r="AC88" s="248" t="s">
        <v>81</v>
      </c>
      <c r="AD88" s="249"/>
      <c r="AE88" s="237"/>
      <c r="AF88" s="238" t="str">
        <f t="shared" si="20"/>
        <v/>
      </c>
      <c r="AG88" s="238" t="str">
        <f t="shared" si="21"/>
        <v/>
      </c>
      <c r="AI88" s="238" t="str">
        <f t="shared" si="22"/>
        <v/>
      </c>
      <c r="AJ88" s="238" t="str">
        <f t="shared" si="23"/>
        <v/>
      </c>
      <c r="AK88" s="238" t="str" cm="1">
        <f t="array" ref="AK88">IF(IF($T88=0,"",ROUNDDOWN(_xlfn.IFS($I88="課税",$T88*0.1/1.1,$I88="軽減",$T88*0.08/1.08,$I88="一部非課税",$AB88,I88="非課税",0),0))=$Z88,"","×")</f>
        <v/>
      </c>
      <c r="AL88" s="238" t="str">
        <f t="shared" ca="1" si="24"/>
        <v/>
      </c>
      <c r="AM88" s="238" t="str">
        <f t="shared" ca="1" si="25"/>
        <v/>
      </c>
      <c r="AN88" s="238" t="str">
        <f t="shared" si="26"/>
        <v/>
      </c>
      <c r="AO88" s="250"/>
      <c r="AP88" s="251"/>
      <c r="AQ88" s="251"/>
      <c r="AR88" s="250"/>
      <c r="AS88" s="250"/>
      <c r="AT88" s="251"/>
      <c r="AU88" s="251"/>
      <c r="AV88" s="250"/>
      <c r="AW88" s="250"/>
      <c r="AX88" s="251"/>
      <c r="AY88" s="251"/>
    </row>
    <row r="89" spans="2:51" s="239" customFormat="1" x14ac:dyDescent="0.4">
      <c r="B89" s="243">
        <f t="shared" si="18"/>
        <v>34</v>
      </c>
      <c r="C89" s="1"/>
      <c r="D89" s="83"/>
      <c r="E89" s="59"/>
      <c r="F89" s="2"/>
      <c r="G89" s="79"/>
      <c r="H89" s="61"/>
      <c r="I89" s="61"/>
      <c r="J89" s="4"/>
      <c r="K89" s="244" t="s">
        <v>81</v>
      </c>
      <c r="L89" s="244" t="s">
        <v>111</v>
      </c>
      <c r="M89" s="5"/>
      <c r="N89" s="3"/>
      <c r="O89" s="244" t="s">
        <v>111</v>
      </c>
      <c r="P89" s="5"/>
      <c r="Q89" s="3"/>
      <c r="R89" s="245" t="s">
        <v>113</v>
      </c>
      <c r="S89" s="244" t="s">
        <v>114</v>
      </c>
      <c r="T89" s="246">
        <f t="shared" si="27"/>
        <v>0</v>
      </c>
      <c r="U89" s="247" t="s">
        <v>81</v>
      </c>
      <c r="V89" s="6" t="str">
        <f t="shared" si="19"/>
        <v/>
      </c>
      <c r="W89" s="247" t="s">
        <v>81</v>
      </c>
      <c r="X89" s="6"/>
      <c r="Y89" s="247" t="s">
        <v>81</v>
      </c>
      <c r="Z89" s="6" t="str" cm="1">
        <f t="array" ref="Z89">IF($T89=0,"",ROUNDDOWN(_xlfn.IFS($I89="課税",$T89*0.1/1.1,$I89="軽減",$T89*0.08/1.08,$I89="一部非課税",$AB89,I89="非課税",0),0))</f>
        <v/>
      </c>
      <c r="AA89" s="247" t="s">
        <v>81</v>
      </c>
      <c r="AB89" s="6"/>
      <c r="AC89" s="248" t="s">
        <v>81</v>
      </c>
      <c r="AD89" s="249"/>
      <c r="AE89" s="237"/>
      <c r="AF89" s="238" t="str">
        <f t="shared" si="20"/>
        <v/>
      </c>
      <c r="AG89" s="238" t="str">
        <f t="shared" si="21"/>
        <v/>
      </c>
      <c r="AI89" s="238" t="str">
        <f t="shared" si="22"/>
        <v/>
      </c>
      <c r="AJ89" s="238" t="str">
        <f t="shared" si="23"/>
        <v/>
      </c>
      <c r="AK89" s="238" t="str" cm="1">
        <f t="array" ref="AK89">IF(IF($T89=0,"",ROUNDDOWN(_xlfn.IFS($I89="課税",$T89*0.1/1.1,$I89="軽減",$T89*0.08/1.08,$I89="一部非課税",$AB89,I89="非課税",0),0))=$Z89,"","×")</f>
        <v/>
      </c>
      <c r="AL89" s="238" t="str">
        <f t="shared" ca="1" si="24"/>
        <v/>
      </c>
      <c r="AM89" s="238" t="str">
        <f t="shared" ca="1" si="25"/>
        <v/>
      </c>
      <c r="AN89" s="238" t="str">
        <f t="shared" si="26"/>
        <v/>
      </c>
      <c r="AO89" s="250"/>
      <c r="AP89" s="251"/>
      <c r="AQ89" s="251"/>
      <c r="AR89" s="250"/>
      <c r="AS89" s="250"/>
      <c r="AT89" s="251"/>
      <c r="AU89" s="251"/>
      <c r="AV89" s="250"/>
      <c r="AW89" s="250"/>
      <c r="AX89" s="251"/>
      <c r="AY89" s="251"/>
    </row>
    <row r="90" spans="2:51" s="239" customFormat="1" x14ac:dyDescent="0.4">
      <c r="B90" s="243">
        <f t="shared" si="18"/>
        <v>35</v>
      </c>
      <c r="C90" s="1"/>
      <c r="D90" s="83"/>
      <c r="E90" s="59"/>
      <c r="F90" s="2"/>
      <c r="G90" s="79"/>
      <c r="H90" s="61"/>
      <c r="I90" s="61"/>
      <c r="J90" s="4"/>
      <c r="K90" s="244" t="s">
        <v>81</v>
      </c>
      <c r="L90" s="244" t="s">
        <v>111</v>
      </c>
      <c r="M90" s="5"/>
      <c r="N90" s="3"/>
      <c r="O90" s="244" t="s">
        <v>111</v>
      </c>
      <c r="P90" s="5"/>
      <c r="Q90" s="3"/>
      <c r="R90" s="245" t="s">
        <v>113</v>
      </c>
      <c r="S90" s="244" t="s">
        <v>114</v>
      </c>
      <c r="T90" s="246">
        <f t="shared" si="27"/>
        <v>0</v>
      </c>
      <c r="U90" s="247" t="s">
        <v>81</v>
      </c>
      <c r="V90" s="6" t="str">
        <f t="shared" si="19"/>
        <v/>
      </c>
      <c r="W90" s="247" t="s">
        <v>81</v>
      </c>
      <c r="X90" s="6"/>
      <c r="Y90" s="247" t="s">
        <v>81</v>
      </c>
      <c r="Z90" s="6" t="str" cm="1">
        <f t="array" ref="Z90">IF($T90=0,"",ROUNDDOWN(_xlfn.IFS($I90="課税",$T90*0.1/1.1,$I90="軽減",$T90*0.08/1.08,$I90="一部非課税",$AB90,I90="非課税",0),0))</f>
        <v/>
      </c>
      <c r="AA90" s="247" t="s">
        <v>81</v>
      </c>
      <c r="AB90" s="6"/>
      <c r="AC90" s="248" t="s">
        <v>81</v>
      </c>
      <c r="AD90" s="249"/>
      <c r="AE90" s="237"/>
      <c r="AF90" s="238" t="str">
        <f t="shared" si="20"/>
        <v/>
      </c>
      <c r="AG90" s="238" t="str">
        <f t="shared" si="21"/>
        <v/>
      </c>
      <c r="AI90" s="238" t="str">
        <f t="shared" si="22"/>
        <v/>
      </c>
      <c r="AJ90" s="238" t="str">
        <f t="shared" si="23"/>
        <v/>
      </c>
      <c r="AK90" s="238" t="str" cm="1">
        <f t="array" ref="AK90">IF(IF($T90=0,"",ROUNDDOWN(_xlfn.IFS($I90="課税",$T90*0.1/1.1,$I90="軽減",$T90*0.08/1.08,$I90="一部非課税",$AB90,I90="非課税",0),0))=$Z90,"","×")</f>
        <v/>
      </c>
      <c r="AL90" s="238" t="str">
        <f t="shared" ca="1" si="24"/>
        <v/>
      </c>
      <c r="AM90" s="238" t="str">
        <f t="shared" ca="1" si="25"/>
        <v/>
      </c>
      <c r="AN90" s="238" t="str">
        <f t="shared" si="26"/>
        <v/>
      </c>
      <c r="AO90" s="250"/>
      <c r="AP90" s="251"/>
      <c r="AQ90" s="251"/>
      <c r="AR90" s="250"/>
      <c r="AS90" s="250"/>
      <c r="AT90" s="251"/>
      <c r="AU90" s="251"/>
      <c r="AV90" s="250"/>
      <c r="AW90" s="250"/>
      <c r="AX90" s="251"/>
      <c r="AY90" s="251"/>
    </row>
    <row r="91" spans="2:51" s="239" customFormat="1" x14ac:dyDescent="0.4">
      <c r="B91" s="243">
        <f t="shared" si="18"/>
        <v>36</v>
      </c>
      <c r="C91" s="1"/>
      <c r="D91" s="83"/>
      <c r="E91" s="59"/>
      <c r="F91" s="2"/>
      <c r="G91" s="79"/>
      <c r="H91" s="61"/>
      <c r="I91" s="61"/>
      <c r="J91" s="4"/>
      <c r="K91" s="244" t="s">
        <v>81</v>
      </c>
      <c r="L91" s="244" t="s">
        <v>111</v>
      </c>
      <c r="M91" s="5"/>
      <c r="N91" s="3"/>
      <c r="O91" s="244" t="s">
        <v>111</v>
      </c>
      <c r="P91" s="5"/>
      <c r="Q91" s="3"/>
      <c r="R91" s="245" t="s">
        <v>113</v>
      </c>
      <c r="S91" s="244" t="s">
        <v>114</v>
      </c>
      <c r="T91" s="246">
        <f t="shared" si="27"/>
        <v>0</v>
      </c>
      <c r="U91" s="247" t="s">
        <v>81</v>
      </c>
      <c r="V91" s="6" t="str">
        <f t="shared" si="19"/>
        <v/>
      </c>
      <c r="W91" s="247" t="s">
        <v>81</v>
      </c>
      <c r="X91" s="6"/>
      <c r="Y91" s="247" t="s">
        <v>81</v>
      </c>
      <c r="Z91" s="6" t="str" cm="1">
        <f t="array" ref="Z91">IF($T91=0,"",ROUNDDOWN(_xlfn.IFS($I91="課税",$T91*0.1/1.1,$I91="軽減",$T91*0.08/1.08,$I91="一部非課税",$AB91,I91="非課税",0),0))</f>
        <v/>
      </c>
      <c r="AA91" s="247" t="s">
        <v>81</v>
      </c>
      <c r="AB91" s="6"/>
      <c r="AC91" s="248" t="s">
        <v>81</v>
      </c>
      <c r="AD91" s="249"/>
      <c r="AE91" s="237"/>
      <c r="AF91" s="238" t="str">
        <f t="shared" si="20"/>
        <v/>
      </c>
      <c r="AG91" s="238" t="str">
        <f t="shared" si="21"/>
        <v/>
      </c>
      <c r="AI91" s="238" t="str">
        <f t="shared" si="22"/>
        <v/>
      </c>
      <c r="AJ91" s="238" t="str">
        <f t="shared" si="23"/>
        <v/>
      </c>
      <c r="AK91" s="238" t="str" cm="1">
        <f t="array" ref="AK91">IF(IF($T91=0,"",ROUNDDOWN(_xlfn.IFS($I91="課税",$T91*0.1/1.1,$I91="軽減",$T91*0.08/1.08,$I91="一部非課税",$AB91,I91="非課税",0),0))=$Z91,"","×")</f>
        <v/>
      </c>
      <c r="AL91" s="238" t="str">
        <f t="shared" ca="1" si="24"/>
        <v/>
      </c>
      <c r="AM91" s="238" t="str">
        <f t="shared" ca="1" si="25"/>
        <v/>
      </c>
      <c r="AN91" s="238" t="str">
        <f t="shared" si="26"/>
        <v/>
      </c>
      <c r="AO91" s="250"/>
      <c r="AP91" s="251"/>
      <c r="AQ91" s="251"/>
      <c r="AR91" s="250"/>
      <c r="AS91" s="250"/>
      <c r="AT91" s="251"/>
      <c r="AU91" s="251"/>
      <c r="AV91" s="250"/>
      <c r="AW91" s="250"/>
      <c r="AX91" s="251"/>
      <c r="AY91" s="251"/>
    </row>
    <row r="92" spans="2:51" s="239" customFormat="1" x14ac:dyDescent="0.4">
      <c r="B92" s="243">
        <f t="shared" si="18"/>
        <v>37</v>
      </c>
      <c r="C92" s="1"/>
      <c r="D92" s="83"/>
      <c r="E92" s="59"/>
      <c r="F92" s="2"/>
      <c r="G92" s="79"/>
      <c r="H92" s="61"/>
      <c r="I92" s="61"/>
      <c r="J92" s="4"/>
      <c r="K92" s="244" t="s">
        <v>81</v>
      </c>
      <c r="L92" s="244" t="s">
        <v>111</v>
      </c>
      <c r="M92" s="5"/>
      <c r="N92" s="3"/>
      <c r="O92" s="244" t="s">
        <v>111</v>
      </c>
      <c r="P92" s="5"/>
      <c r="Q92" s="3"/>
      <c r="R92" s="245" t="s">
        <v>113</v>
      </c>
      <c r="S92" s="244" t="s">
        <v>114</v>
      </c>
      <c r="T92" s="246">
        <f t="shared" si="27"/>
        <v>0</v>
      </c>
      <c r="U92" s="247" t="s">
        <v>81</v>
      </c>
      <c r="V92" s="6" t="str">
        <f t="shared" si="19"/>
        <v/>
      </c>
      <c r="W92" s="247" t="s">
        <v>81</v>
      </c>
      <c r="X92" s="6"/>
      <c r="Y92" s="247" t="s">
        <v>81</v>
      </c>
      <c r="Z92" s="6" t="str" cm="1">
        <f t="array" ref="Z92">IF($T92=0,"",ROUNDDOWN(_xlfn.IFS($I92="課税",$T92*0.1/1.1,$I92="軽減",$T92*0.08/1.08,$I92="一部非課税",$AB92,I92="非課税",0),0))</f>
        <v/>
      </c>
      <c r="AA92" s="247" t="s">
        <v>81</v>
      </c>
      <c r="AB92" s="6"/>
      <c r="AC92" s="248" t="s">
        <v>81</v>
      </c>
      <c r="AD92" s="249"/>
      <c r="AE92" s="237"/>
      <c r="AF92" s="238" t="str">
        <f t="shared" si="20"/>
        <v/>
      </c>
      <c r="AG92" s="238" t="str">
        <f t="shared" si="21"/>
        <v/>
      </c>
      <c r="AI92" s="238" t="str">
        <f t="shared" si="22"/>
        <v/>
      </c>
      <c r="AJ92" s="238" t="str">
        <f t="shared" si="23"/>
        <v/>
      </c>
      <c r="AK92" s="238" t="str" cm="1">
        <f t="array" ref="AK92">IF(IF($T92=0,"",ROUNDDOWN(_xlfn.IFS($I92="課税",$T92*0.1/1.1,$I92="軽減",$T92*0.08/1.08,$I92="一部非課税",$AB92,I92="非課税",0),0))=$Z92,"","×")</f>
        <v/>
      </c>
      <c r="AL92" s="238" t="str">
        <f t="shared" ca="1" si="24"/>
        <v/>
      </c>
      <c r="AM92" s="238" t="str">
        <f t="shared" ca="1" si="25"/>
        <v/>
      </c>
      <c r="AN92" s="238" t="str">
        <f t="shared" si="26"/>
        <v/>
      </c>
      <c r="AO92" s="250"/>
      <c r="AP92" s="251"/>
      <c r="AQ92" s="251"/>
      <c r="AR92" s="250"/>
      <c r="AS92" s="250"/>
      <c r="AT92" s="251"/>
      <c r="AU92" s="251"/>
      <c r="AV92" s="250"/>
      <c r="AW92" s="250"/>
      <c r="AX92" s="251"/>
      <c r="AY92" s="251"/>
    </row>
    <row r="93" spans="2:51" s="239" customFormat="1" x14ac:dyDescent="0.4">
      <c r="B93" s="243">
        <f t="shared" si="18"/>
        <v>38</v>
      </c>
      <c r="C93" s="1"/>
      <c r="D93" s="83"/>
      <c r="E93" s="59"/>
      <c r="F93" s="2"/>
      <c r="G93" s="79"/>
      <c r="H93" s="61"/>
      <c r="I93" s="61"/>
      <c r="J93" s="4"/>
      <c r="K93" s="244" t="s">
        <v>81</v>
      </c>
      <c r="L93" s="244" t="s">
        <v>111</v>
      </c>
      <c r="M93" s="5"/>
      <c r="N93" s="3"/>
      <c r="O93" s="244" t="s">
        <v>111</v>
      </c>
      <c r="P93" s="5"/>
      <c r="Q93" s="3"/>
      <c r="R93" s="245" t="s">
        <v>113</v>
      </c>
      <c r="S93" s="244" t="s">
        <v>114</v>
      </c>
      <c r="T93" s="246">
        <f t="shared" si="27"/>
        <v>0</v>
      </c>
      <c r="U93" s="247" t="s">
        <v>81</v>
      </c>
      <c r="V93" s="6" t="str">
        <f t="shared" si="19"/>
        <v/>
      </c>
      <c r="W93" s="247" t="s">
        <v>81</v>
      </c>
      <c r="X93" s="6"/>
      <c r="Y93" s="247" t="s">
        <v>81</v>
      </c>
      <c r="Z93" s="6" t="str" cm="1">
        <f t="array" ref="Z93">IF($T93=0,"",ROUNDDOWN(_xlfn.IFS($I93="課税",$T93*0.1/1.1,$I93="軽減",$T93*0.08/1.08,$I93="一部非課税",$AB93,I93="非課税",0),0))</f>
        <v/>
      </c>
      <c r="AA93" s="247" t="s">
        <v>81</v>
      </c>
      <c r="AB93" s="6"/>
      <c r="AC93" s="248" t="s">
        <v>81</v>
      </c>
      <c r="AD93" s="249"/>
      <c r="AE93" s="237"/>
      <c r="AF93" s="238" t="str">
        <f t="shared" si="20"/>
        <v/>
      </c>
      <c r="AG93" s="238" t="str">
        <f t="shared" si="21"/>
        <v/>
      </c>
      <c r="AI93" s="238" t="str">
        <f t="shared" si="22"/>
        <v/>
      </c>
      <c r="AJ93" s="238" t="str">
        <f t="shared" si="23"/>
        <v/>
      </c>
      <c r="AK93" s="238" t="str" cm="1">
        <f t="array" ref="AK93">IF(IF($T93=0,"",ROUNDDOWN(_xlfn.IFS($I93="課税",$T93*0.1/1.1,$I93="軽減",$T93*0.08/1.08,$I93="一部非課税",$AB93,I93="非課税",0),0))=$Z93,"","×")</f>
        <v/>
      </c>
      <c r="AL93" s="238" t="str">
        <f t="shared" ca="1" si="24"/>
        <v/>
      </c>
      <c r="AM93" s="238" t="str">
        <f t="shared" ca="1" si="25"/>
        <v/>
      </c>
      <c r="AN93" s="238" t="str">
        <f t="shared" si="26"/>
        <v/>
      </c>
      <c r="AO93" s="250"/>
      <c r="AP93" s="251"/>
      <c r="AQ93" s="251"/>
      <c r="AR93" s="250"/>
      <c r="AS93" s="250"/>
      <c r="AT93" s="251"/>
      <c r="AU93" s="251"/>
      <c r="AV93" s="250"/>
      <c r="AW93" s="250"/>
      <c r="AX93" s="251"/>
      <c r="AY93" s="251"/>
    </row>
    <row r="94" spans="2:51" s="239" customFormat="1" x14ac:dyDescent="0.4">
      <c r="B94" s="243">
        <f t="shared" si="18"/>
        <v>39</v>
      </c>
      <c r="C94" s="1"/>
      <c r="D94" s="83"/>
      <c r="E94" s="59"/>
      <c r="F94" s="2"/>
      <c r="G94" s="79"/>
      <c r="H94" s="61"/>
      <c r="I94" s="61"/>
      <c r="J94" s="4"/>
      <c r="K94" s="244" t="s">
        <v>81</v>
      </c>
      <c r="L94" s="244" t="s">
        <v>111</v>
      </c>
      <c r="M94" s="5"/>
      <c r="N94" s="3"/>
      <c r="O94" s="244" t="s">
        <v>111</v>
      </c>
      <c r="P94" s="5"/>
      <c r="Q94" s="3"/>
      <c r="R94" s="245" t="s">
        <v>113</v>
      </c>
      <c r="S94" s="244" t="s">
        <v>114</v>
      </c>
      <c r="T94" s="246">
        <f t="shared" si="27"/>
        <v>0</v>
      </c>
      <c r="U94" s="247" t="s">
        <v>81</v>
      </c>
      <c r="V94" s="6" t="str">
        <f t="shared" si="19"/>
        <v/>
      </c>
      <c r="W94" s="247" t="s">
        <v>81</v>
      </c>
      <c r="X94" s="6"/>
      <c r="Y94" s="247" t="s">
        <v>81</v>
      </c>
      <c r="Z94" s="6" t="str" cm="1">
        <f t="array" ref="Z94">IF($T94=0,"",ROUNDDOWN(_xlfn.IFS($I94="課税",$T94*0.1/1.1,$I94="軽減",$T94*0.08/1.08,$I94="一部非課税",$AB94,I94="非課税",0),0))</f>
        <v/>
      </c>
      <c r="AA94" s="247" t="s">
        <v>81</v>
      </c>
      <c r="AB94" s="6"/>
      <c r="AC94" s="248" t="s">
        <v>81</v>
      </c>
      <c r="AD94" s="249"/>
      <c r="AE94" s="237"/>
      <c r="AF94" s="238" t="str">
        <f t="shared" si="20"/>
        <v/>
      </c>
      <c r="AG94" s="238" t="str">
        <f t="shared" si="21"/>
        <v/>
      </c>
      <c r="AI94" s="238" t="str">
        <f t="shared" si="22"/>
        <v/>
      </c>
      <c r="AJ94" s="238" t="str">
        <f t="shared" si="23"/>
        <v/>
      </c>
      <c r="AK94" s="238" t="str" cm="1">
        <f t="array" ref="AK94">IF(IF($T94=0,"",ROUNDDOWN(_xlfn.IFS($I94="課税",$T94*0.1/1.1,$I94="軽減",$T94*0.08/1.08,$I94="一部非課税",$AB94,I94="非課税",0),0))=$Z94,"","×")</f>
        <v/>
      </c>
      <c r="AL94" s="238" t="str">
        <f t="shared" ca="1" si="24"/>
        <v/>
      </c>
      <c r="AM94" s="238" t="str">
        <f t="shared" ca="1" si="25"/>
        <v/>
      </c>
      <c r="AN94" s="238" t="str">
        <f t="shared" si="26"/>
        <v/>
      </c>
      <c r="AO94" s="250"/>
      <c r="AP94" s="251"/>
      <c r="AQ94" s="251"/>
      <c r="AR94" s="250"/>
      <c r="AS94" s="250"/>
      <c r="AT94" s="251"/>
      <c r="AU94" s="251"/>
      <c r="AV94" s="250"/>
      <c r="AW94" s="250"/>
      <c r="AX94" s="251"/>
      <c r="AY94" s="251"/>
    </row>
    <row r="95" spans="2:51" s="239" customFormat="1" x14ac:dyDescent="0.4">
      <c r="B95" s="243">
        <f t="shared" si="18"/>
        <v>40</v>
      </c>
      <c r="C95" s="1"/>
      <c r="D95" s="83"/>
      <c r="E95" s="59"/>
      <c r="F95" s="2"/>
      <c r="G95" s="79"/>
      <c r="H95" s="61"/>
      <c r="I95" s="61"/>
      <c r="J95" s="4"/>
      <c r="K95" s="244" t="s">
        <v>81</v>
      </c>
      <c r="L95" s="244" t="s">
        <v>111</v>
      </c>
      <c r="M95" s="5"/>
      <c r="N95" s="3"/>
      <c r="O95" s="244" t="s">
        <v>111</v>
      </c>
      <c r="P95" s="5"/>
      <c r="Q95" s="3"/>
      <c r="R95" s="245" t="s">
        <v>113</v>
      </c>
      <c r="S95" s="244" t="s">
        <v>114</v>
      </c>
      <c r="T95" s="246">
        <f t="shared" si="27"/>
        <v>0</v>
      </c>
      <c r="U95" s="247" t="s">
        <v>81</v>
      </c>
      <c r="V95" s="6" t="str">
        <f t="shared" si="19"/>
        <v/>
      </c>
      <c r="W95" s="247" t="s">
        <v>81</v>
      </c>
      <c r="X95" s="6"/>
      <c r="Y95" s="247" t="s">
        <v>81</v>
      </c>
      <c r="Z95" s="6" t="str" cm="1">
        <f t="array" ref="Z95">IF($T95=0,"",ROUNDDOWN(_xlfn.IFS($I95="課税",$T95*0.1/1.1,$I95="軽減",$T95*0.08/1.08,$I95="一部非課税",$AB95,I95="非課税",0),0))</f>
        <v/>
      </c>
      <c r="AA95" s="247" t="s">
        <v>81</v>
      </c>
      <c r="AB95" s="6"/>
      <c r="AC95" s="248" t="s">
        <v>81</v>
      </c>
      <c r="AD95" s="249"/>
      <c r="AE95" s="237"/>
      <c r="AF95" s="238" t="str">
        <f t="shared" si="20"/>
        <v/>
      </c>
      <c r="AG95" s="238" t="str">
        <f t="shared" si="21"/>
        <v/>
      </c>
      <c r="AI95" s="238" t="str">
        <f t="shared" si="22"/>
        <v/>
      </c>
      <c r="AJ95" s="238" t="str">
        <f t="shared" si="23"/>
        <v/>
      </c>
      <c r="AK95" s="238" t="str" cm="1">
        <f t="array" ref="AK95">IF(IF($T95=0,"",ROUNDDOWN(_xlfn.IFS($I95="課税",$T95*0.1/1.1,$I95="軽減",$T95*0.08/1.08,$I95="一部非課税",$AB95,I95="非課税",0),0))=$Z95,"","×")</f>
        <v/>
      </c>
      <c r="AL95" s="238" t="str">
        <f t="shared" ca="1" si="24"/>
        <v/>
      </c>
      <c r="AM95" s="238" t="str">
        <f t="shared" ca="1" si="25"/>
        <v/>
      </c>
      <c r="AN95" s="238" t="str">
        <f t="shared" si="26"/>
        <v/>
      </c>
      <c r="AO95" s="250"/>
      <c r="AP95" s="251"/>
      <c r="AQ95" s="251"/>
      <c r="AR95" s="250"/>
      <c r="AS95" s="250"/>
      <c r="AT95" s="251"/>
      <c r="AU95" s="251"/>
      <c r="AV95" s="250"/>
      <c r="AW95" s="250"/>
      <c r="AX95" s="251"/>
      <c r="AY95" s="251"/>
    </row>
    <row r="96" spans="2:51" s="239" customFormat="1" x14ac:dyDescent="0.4">
      <c r="B96" s="243">
        <f t="shared" si="18"/>
        <v>41</v>
      </c>
      <c r="C96" s="1"/>
      <c r="D96" s="83"/>
      <c r="E96" s="59"/>
      <c r="F96" s="2"/>
      <c r="G96" s="79"/>
      <c r="H96" s="61"/>
      <c r="I96" s="61"/>
      <c r="J96" s="4"/>
      <c r="K96" s="244" t="s">
        <v>81</v>
      </c>
      <c r="L96" s="244" t="s">
        <v>111</v>
      </c>
      <c r="M96" s="5"/>
      <c r="N96" s="3"/>
      <c r="O96" s="244" t="s">
        <v>111</v>
      </c>
      <c r="P96" s="5"/>
      <c r="Q96" s="3"/>
      <c r="R96" s="245" t="s">
        <v>113</v>
      </c>
      <c r="S96" s="244" t="s">
        <v>114</v>
      </c>
      <c r="T96" s="246">
        <f t="shared" si="27"/>
        <v>0</v>
      </c>
      <c r="U96" s="247" t="s">
        <v>81</v>
      </c>
      <c r="V96" s="6" t="str">
        <f t="shared" si="19"/>
        <v/>
      </c>
      <c r="W96" s="247" t="s">
        <v>81</v>
      </c>
      <c r="X96" s="6"/>
      <c r="Y96" s="247" t="s">
        <v>81</v>
      </c>
      <c r="Z96" s="6" t="str" cm="1">
        <f t="array" ref="Z96">IF($T96=0,"",ROUNDDOWN(_xlfn.IFS($I96="課税",$T96*0.1/1.1,$I96="軽減",$T96*0.08/1.08,$I96="一部非課税",$AB96,I96="非課税",0),0))</f>
        <v/>
      </c>
      <c r="AA96" s="247" t="s">
        <v>81</v>
      </c>
      <c r="AB96" s="6"/>
      <c r="AC96" s="248" t="s">
        <v>81</v>
      </c>
      <c r="AD96" s="249"/>
      <c r="AE96" s="237"/>
      <c r="AF96" s="238" t="str">
        <f t="shared" si="20"/>
        <v/>
      </c>
      <c r="AG96" s="238" t="str">
        <f t="shared" si="21"/>
        <v/>
      </c>
      <c r="AI96" s="238" t="str">
        <f t="shared" si="22"/>
        <v/>
      </c>
      <c r="AJ96" s="238" t="str">
        <f t="shared" si="23"/>
        <v/>
      </c>
      <c r="AK96" s="238" t="str" cm="1">
        <f t="array" ref="AK96">IF(IF($T96=0,"",ROUNDDOWN(_xlfn.IFS($I96="課税",$T96*0.1/1.1,$I96="軽減",$T96*0.08/1.08,$I96="一部非課税",$AB96,I96="非課税",0),0))=$Z96,"","×")</f>
        <v/>
      </c>
      <c r="AL96" s="238" t="str">
        <f t="shared" ca="1" si="24"/>
        <v/>
      </c>
      <c r="AM96" s="238" t="str">
        <f t="shared" ca="1" si="25"/>
        <v/>
      </c>
      <c r="AN96" s="238" t="str">
        <f t="shared" si="26"/>
        <v/>
      </c>
      <c r="AO96" s="250"/>
      <c r="AP96" s="251"/>
      <c r="AQ96" s="251"/>
      <c r="AR96" s="250"/>
      <c r="AS96" s="250"/>
      <c r="AT96" s="251"/>
      <c r="AU96" s="251"/>
      <c r="AV96" s="250"/>
      <c r="AW96" s="250"/>
      <c r="AX96" s="251"/>
      <c r="AY96" s="251"/>
    </row>
    <row r="97" spans="2:51" s="239" customFormat="1" x14ac:dyDescent="0.4">
      <c r="B97" s="243">
        <f t="shared" si="18"/>
        <v>42</v>
      </c>
      <c r="C97" s="1"/>
      <c r="D97" s="83"/>
      <c r="E97" s="59"/>
      <c r="F97" s="2"/>
      <c r="G97" s="79"/>
      <c r="H97" s="61"/>
      <c r="I97" s="61"/>
      <c r="J97" s="4"/>
      <c r="K97" s="244" t="s">
        <v>81</v>
      </c>
      <c r="L97" s="244" t="s">
        <v>111</v>
      </c>
      <c r="M97" s="5"/>
      <c r="N97" s="3"/>
      <c r="O97" s="244" t="s">
        <v>111</v>
      </c>
      <c r="P97" s="5"/>
      <c r="Q97" s="3"/>
      <c r="R97" s="245" t="s">
        <v>113</v>
      </c>
      <c r="S97" s="244" t="s">
        <v>114</v>
      </c>
      <c r="T97" s="246">
        <f t="shared" si="27"/>
        <v>0</v>
      </c>
      <c r="U97" s="247" t="s">
        <v>81</v>
      </c>
      <c r="V97" s="6" t="str">
        <f t="shared" si="19"/>
        <v/>
      </c>
      <c r="W97" s="247" t="s">
        <v>81</v>
      </c>
      <c r="X97" s="6"/>
      <c r="Y97" s="247" t="s">
        <v>81</v>
      </c>
      <c r="Z97" s="6" t="str" cm="1">
        <f t="array" ref="Z97">IF($T97=0,"",ROUNDDOWN(_xlfn.IFS($I97="課税",$T97*0.1/1.1,$I97="軽減",$T97*0.08/1.08,$I97="一部非課税",$AB97,I97="非課税",0),0))</f>
        <v/>
      </c>
      <c r="AA97" s="247" t="s">
        <v>81</v>
      </c>
      <c r="AB97" s="6"/>
      <c r="AC97" s="248" t="s">
        <v>81</v>
      </c>
      <c r="AD97" s="249"/>
      <c r="AE97" s="237"/>
      <c r="AF97" s="238" t="str">
        <f t="shared" si="20"/>
        <v/>
      </c>
      <c r="AG97" s="238" t="str">
        <f t="shared" si="21"/>
        <v/>
      </c>
      <c r="AI97" s="238" t="str">
        <f t="shared" si="22"/>
        <v/>
      </c>
      <c r="AJ97" s="238" t="str">
        <f t="shared" si="23"/>
        <v/>
      </c>
      <c r="AK97" s="238" t="str" cm="1">
        <f t="array" ref="AK97">IF(IF($T97=0,"",ROUNDDOWN(_xlfn.IFS($I97="課税",$T97*0.1/1.1,$I97="軽減",$T97*0.08/1.08,$I97="一部非課税",$AB97,I97="非課税",0),0))=$Z97,"","×")</f>
        <v/>
      </c>
      <c r="AL97" s="238" t="str">
        <f t="shared" ca="1" si="24"/>
        <v/>
      </c>
      <c r="AM97" s="238" t="str">
        <f t="shared" ca="1" si="25"/>
        <v/>
      </c>
      <c r="AN97" s="238" t="str">
        <f t="shared" si="26"/>
        <v/>
      </c>
      <c r="AO97" s="250"/>
      <c r="AP97" s="251"/>
      <c r="AQ97" s="251"/>
      <c r="AR97" s="250"/>
      <c r="AS97" s="250"/>
      <c r="AT97" s="251"/>
      <c r="AU97" s="251"/>
      <c r="AV97" s="250"/>
      <c r="AW97" s="250"/>
      <c r="AX97" s="251"/>
      <c r="AY97" s="251"/>
    </row>
    <row r="98" spans="2:51" s="239" customFormat="1" x14ac:dyDescent="0.4">
      <c r="B98" s="243">
        <f t="shared" si="18"/>
        <v>43</v>
      </c>
      <c r="C98" s="1"/>
      <c r="D98" s="83"/>
      <c r="E98" s="59"/>
      <c r="F98" s="2"/>
      <c r="G98" s="79"/>
      <c r="H98" s="61"/>
      <c r="I98" s="61"/>
      <c r="J98" s="4"/>
      <c r="K98" s="244" t="s">
        <v>81</v>
      </c>
      <c r="L98" s="244" t="s">
        <v>111</v>
      </c>
      <c r="M98" s="5"/>
      <c r="N98" s="3"/>
      <c r="O98" s="244" t="s">
        <v>111</v>
      </c>
      <c r="P98" s="5"/>
      <c r="Q98" s="3"/>
      <c r="R98" s="245" t="s">
        <v>113</v>
      </c>
      <c r="S98" s="244" t="s">
        <v>114</v>
      </c>
      <c r="T98" s="246">
        <f t="shared" si="27"/>
        <v>0</v>
      </c>
      <c r="U98" s="247" t="s">
        <v>81</v>
      </c>
      <c r="V98" s="6" t="str">
        <f t="shared" si="19"/>
        <v/>
      </c>
      <c r="W98" s="247" t="s">
        <v>81</v>
      </c>
      <c r="X98" s="6"/>
      <c r="Y98" s="247" t="s">
        <v>81</v>
      </c>
      <c r="Z98" s="6" t="str" cm="1">
        <f t="array" ref="Z98">IF($T98=0,"",ROUNDDOWN(_xlfn.IFS($I98="課税",$T98*0.1/1.1,$I98="軽減",$T98*0.08/1.08,$I98="一部非課税",$AB98,I98="非課税",0),0))</f>
        <v/>
      </c>
      <c r="AA98" s="247" t="s">
        <v>81</v>
      </c>
      <c r="AB98" s="6"/>
      <c r="AC98" s="248" t="s">
        <v>81</v>
      </c>
      <c r="AD98" s="249"/>
      <c r="AE98" s="237"/>
      <c r="AF98" s="238" t="str">
        <f t="shared" si="20"/>
        <v/>
      </c>
      <c r="AG98" s="238" t="str">
        <f t="shared" si="21"/>
        <v/>
      </c>
      <c r="AI98" s="238" t="str">
        <f t="shared" si="22"/>
        <v/>
      </c>
      <c r="AJ98" s="238" t="str">
        <f t="shared" si="23"/>
        <v/>
      </c>
      <c r="AK98" s="238" t="str" cm="1">
        <f t="array" ref="AK98">IF(IF($T98=0,"",ROUNDDOWN(_xlfn.IFS($I98="課税",$T98*0.1/1.1,$I98="軽減",$T98*0.08/1.08,$I98="一部非課税",$AB98,I98="非課税",0),0))=$Z98,"","×")</f>
        <v/>
      </c>
      <c r="AL98" s="238" t="str">
        <f t="shared" ca="1" si="24"/>
        <v/>
      </c>
      <c r="AM98" s="238" t="str">
        <f t="shared" ca="1" si="25"/>
        <v/>
      </c>
      <c r="AN98" s="238" t="str">
        <f t="shared" si="26"/>
        <v/>
      </c>
      <c r="AO98" s="250"/>
      <c r="AP98" s="251"/>
      <c r="AQ98" s="251"/>
      <c r="AR98" s="250"/>
      <c r="AS98" s="250"/>
      <c r="AT98" s="251"/>
      <c r="AU98" s="251"/>
      <c r="AV98" s="250"/>
      <c r="AW98" s="250"/>
      <c r="AX98" s="251"/>
      <c r="AY98" s="251"/>
    </row>
    <row r="99" spans="2:51" s="239" customFormat="1" x14ac:dyDescent="0.4">
      <c r="B99" s="243">
        <f t="shared" si="18"/>
        <v>44</v>
      </c>
      <c r="C99" s="1"/>
      <c r="D99" s="83"/>
      <c r="E99" s="59"/>
      <c r="F99" s="2"/>
      <c r="G99" s="79"/>
      <c r="H99" s="61"/>
      <c r="I99" s="61"/>
      <c r="J99" s="4"/>
      <c r="K99" s="244" t="s">
        <v>81</v>
      </c>
      <c r="L99" s="244" t="s">
        <v>111</v>
      </c>
      <c r="M99" s="5"/>
      <c r="N99" s="3"/>
      <c r="O99" s="244" t="s">
        <v>111</v>
      </c>
      <c r="P99" s="5"/>
      <c r="Q99" s="3"/>
      <c r="R99" s="245" t="s">
        <v>113</v>
      </c>
      <c r="S99" s="244" t="s">
        <v>114</v>
      </c>
      <c r="T99" s="246">
        <f t="shared" si="27"/>
        <v>0</v>
      </c>
      <c r="U99" s="247" t="s">
        <v>81</v>
      </c>
      <c r="V99" s="6" t="str">
        <f t="shared" si="19"/>
        <v/>
      </c>
      <c r="W99" s="247" t="s">
        <v>81</v>
      </c>
      <c r="X99" s="6"/>
      <c r="Y99" s="247" t="s">
        <v>81</v>
      </c>
      <c r="Z99" s="6" t="str" cm="1">
        <f t="array" ref="Z99">IF($T99=0,"",ROUNDDOWN(_xlfn.IFS($I99="課税",$T99*0.1/1.1,$I99="軽減",$T99*0.08/1.08,$I99="一部非課税",$AB99,I99="非課税",0),0))</f>
        <v/>
      </c>
      <c r="AA99" s="247" t="s">
        <v>81</v>
      </c>
      <c r="AB99" s="6"/>
      <c r="AC99" s="248" t="s">
        <v>81</v>
      </c>
      <c r="AD99" s="249"/>
      <c r="AE99" s="237"/>
      <c r="AF99" s="238" t="str">
        <f t="shared" si="20"/>
        <v/>
      </c>
      <c r="AG99" s="238" t="str">
        <f t="shared" si="21"/>
        <v/>
      </c>
      <c r="AI99" s="238" t="str">
        <f t="shared" si="22"/>
        <v/>
      </c>
      <c r="AJ99" s="238" t="str">
        <f t="shared" si="23"/>
        <v/>
      </c>
      <c r="AK99" s="238" t="str" cm="1">
        <f t="array" ref="AK99">IF(IF($T99=0,"",ROUNDDOWN(_xlfn.IFS($I99="課税",$T99*0.1/1.1,$I99="軽減",$T99*0.08/1.08,$I99="一部非課税",$AB99,I99="非課税",0),0))=$Z99,"","×")</f>
        <v/>
      </c>
      <c r="AL99" s="238" t="str">
        <f t="shared" ca="1" si="24"/>
        <v/>
      </c>
      <c r="AM99" s="238" t="str">
        <f t="shared" ca="1" si="25"/>
        <v/>
      </c>
      <c r="AN99" s="238" t="str">
        <f t="shared" si="26"/>
        <v/>
      </c>
      <c r="AO99" s="250"/>
      <c r="AP99" s="251"/>
      <c r="AQ99" s="251"/>
      <c r="AR99" s="250"/>
      <c r="AS99" s="250"/>
      <c r="AT99" s="251"/>
      <c r="AU99" s="251"/>
      <c r="AV99" s="250"/>
      <c r="AW99" s="250"/>
      <c r="AX99" s="251"/>
      <c r="AY99" s="251"/>
    </row>
    <row r="100" spans="2:51" s="239" customFormat="1" x14ac:dyDescent="0.4">
      <c r="B100" s="243">
        <f t="shared" si="18"/>
        <v>45</v>
      </c>
      <c r="C100" s="1"/>
      <c r="D100" s="83"/>
      <c r="E100" s="59"/>
      <c r="F100" s="2"/>
      <c r="G100" s="79"/>
      <c r="H100" s="61"/>
      <c r="I100" s="61"/>
      <c r="J100" s="4"/>
      <c r="K100" s="244" t="s">
        <v>81</v>
      </c>
      <c r="L100" s="244" t="s">
        <v>111</v>
      </c>
      <c r="M100" s="5"/>
      <c r="N100" s="3"/>
      <c r="O100" s="244" t="s">
        <v>111</v>
      </c>
      <c r="P100" s="5"/>
      <c r="Q100" s="3"/>
      <c r="R100" s="245" t="s">
        <v>113</v>
      </c>
      <c r="S100" s="244" t="s">
        <v>114</v>
      </c>
      <c r="T100" s="246">
        <f t="shared" si="27"/>
        <v>0</v>
      </c>
      <c r="U100" s="247" t="s">
        <v>81</v>
      </c>
      <c r="V100" s="6" t="str">
        <f t="shared" si="19"/>
        <v/>
      </c>
      <c r="W100" s="247" t="s">
        <v>81</v>
      </c>
      <c r="X100" s="6"/>
      <c r="Y100" s="247" t="s">
        <v>81</v>
      </c>
      <c r="Z100" s="6" t="str" cm="1">
        <f t="array" ref="Z100">IF($T100=0,"",ROUNDDOWN(_xlfn.IFS($I100="課税",$T100*0.1/1.1,$I100="軽減",$T100*0.08/1.08,$I100="一部非課税",$AB100,I100="非課税",0),0))</f>
        <v/>
      </c>
      <c r="AA100" s="247" t="s">
        <v>81</v>
      </c>
      <c r="AB100" s="6"/>
      <c r="AC100" s="248" t="s">
        <v>81</v>
      </c>
      <c r="AD100" s="249"/>
      <c r="AE100" s="237"/>
      <c r="AF100" s="238" t="str">
        <f t="shared" si="20"/>
        <v/>
      </c>
      <c r="AG100" s="238" t="str">
        <f t="shared" si="21"/>
        <v/>
      </c>
      <c r="AI100" s="238" t="str">
        <f t="shared" si="22"/>
        <v/>
      </c>
      <c r="AJ100" s="238" t="str">
        <f t="shared" si="23"/>
        <v/>
      </c>
      <c r="AK100" s="238" t="str" cm="1">
        <f t="array" ref="AK100">IF(IF($T100=0,"",ROUNDDOWN(_xlfn.IFS($I100="課税",$T100*0.1/1.1,$I100="軽減",$T100*0.08/1.08,$I100="一部非課税",$AB100,I100="非課税",0),0))=$Z100,"","×")</f>
        <v/>
      </c>
      <c r="AL100" s="238" t="str">
        <f t="shared" ca="1" si="24"/>
        <v/>
      </c>
      <c r="AM100" s="238" t="str">
        <f t="shared" ca="1" si="25"/>
        <v/>
      </c>
      <c r="AN100" s="238" t="str">
        <f t="shared" si="26"/>
        <v/>
      </c>
      <c r="AO100" s="250"/>
      <c r="AP100" s="251"/>
      <c r="AQ100" s="251"/>
      <c r="AR100" s="250"/>
      <c r="AS100" s="250"/>
      <c r="AT100" s="251"/>
      <c r="AU100" s="251"/>
      <c r="AV100" s="250"/>
      <c r="AW100" s="250"/>
      <c r="AX100" s="251"/>
      <c r="AY100" s="251"/>
    </row>
    <row r="101" spans="2:51" s="239" customFormat="1" x14ac:dyDescent="0.4">
      <c r="B101" s="243">
        <f t="shared" si="18"/>
        <v>46</v>
      </c>
      <c r="C101" s="1"/>
      <c r="D101" s="83"/>
      <c r="E101" s="59"/>
      <c r="F101" s="2"/>
      <c r="G101" s="79"/>
      <c r="H101" s="61"/>
      <c r="I101" s="61"/>
      <c r="J101" s="4"/>
      <c r="K101" s="244" t="s">
        <v>81</v>
      </c>
      <c r="L101" s="244" t="s">
        <v>111</v>
      </c>
      <c r="M101" s="5"/>
      <c r="N101" s="3"/>
      <c r="O101" s="244" t="s">
        <v>111</v>
      </c>
      <c r="P101" s="5"/>
      <c r="Q101" s="3"/>
      <c r="R101" s="245" t="s">
        <v>113</v>
      </c>
      <c r="S101" s="244" t="s">
        <v>114</v>
      </c>
      <c r="T101" s="246">
        <f t="shared" si="27"/>
        <v>0</v>
      </c>
      <c r="U101" s="247" t="s">
        <v>81</v>
      </c>
      <c r="V101" s="6" t="str">
        <f t="shared" si="19"/>
        <v/>
      </c>
      <c r="W101" s="247" t="s">
        <v>81</v>
      </c>
      <c r="X101" s="6"/>
      <c r="Y101" s="247" t="s">
        <v>81</v>
      </c>
      <c r="Z101" s="6" t="str" cm="1">
        <f t="array" ref="Z101">IF($T101=0,"",ROUNDDOWN(_xlfn.IFS($I101="課税",$T101*0.1/1.1,$I101="軽減",$T101*0.08/1.08,$I101="一部非課税",$AB101,I101="非課税",0),0))</f>
        <v/>
      </c>
      <c r="AA101" s="247" t="s">
        <v>81</v>
      </c>
      <c r="AB101" s="6"/>
      <c r="AC101" s="248" t="s">
        <v>81</v>
      </c>
      <c r="AD101" s="249"/>
      <c r="AE101" s="237"/>
      <c r="AF101" s="238" t="str">
        <f t="shared" si="20"/>
        <v/>
      </c>
      <c r="AG101" s="238" t="str">
        <f t="shared" si="21"/>
        <v/>
      </c>
      <c r="AI101" s="238" t="str">
        <f t="shared" si="22"/>
        <v/>
      </c>
      <c r="AJ101" s="238" t="str">
        <f t="shared" si="23"/>
        <v/>
      </c>
      <c r="AK101" s="238" t="str" cm="1">
        <f t="array" ref="AK101">IF(IF($T101=0,"",ROUNDDOWN(_xlfn.IFS($I101="課税",$T101*0.1/1.1,$I101="軽減",$T101*0.08/1.08,$I101="一部非課税",$AB101,I101="非課税",0),0))=$Z101,"","×")</f>
        <v/>
      </c>
      <c r="AL101" s="238" t="str">
        <f t="shared" ca="1" si="24"/>
        <v/>
      </c>
      <c r="AM101" s="238" t="str">
        <f t="shared" ca="1" si="25"/>
        <v/>
      </c>
      <c r="AN101" s="238" t="str">
        <f t="shared" si="26"/>
        <v/>
      </c>
      <c r="AO101" s="250"/>
      <c r="AP101" s="251"/>
      <c r="AQ101" s="251"/>
      <c r="AR101" s="250"/>
      <c r="AS101" s="250"/>
      <c r="AT101" s="251"/>
      <c r="AU101" s="251"/>
      <c r="AV101" s="250"/>
      <c r="AW101" s="250"/>
      <c r="AX101" s="251"/>
      <c r="AY101" s="251"/>
    </row>
    <row r="102" spans="2:51" s="239" customFormat="1" x14ac:dyDescent="0.4">
      <c r="B102" s="243">
        <f t="shared" si="18"/>
        <v>47</v>
      </c>
      <c r="C102" s="1"/>
      <c r="D102" s="83"/>
      <c r="E102" s="59"/>
      <c r="F102" s="2"/>
      <c r="G102" s="79"/>
      <c r="H102" s="61"/>
      <c r="I102" s="61"/>
      <c r="J102" s="4"/>
      <c r="K102" s="244" t="s">
        <v>81</v>
      </c>
      <c r="L102" s="244" t="s">
        <v>111</v>
      </c>
      <c r="M102" s="5"/>
      <c r="N102" s="3"/>
      <c r="O102" s="244" t="s">
        <v>111</v>
      </c>
      <c r="P102" s="5"/>
      <c r="Q102" s="3"/>
      <c r="R102" s="245" t="s">
        <v>113</v>
      </c>
      <c r="S102" s="244" t="s">
        <v>114</v>
      </c>
      <c r="T102" s="246">
        <f t="shared" si="27"/>
        <v>0</v>
      </c>
      <c r="U102" s="247" t="s">
        <v>81</v>
      </c>
      <c r="V102" s="6" t="str">
        <f t="shared" si="19"/>
        <v/>
      </c>
      <c r="W102" s="247" t="s">
        <v>81</v>
      </c>
      <c r="X102" s="6"/>
      <c r="Y102" s="247" t="s">
        <v>81</v>
      </c>
      <c r="Z102" s="6" t="str" cm="1">
        <f t="array" ref="Z102">IF($T102=0,"",ROUNDDOWN(_xlfn.IFS($I102="課税",$T102*0.1/1.1,$I102="軽減",$T102*0.08/1.08,$I102="一部非課税",$AB102,I102="非課税",0),0))</f>
        <v/>
      </c>
      <c r="AA102" s="247" t="s">
        <v>81</v>
      </c>
      <c r="AB102" s="6"/>
      <c r="AC102" s="248" t="s">
        <v>81</v>
      </c>
      <c r="AD102" s="249"/>
      <c r="AE102" s="237"/>
      <c r="AF102" s="238" t="str">
        <f t="shared" si="20"/>
        <v/>
      </c>
      <c r="AG102" s="238" t="str">
        <f t="shared" si="21"/>
        <v/>
      </c>
      <c r="AI102" s="238" t="str">
        <f t="shared" si="22"/>
        <v/>
      </c>
      <c r="AJ102" s="238" t="str">
        <f t="shared" si="23"/>
        <v/>
      </c>
      <c r="AK102" s="238" t="str" cm="1">
        <f t="array" ref="AK102">IF(IF($T102=0,"",ROUNDDOWN(_xlfn.IFS($I102="課税",$T102*0.1/1.1,$I102="軽減",$T102*0.08/1.08,$I102="一部非課税",$AB102,I102="非課税",0),0))=$Z102,"","×")</f>
        <v/>
      </c>
      <c r="AL102" s="238" t="str">
        <f t="shared" ca="1" si="24"/>
        <v/>
      </c>
      <c r="AM102" s="238" t="str">
        <f t="shared" ca="1" si="25"/>
        <v/>
      </c>
      <c r="AN102" s="238" t="str">
        <f t="shared" si="26"/>
        <v/>
      </c>
      <c r="AO102" s="250"/>
      <c r="AP102" s="251"/>
      <c r="AQ102" s="251"/>
      <c r="AR102" s="250"/>
      <c r="AS102" s="250"/>
      <c r="AT102" s="251"/>
      <c r="AU102" s="251"/>
      <c r="AV102" s="250"/>
      <c r="AW102" s="250"/>
      <c r="AX102" s="251"/>
      <c r="AY102" s="251"/>
    </row>
    <row r="103" spans="2:51" s="239" customFormat="1" x14ac:dyDescent="0.4">
      <c r="B103" s="243">
        <f t="shared" si="18"/>
        <v>48</v>
      </c>
      <c r="C103" s="1"/>
      <c r="D103" s="83"/>
      <c r="E103" s="59"/>
      <c r="F103" s="2"/>
      <c r="G103" s="79"/>
      <c r="H103" s="61"/>
      <c r="I103" s="61"/>
      <c r="J103" s="4"/>
      <c r="K103" s="244" t="s">
        <v>81</v>
      </c>
      <c r="L103" s="244" t="s">
        <v>111</v>
      </c>
      <c r="M103" s="5"/>
      <c r="N103" s="3"/>
      <c r="O103" s="244" t="s">
        <v>111</v>
      </c>
      <c r="P103" s="5"/>
      <c r="Q103" s="3"/>
      <c r="R103" s="245" t="s">
        <v>113</v>
      </c>
      <c r="S103" s="244" t="s">
        <v>114</v>
      </c>
      <c r="T103" s="246">
        <f t="shared" si="27"/>
        <v>0</v>
      </c>
      <c r="U103" s="247" t="s">
        <v>81</v>
      </c>
      <c r="V103" s="6" t="str">
        <f t="shared" si="19"/>
        <v/>
      </c>
      <c r="W103" s="247" t="s">
        <v>81</v>
      </c>
      <c r="X103" s="6"/>
      <c r="Y103" s="247" t="s">
        <v>81</v>
      </c>
      <c r="Z103" s="6" t="str" cm="1">
        <f t="array" ref="Z103">IF($T103=0,"",ROUNDDOWN(_xlfn.IFS($I103="課税",$T103*0.1/1.1,$I103="軽減",$T103*0.08/1.08,$I103="一部非課税",$AB103,I103="非課税",0),0))</f>
        <v/>
      </c>
      <c r="AA103" s="247" t="s">
        <v>81</v>
      </c>
      <c r="AB103" s="6"/>
      <c r="AC103" s="248" t="s">
        <v>81</v>
      </c>
      <c r="AD103" s="249"/>
      <c r="AE103" s="237"/>
      <c r="AF103" s="238" t="str">
        <f t="shared" si="20"/>
        <v/>
      </c>
      <c r="AG103" s="238" t="str">
        <f t="shared" si="21"/>
        <v/>
      </c>
      <c r="AI103" s="238" t="str">
        <f t="shared" si="22"/>
        <v/>
      </c>
      <c r="AJ103" s="238" t="str">
        <f t="shared" si="23"/>
        <v/>
      </c>
      <c r="AK103" s="238" t="str" cm="1">
        <f t="array" ref="AK103">IF(IF($T103=0,"",ROUNDDOWN(_xlfn.IFS($I103="課税",$T103*0.1/1.1,$I103="軽減",$T103*0.08/1.08,$I103="一部非課税",$AB103,I103="非課税",0),0))=$Z103,"","×")</f>
        <v/>
      </c>
      <c r="AL103" s="238" t="str">
        <f t="shared" ca="1" si="24"/>
        <v/>
      </c>
      <c r="AM103" s="238" t="str">
        <f t="shared" ca="1" si="25"/>
        <v/>
      </c>
      <c r="AN103" s="238" t="str">
        <f t="shared" si="26"/>
        <v/>
      </c>
      <c r="AO103" s="250"/>
      <c r="AP103" s="251"/>
      <c r="AQ103" s="251"/>
      <c r="AR103" s="250"/>
      <c r="AS103" s="250"/>
      <c r="AT103" s="251"/>
      <c r="AU103" s="251"/>
      <c r="AV103" s="250"/>
      <c r="AW103" s="250"/>
      <c r="AX103" s="251"/>
      <c r="AY103" s="251"/>
    </row>
    <row r="104" spans="2:51" s="239" customFormat="1" x14ac:dyDescent="0.4">
      <c r="B104" s="243">
        <f t="shared" si="18"/>
        <v>49</v>
      </c>
      <c r="C104" s="1"/>
      <c r="D104" s="83"/>
      <c r="E104" s="59"/>
      <c r="F104" s="2"/>
      <c r="G104" s="79"/>
      <c r="H104" s="61"/>
      <c r="I104" s="61"/>
      <c r="J104" s="4"/>
      <c r="K104" s="244" t="s">
        <v>81</v>
      </c>
      <c r="L104" s="244" t="s">
        <v>111</v>
      </c>
      <c r="M104" s="5"/>
      <c r="N104" s="3"/>
      <c r="O104" s="244" t="s">
        <v>111</v>
      </c>
      <c r="P104" s="5"/>
      <c r="Q104" s="3"/>
      <c r="R104" s="245" t="s">
        <v>113</v>
      </c>
      <c r="S104" s="244" t="s">
        <v>114</v>
      </c>
      <c r="T104" s="246">
        <f t="shared" si="27"/>
        <v>0</v>
      </c>
      <c r="U104" s="247" t="s">
        <v>81</v>
      </c>
      <c r="V104" s="6" t="str">
        <f t="shared" si="19"/>
        <v/>
      </c>
      <c r="W104" s="247" t="s">
        <v>81</v>
      </c>
      <c r="X104" s="6"/>
      <c r="Y104" s="247" t="s">
        <v>81</v>
      </c>
      <c r="Z104" s="6" t="str" cm="1">
        <f t="array" ref="Z104">IF($T104=0,"",ROUNDDOWN(_xlfn.IFS($I104="課税",$T104*0.1/1.1,$I104="軽減",$T104*0.08/1.08,$I104="一部非課税",$AB104,I104="非課税",0),0))</f>
        <v/>
      </c>
      <c r="AA104" s="247" t="s">
        <v>81</v>
      </c>
      <c r="AB104" s="6"/>
      <c r="AC104" s="248" t="s">
        <v>81</v>
      </c>
      <c r="AD104" s="249"/>
      <c r="AE104" s="237"/>
      <c r="AF104" s="238" t="str">
        <f t="shared" si="20"/>
        <v/>
      </c>
      <c r="AG104" s="238" t="str">
        <f t="shared" si="21"/>
        <v/>
      </c>
      <c r="AI104" s="238" t="str">
        <f t="shared" si="22"/>
        <v/>
      </c>
      <c r="AJ104" s="238" t="str">
        <f t="shared" si="23"/>
        <v/>
      </c>
      <c r="AK104" s="238" t="str" cm="1">
        <f t="array" ref="AK104">IF(IF($T104=0,"",ROUNDDOWN(_xlfn.IFS($I104="課税",$T104*0.1/1.1,$I104="軽減",$T104*0.08/1.08,$I104="一部非課税",$AB104,I104="非課税",0),0))=$Z104,"","×")</f>
        <v/>
      </c>
      <c r="AL104" s="238" t="str">
        <f t="shared" ca="1" si="24"/>
        <v/>
      </c>
      <c r="AM104" s="238" t="str">
        <f t="shared" ca="1" si="25"/>
        <v/>
      </c>
      <c r="AN104" s="238" t="str">
        <f t="shared" si="26"/>
        <v/>
      </c>
      <c r="AO104" s="250"/>
      <c r="AP104" s="251"/>
      <c r="AQ104" s="251"/>
      <c r="AR104" s="250"/>
      <c r="AS104" s="250"/>
      <c r="AT104" s="251"/>
      <c r="AU104" s="251"/>
      <c r="AV104" s="250"/>
      <c r="AW104" s="250"/>
      <c r="AX104" s="251"/>
      <c r="AY104" s="251"/>
    </row>
    <row r="105" spans="2:51" s="239" customFormat="1" x14ac:dyDescent="0.4">
      <c r="B105" s="243">
        <f t="shared" si="18"/>
        <v>50</v>
      </c>
      <c r="C105" s="1"/>
      <c r="D105" s="83"/>
      <c r="E105" s="59"/>
      <c r="F105" s="2"/>
      <c r="G105" s="79"/>
      <c r="H105" s="61"/>
      <c r="I105" s="61"/>
      <c r="J105" s="4"/>
      <c r="K105" s="244" t="s">
        <v>81</v>
      </c>
      <c r="L105" s="244" t="s">
        <v>111</v>
      </c>
      <c r="M105" s="5"/>
      <c r="N105" s="3"/>
      <c r="O105" s="244" t="s">
        <v>111</v>
      </c>
      <c r="P105" s="5"/>
      <c r="Q105" s="3"/>
      <c r="R105" s="245" t="s">
        <v>113</v>
      </c>
      <c r="S105" s="244" t="s">
        <v>114</v>
      </c>
      <c r="T105" s="246">
        <f t="shared" si="27"/>
        <v>0</v>
      </c>
      <c r="U105" s="247" t="s">
        <v>81</v>
      </c>
      <c r="V105" s="6" t="str">
        <f t="shared" si="19"/>
        <v/>
      </c>
      <c r="W105" s="247" t="s">
        <v>81</v>
      </c>
      <c r="X105" s="6"/>
      <c r="Y105" s="247" t="s">
        <v>81</v>
      </c>
      <c r="Z105" s="6" t="str" cm="1">
        <f t="array" ref="Z105">IF($T105=0,"",ROUNDDOWN(_xlfn.IFS($I105="課税",$T105*0.1/1.1,$I105="軽減",$T105*0.08/1.08,$I105="一部非課税",$AB105,I105="非課税",0),0))</f>
        <v/>
      </c>
      <c r="AA105" s="247" t="s">
        <v>81</v>
      </c>
      <c r="AB105" s="6"/>
      <c r="AC105" s="248" t="s">
        <v>81</v>
      </c>
      <c r="AD105" s="249"/>
      <c r="AE105" s="237"/>
      <c r="AF105" s="238" t="str">
        <f t="shared" si="20"/>
        <v/>
      </c>
      <c r="AG105" s="238" t="str">
        <f t="shared" si="21"/>
        <v/>
      </c>
      <c r="AI105" s="238" t="str">
        <f t="shared" si="22"/>
        <v/>
      </c>
      <c r="AJ105" s="238" t="str">
        <f t="shared" si="23"/>
        <v/>
      </c>
      <c r="AK105" s="238" t="str" cm="1">
        <f t="array" ref="AK105">IF(IF($T105=0,"",ROUNDDOWN(_xlfn.IFS($I105="課税",$T105*0.1/1.1,$I105="軽減",$T105*0.08/1.08,$I105="一部非課税",$AB105,I105="非課税",0),0))=$Z105,"","×")</f>
        <v/>
      </c>
      <c r="AL105" s="238" t="str">
        <f t="shared" ca="1" si="24"/>
        <v/>
      </c>
      <c r="AM105" s="238" t="str">
        <f t="shared" ca="1" si="25"/>
        <v/>
      </c>
      <c r="AN105" s="238" t="str">
        <f t="shared" si="26"/>
        <v/>
      </c>
      <c r="AO105" s="250"/>
      <c r="AP105" s="251"/>
      <c r="AQ105" s="251"/>
      <c r="AR105" s="250"/>
      <c r="AS105" s="250"/>
      <c r="AT105" s="251"/>
      <c r="AU105" s="251"/>
      <c r="AV105" s="250"/>
      <c r="AW105" s="250"/>
      <c r="AX105" s="251"/>
      <c r="AY105" s="251"/>
    </row>
    <row r="106" spans="2:51" s="239" customFormat="1" x14ac:dyDescent="0.4">
      <c r="B106" s="243">
        <f t="shared" si="18"/>
        <v>51</v>
      </c>
      <c r="C106" s="1"/>
      <c r="D106" s="83"/>
      <c r="E106" s="59"/>
      <c r="F106" s="2"/>
      <c r="G106" s="79"/>
      <c r="H106" s="61"/>
      <c r="I106" s="61"/>
      <c r="J106" s="4"/>
      <c r="K106" s="244" t="s">
        <v>81</v>
      </c>
      <c r="L106" s="244" t="s">
        <v>111</v>
      </c>
      <c r="M106" s="5"/>
      <c r="N106" s="3"/>
      <c r="O106" s="244" t="s">
        <v>111</v>
      </c>
      <c r="P106" s="5"/>
      <c r="Q106" s="3"/>
      <c r="R106" s="245" t="s">
        <v>113</v>
      </c>
      <c r="S106" s="244" t="s">
        <v>114</v>
      </c>
      <c r="T106" s="246">
        <f t="shared" si="27"/>
        <v>0</v>
      </c>
      <c r="U106" s="247" t="s">
        <v>81</v>
      </c>
      <c r="V106" s="6" t="str">
        <f t="shared" si="19"/>
        <v/>
      </c>
      <c r="W106" s="247" t="s">
        <v>81</v>
      </c>
      <c r="X106" s="6"/>
      <c r="Y106" s="247" t="s">
        <v>81</v>
      </c>
      <c r="Z106" s="6" t="str" cm="1">
        <f t="array" ref="Z106">IF($T106=0,"",ROUNDDOWN(_xlfn.IFS($I106="課税",$T106*0.1/1.1,$I106="軽減",$T106*0.08/1.08,$I106="一部非課税",$AB106,I106="非課税",0),0))</f>
        <v/>
      </c>
      <c r="AA106" s="247" t="s">
        <v>81</v>
      </c>
      <c r="AB106" s="6"/>
      <c r="AC106" s="248" t="s">
        <v>81</v>
      </c>
      <c r="AD106" s="249"/>
      <c r="AE106" s="237"/>
      <c r="AF106" s="238" t="str">
        <f t="shared" si="20"/>
        <v/>
      </c>
      <c r="AG106" s="238" t="str">
        <f t="shared" si="21"/>
        <v/>
      </c>
      <c r="AI106" s="238" t="str">
        <f t="shared" si="22"/>
        <v/>
      </c>
      <c r="AJ106" s="238" t="str">
        <f t="shared" si="23"/>
        <v/>
      </c>
      <c r="AK106" s="238" t="str" cm="1">
        <f t="array" ref="AK106">IF(IF($T106=0,"",ROUNDDOWN(_xlfn.IFS($I106="課税",$T106*0.1/1.1,$I106="軽減",$T106*0.08/1.08,$I106="一部非課税",$AB106,I106="非課税",0),0))=$Z106,"","×")</f>
        <v/>
      </c>
      <c r="AL106" s="238" t="str">
        <f t="shared" ca="1" si="24"/>
        <v/>
      </c>
      <c r="AM106" s="238" t="str">
        <f t="shared" ca="1" si="25"/>
        <v/>
      </c>
      <c r="AN106" s="238" t="str">
        <f t="shared" si="26"/>
        <v/>
      </c>
      <c r="AO106" s="250"/>
      <c r="AP106" s="251"/>
      <c r="AQ106" s="251"/>
      <c r="AR106" s="250"/>
      <c r="AS106" s="250"/>
      <c r="AT106" s="251"/>
      <c r="AU106" s="251"/>
      <c r="AV106" s="250"/>
      <c r="AW106" s="250"/>
      <c r="AX106" s="251"/>
      <c r="AY106" s="251"/>
    </row>
    <row r="107" spans="2:51" s="239" customFormat="1" x14ac:dyDescent="0.4">
      <c r="B107" s="243">
        <f t="shared" si="18"/>
        <v>52</v>
      </c>
      <c r="C107" s="1"/>
      <c r="D107" s="83"/>
      <c r="E107" s="59"/>
      <c r="F107" s="2"/>
      <c r="G107" s="79"/>
      <c r="H107" s="61"/>
      <c r="I107" s="61"/>
      <c r="J107" s="4"/>
      <c r="K107" s="244" t="s">
        <v>81</v>
      </c>
      <c r="L107" s="244" t="s">
        <v>111</v>
      </c>
      <c r="M107" s="5"/>
      <c r="N107" s="3"/>
      <c r="O107" s="244" t="s">
        <v>111</v>
      </c>
      <c r="P107" s="5"/>
      <c r="Q107" s="3"/>
      <c r="R107" s="245" t="s">
        <v>113</v>
      </c>
      <c r="S107" s="244" t="s">
        <v>114</v>
      </c>
      <c r="T107" s="246">
        <f t="shared" si="27"/>
        <v>0</v>
      </c>
      <c r="U107" s="247" t="s">
        <v>81</v>
      </c>
      <c r="V107" s="6" t="str">
        <f t="shared" si="19"/>
        <v/>
      </c>
      <c r="W107" s="247" t="s">
        <v>81</v>
      </c>
      <c r="X107" s="6"/>
      <c r="Y107" s="247" t="s">
        <v>81</v>
      </c>
      <c r="Z107" s="6" t="str" cm="1">
        <f t="array" ref="Z107">IF($T107=0,"",ROUNDDOWN(_xlfn.IFS($I107="課税",$T107*0.1/1.1,$I107="軽減",$T107*0.08/1.08,$I107="一部非課税",$AB107,I107="非課税",0),0))</f>
        <v/>
      </c>
      <c r="AA107" s="247" t="s">
        <v>81</v>
      </c>
      <c r="AB107" s="6"/>
      <c r="AC107" s="248" t="s">
        <v>81</v>
      </c>
      <c r="AD107" s="249"/>
      <c r="AE107" s="237"/>
      <c r="AF107" s="238" t="str">
        <f t="shared" si="20"/>
        <v/>
      </c>
      <c r="AG107" s="238" t="str">
        <f t="shared" si="21"/>
        <v/>
      </c>
      <c r="AI107" s="238" t="str">
        <f t="shared" si="22"/>
        <v/>
      </c>
      <c r="AJ107" s="238" t="str">
        <f t="shared" si="23"/>
        <v/>
      </c>
      <c r="AK107" s="238" t="str" cm="1">
        <f t="array" ref="AK107">IF(IF($T107=0,"",ROUNDDOWN(_xlfn.IFS($I107="課税",$T107*0.1/1.1,$I107="軽減",$T107*0.08/1.08,$I107="一部非課税",$AB107,I107="非課税",0),0))=$Z107,"","×")</f>
        <v/>
      </c>
      <c r="AL107" s="238" t="str">
        <f t="shared" ca="1" si="24"/>
        <v/>
      </c>
      <c r="AM107" s="238" t="str">
        <f t="shared" ca="1" si="25"/>
        <v/>
      </c>
      <c r="AN107" s="238" t="str">
        <f t="shared" si="26"/>
        <v/>
      </c>
      <c r="AO107" s="250"/>
      <c r="AP107" s="251"/>
      <c r="AQ107" s="251"/>
      <c r="AR107" s="250"/>
      <c r="AS107" s="250"/>
      <c r="AT107" s="251"/>
      <c r="AU107" s="251"/>
      <c r="AV107" s="250"/>
      <c r="AW107" s="250"/>
      <c r="AX107" s="251"/>
      <c r="AY107" s="251"/>
    </row>
    <row r="108" spans="2:51" s="239" customFormat="1" x14ac:dyDescent="0.4">
      <c r="B108" s="243">
        <f t="shared" si="18"/>
        <v>53</v>
      </c>
      <c r="C108" s="1"/>
      <c r="D108" s="83"/>
      <c r="E108" s="59"/>
      <c r="F108" s="2"/>
      <c r="G108" s="79"/>
      <c r="H108" s="61"/>
      <c r="I108" s="61"/>
      <c r="J108" s="4"/>
      <c r="K108" s="244" t="s">
        <v>81</v>
      </c>
      <c r="L108" s="244" t="s">
        <v>111</v>
      </c>
      <c r="M108" s="5"/>
      <c r="N108" s="3"/>
      <c r="O108" s="244" t="s">
        <v>111</v>
      </c>
      <c r="P108" s="5"/>
      <c r="Q108" s="3"/>
      <c r="R108" s="245" t="s">
        <v>113</v>
      </c>
      <c r="S108" s="244" t="s">
        <v>114</v>
      </c>
      <c r="T108" s="246">
        <f t="shared" si="27"/>
        <v>0</v>
      </c>
      <c r="U108" s="247" t="s">
        <v>81</v>
      </c>
      <c r="V108" s="6" t="str">
        <f t="shared" si="19"/>
        <v/>
      </c>
      <c r="W108" s="247" t="s">
        <v>81</v>
      </c>
      <c r="X108" s="6"/>
      <c r="Y108" s="247" t="s">
        <v>81</v>
      </c>
      <c r="Z108" s="6" t="str" cm="1">
        <f t="array" ref="Z108">IF($T108=0,"",ROUNDDOWN(_xlfn.IFS($I108="課税",$T108*0.1/1.1,$I108="軽減",$T108*0.08/1.08,$I108="一部非課税",$AB108,I108="非課税",0),0))</f>
        <v/>
      </c>
      <c r="AA108" s="247" t="s">
        <v>81</v>
      </c>
      <c r="AB108" s="6"/>
      <c r="AC108" s="248" t="s">
        <v>81</v>
      </c>
      <c r="AD108" s="249"/>
      <c r="AE108" s="237"/>
      <c r="AF108" s="238" t="str">
        <f t="shared" si="20"/>
        <v/>
      </c>
      <c r="AG108" s="238" t="str">
        <f t="shared" si="21"/>
        <v/>
      </c>
      <c r="AI108" s="238" t="str">
        <f t="shared" si="22"/>
        <v/>
      </c>
      <c r="AJ108" s="238" t="str">
        <f t="shared" si="23"/>
        <v/>
      </c>
      <c r="AK108" s="238" t="str" cm="1">
        <f t="array" ref="AK108">IF(IF($T108=0,"",ROUNDDOWN(_xlfn.IFS($I108="課税",$T108*0.1/1.1,$I108="軽減",$T108*0.08/1.08,$I108="一部非課税",$AB108,I108="非課税",0),0))=$Z108,"","×")</f>
        <v/>
      </c>
      <c r="AL108" s="238" t="str">
        <f t="shared" ca="1" si="24"/>
        <v/>
      </c>
      <c r="AM108" s="238" t="str">
        <f t="shared" ca="1" si="25"/>
        <v/>
      </c>
      <c r="AN108" s="238" t="str">
        <f t="shared" si="26"/>
        <v/>
      </c>
      <c r="AO108" s="250"/>
      <c r="AP108" s="251"/>
      <c r="AQ108" s="251"/>
      <c r="AR108" s="250"/>
      <c r="AS108" s="250"/>
      <c r="AT108" s="251"/>
      <c r="AU108" s="251"/>
      <c r="AV108" s="250"/>
      <c r="AW108" s="250"/>
      <c r="AX108" s="251"/>
      <c r="AY108" s="251"/>
    </row>
    <row r="109" spans="2:51" s="239" customFormat="1" x14ac:dyDescent="0.4">
      <c r="B109" s="243">
        <f t="shared" si="18"/>
        <v>54</v>
      </c>
      <c r="C109" s="1"/>
      <c r="D109" s="83"/>
      <c r="E109" s="59"/>
      <c r="F109" s="2"/>
      <c r="G109" s="79"/>
      <c r="H109" s="61"/>
      <c r="I109" s="61"/>
      <c r="J109" s="4"/>
      <c r="K109" s="244" t="s">
        <v>81</v>
      </c>
      <c r="L109" s="244" t="s">
        <v>111</v>
      </c>
      <c r="M109" s="5"/>
      <c r="N109" s="3"/>
      <c r="O109" s="244" t="s">
        <v>111</v>
      </c>
      <c r="P109" s="5"/>
      <c r="Q109" s="3"/>
      <c r="R109" s="245" t="s">
        <v>113</v>
      </c>
      <c r="S109" s="244" t="s">
        <v>114</v>
      </c>
      <c r="T109" s="246">
        <f t="shared" si="27"/>
        <v>0</v>
      </c>
      <c r="U109" s="247" t="s">
        <v>81</v>
      </c>
      <c r="V109" s="6" t="str">
        <f t="shared" si="19"/>
        <v/>
      </c>
      <c r="W109" s="247" t="s">
        <v>81</v>
      </c>
      <c r="X109" s="6"/>
      <c r="Y109" s="247" t="s">
        <v>81</v>
      </c>
      <c r="Z109" s="6" t="str" cm="1">
        <f t="array" ref="Z109">IF($T109=0,"",ROUNDDOWN(_xlfn.IFS($I109="課税",$T109*0.1/1.1,$I109="軽減",$T109*0.08/1.08,$I109="一部非課税",$AB109,I109="非課税",0),0))</f>
        <v/>
      </c>
      <c r="AA109" s="247" t="s">
        <v>81</v>
      </c>
      <c r="AB109" s="6"/>
      <c r="AC109" s="248" t="s">
        <v>81</v>
      </c>
      <c r="AD109" s="249"/>
      <c r="AE109" s="237"/>
      <c r="AF109" s="238" t="str">
        <f t="shared" si="20"/>
        <v/>
      </c>
      <c r="AG109" s="238" t="str">
        <f t="shared" si="21"/>
        <v/>
      </c>
      <c r="AI109" s="238" t="str">
        <f t="shared" si="22"/>
        <v/>
      </c>
      <c r="AJ109" s="238" t="str">
        <f t="shared" si="23"/>
        <v/>
      </c>
      <c r="AK109" s="238" t="str" cm="1">
        <f t="array" ref="AK109">IF(IF($T109=0,"",ROUNDDOWN(_xlfn.IFS($I109="課税",$T109*0.1/1.1,$I109="軽減",$T109*0.08/1.08,$I109="一部非課税",$AB109,I109="非課税",0),0))=$Z109,"","×")</f>
        <v/>
      </c>
      <c r="AL109" s="238" t="str">
        <f t="shared" ca="1" si="24"/>
        <v/>
      </c>
      <c r="AM109" s="238" t="str">
        <f t="shared" ca="1" si="25"/>
        <v/>
      </c>
      <c r="AN109" s="238" t="str">
        <f t="shared" si="26"/>
        <v/>
      </c>
      <c r="AO109" s="250"/>
      <c r="AP109" s="251"/>
      <c r="AQ109" s="251"/>
      <c r="AR109" s="250"/>
      <c r="AS109" s="250"/>
      <c r="AT109" s="251"/>
      <c r="AU109" s="251"/>
      <c r="AV109" s="250"/>
      <c r="AW109" s="250"/>
      <c r="AX109" s="251"/>
      <c r="AY109" s="251"/>
    </row>
    <row r="110" spans="2:51" s="239" customFormat="1" x14ac:dyDescent="0.4">
      <c r="B110" s="243">
        <f t="shared" si="18"/>
        <v>55</v>
      </c>
      <c r="C110" s="1"/>
      <c r="D110" s="83"/>
      <c r="E110" s="59"/>
      <c r="F110" s="2"/>
      <c r="G110" s="79"/>
      <c r="H110" s="61"/>
      <c r="I110" s="61"/>
      <c r="J110" s="4"/>
      <c r="K110" s="244" t="s">
        <v>81</v>
      </c>
      <c r="L110" s="244" t="s">
        <v>111</v>
      </c>
      <c r="M110" s="5"/>
      <c r="N110" s="3"/>
      <c r="O110" s="244" t="s">
        <v>111</v>
      </c>
      <c r="P110" s="5"/>
      <c r="Q110" s="3"/>
      <c r="R110" s="245" t="s">
        <v>113</v>
      </c>
      <c r="S110" s="244" t="s">
        <v>114</v>
      </c>
      <c r="T110" s="246">
        <f t="shared" si="27"/>
        <v>0</v>
      </c>
      <c r="U110" s="247" t="s">
        <v>81</v>
      </c>
      <c r="V110" s="6" t="str">
        <f t="shared" si="19"/>
        <v/>
      </c>
      <c r="W110" s="247" t="s">
        <v>81</v>
      </c>
      <c r="X110" s="6"/>
      <c r="Y110" s="247" t="s">
        <v>81</v>
      </c>
      <c r="Z110" s="6" t="str" cm="1">
        <f t="array" ref="Z110">IF($T110=0,"",ROUNDDOWN(_xlfn.IFS($I110="課税",$T110*0.1/1.1,$I110="軽減",$T110*0.08/1.08,$I110="一部非課税",$AB110,I110="非課税",0),0))</f>
        <v/>
      </c>
      <c r="AA110" s="247" t="s">
        <v>81</v>
      </c>
      <c r="AB110" s="6"/>
      <c r="AC110" s="248" t="s">
        <v>81</v>
      </c>
      <c r="AD110" s="249"/>
      <c r="AE110" s="237"/>
      <c r="AF110" s="238" t="str">
        <f t="shared" si="20"/>
        <v/>
      </c>
      <c r="AG110" s="238" t="str">
        <f t="shared" si="21"/>
        <v/>
      </c>
      <c r="AI110" s="238" t="str">
        <f t="shared" si="22"/>
        <v/>
      </c>
      <c r="AJ110" s="238" t="str">
        <f t="shared" si="23"/>
        <v/>
      </c>
      <c r="AK110" s="238" t="str" cm="1">
        <f t="array" ref="AK110">IF(IF($T110=0,"",ROUNDDOWN(_xlfn.IFS($I110="課税",$T110*0.1/1.1,$I110="軽減",$T110*0.08/1.08,$I110="一部非課税",$AB110,I110="非課税",0),0))=$Z110,"","×")</f>
        <v/>
      </c>
      <c r="AL110" s="238" t="str">
        <f t="shared" ca="1" si="24"/>
        <v/>
      </c>
      <c r="AM110" s="238" t="str">
        <f t="shared" ca="1" si="25"/>
        <v/>
      </c>
      <c r="AN110" s="238" t="str">
        <f t="shared" si="26"/>
        <v/>
      </c>
      <c r="AO110" s="250"/>
      <c r="AP110" s="251"/>
      <c r="AQ110" s="251"/>
      <c r="AR110" s="250"/>
      <c r="AS110" s="250"/>
      <c r="AT110" s="251"/>
      <c r="AU110" s="251"/>
      <c r="AV110" s="250"/>
      <c r="AW110" s="250"/>
      <c r="AX110" s="251"/>
      <c r="AY110" s="251"/>
    </row>
    <row r="111" spans="2:51" s="239" customFormat="1" x14ac:dyDescent="0.4">
      <c r="B111" s="243">
        <f t="shared" si="18"/>
        <v>56</v>
      </c>
      <c r="C111" s="1"/>
      <c r="D111" s="83"/>
      <c r="E111" s="59"/>
      <c r="F111" s="2"/>
      <c r="G111" s="79"/>
      <c r="H111" s="61"/>
      <c r="I111" s="61"/>
      <c r="J111" s="4"/>
      <c r="K111" s="244" t="s">
        <v>81</v>
      </c>
      <c r="L111" s="244" t="s">
        <v>111</v>
      </c>
      <c r="M111" s="5"/>
      <c r="N111" s="3"/>
      <c r="O111" s="244" t="s">
        <v>111</v>
      </c>
      <c r="P111" s="5"/>
      <c r="Q111" s="3"/>
      <c r="R111" s="245" t="s">
        <v>113</v>
      </c>
      <c r="S111" s="244" t="s">
        <v>114</v>
      </c>
      <c r="T111" s="246">
        <f t="shared" si="27"/>
        <v>0</v>
      </c>
      <c r="U111" s="247" t="s">
        <v>81</v>
      </c>
      <c r="V111" s="6" t="str">
        <f t="shared" si="19"/>
        <v/>
      </c>
      <c r="W111" s="247" t="s">
        <v>81</v>
      </c>
      <c r="X111" s="6"/>
      <c r="Y111" s="247" t="s">
        <v>81</v>
      </c>
      <c r="Z111" s="6" t="str" cm="1">
        <f t="array" ref="Z111">IF($T111=0,"",ROUNDDOWN(_xlfn.IFS($I111="課税",$T111*0.1/1.1,$I111="軽減",$T111*0.08/1.08,$I111="一部非課税",$AB111,I111="非課税",0),0))</f>
        <v/>
      </c>
      <c r="AA111" s="247" t="s">
        <v>81</v>
      </c>
      <c r="AB111" s="6"/>
      <c r="AC111" s="248" t="s">
        <v>81</v>
      </c>
      <c r="AD111" s="249"/>
      <c r="AE111" s="237"/>
      <c r="AF111" s="238" t="str">
        <f t="shared" si="20"/>
        <v/>
      </c>
      <c r="AG111" s="238" t="str">
        <f t="shared" si="21"/>
        <v/>
      </c>
      <c r="AI111" s="238" t="str">
        <f t="shared" si="22"/>
        <v/>
      </c>
      <c r="AJ111" s="238" t="str">
        <f t="shared" si="23"/>
        <v/>
      </c>
      <c r="AK111" s="238" t="str" cm="1">
        <f t="array" ref="AK111">IF(IF($T111=0,"",ROUNDDOWN(_xlfn.IFS($I111="課税",$T111*0.1/1.1,$I111="軽減",$T111*0.08/1.08,$I111="一部非課税",$AB111,I111="非課税",0),0))=$Z111,"","×")</f>
        <v/>
      </c>
      <c r="AL111" s="238" t="str">
        <f t="shared" ca="1" si="24"/>
        <v/>
      </c>
      <c r="AM111" s="238" t="str">
        <f t="shared" ca="1" si="25"/>
        <v/>
      </c>
      <c r="AN111" s="238" t="str">
        <f t="shared" si="26"/>
        <v/>
      </c>
      <c r="AO111" s="250"/>
      <c r="AP111" s="251"/>
      <c r="AQ111" s="251"/>
      <c r="AR111" s="250"/>
      <c r="AS111" s="250"/>
      <c r="AT111" s="251"/>
      <c r="AU111" s="251"/>
      <c r="AV111" s="250"/>
      <c r="AW111" s="250"/>
      <c r="AX111" s="251"/>
      <c r="AY111" s="251"/>
    </row>
    <row r="112" spans="2:51" s="239" customFormat="1" x14ac:dyDescent="0.4">
      <c r="B112" s="243">
        <f t="shared" si="18"/>
        <v>57</v>
      </c>
      <c r="C112" s="1"/>
      <c r="D112" s="83"/>
      <c r="E112" s="59"/>
      <c r="F112" s="2"/>
      <c r="G112" s="79"/>
      <c r="H112" s="61"/>
      <c r="I112" s="61"/>
      <c r="J112" s="4"/>
      <c r="K112" s="244" t="s">
        <v>81</v>
      </c>
      <c r="L112" s="244" t="s">
        <v>111</v>
      </c>
      <c r="M112" s="5"/>
      <c r="N112" s="3"/>
      <c r="O112" s="244" t="s">
        <v>111</v>
      </c>
      <c r="P112" s="5"/>
      <c r="Q112" s="3"/>
      <c r="R112" s="245" t="s">
        <v>113</v>
      </c>
      <c r="S112" s="244" t="s">
        <v>114</v>
      </c>
      <c r="T112" s="246">
        <f t="shared" si="27"/>
        <v>0</v>
      </c>
      <c r="U112" s="247" t="s">
        <v>81</v>
      </c>
      <c r="V112" s="6" t="str">
        <f t="shared" si="19"/>
        <v/>
      </c>
      <c r="W112" s="247" t="s">
        <v>81</v>
      </c>
      <c r="X112" s="6"/>
      <c r="Y112" s="247" t="s">
        <v>81</v>
      </c>
      <c r="Z112" s="6" t="str" cm="1">
        <f t="array" ref="Z112">IF($T112=0,"",ROUNDDOWN(_xlfn.IFS($I112="課税",$T112*0.1/1.1,$I112="軽減",$T112*0.08/1.08,$I112="一部非課税",$AB112,I112="非課税",0),0))</f>
        <v/>
      </c>
      <c r="AA112" s="247" t="s">
        <v>81</v>
      </c>
      <c r="AB112" s="6"/>
      <c r="AC112" s="248" t="s">
        <v>81</v>
      </c>
      <c r="AD112" s="249"/>
      <c r="AE112" s="237"/>
      <c r="AF112" s="238" t="str">
        <f t="shared" si="20"/>
        <v/>
      </c>
      <c r="AG112" s="238" t="str">
        <f t="shared" si="21"/>
        <v/>
      </c>
      <c r="AI112" s="238" t="str">
        <f t="shared" si="22"/>
        <v/>
      </c>
      <c r="AJ112" s="238" t="str">
        <f t="shared" si="23"/>
        <v/>
      </c>
      <c r="AK112" s="238" t="str" cm="1">
        <f t="array" ref="AK112">IF(IF($T112=0,"",ROUNDDOWN(_xlfn.IFS($I112="課税",$T112*0.1/1.1,$I112="軽減",$T112*0.08/1.08,$I112="一部非課税",$AB112,I112="非課税",0),0))=$Z112,"","×")</f>
        <v/>
      </c>
      <c r="AL112" s="238" t="str">
        <f t="shared" ca="1" si="24"/>
        <v/>
      </c>
      <c r="AM112" s="238" t="str">
        <f t="shared" ca="1" si="25"/>
        <v/>
      </c>
      <c r="AN112" s="238" t="str">
        <f t="shared" si="26"/>
        <v/>
      </c>
      <c r="AO112" s="250"/>
      <c r="AP112" s="251"/>
      <c r="AQ112" s="251"/>
      <c r="AR112" s="250"/>
      <c r="AS112" s="250"/>
      <c r="AT112" s="251"/>
      <c r="AU112" s="251"/>
      <c r="AV112" s="250"/>
      <c r="AW112" s="250"/>
      <c r="AX112" s="251"/>
      <c r="AY112" s="251"/>
    </row>
    <row r="113" spans="2:51" s="239" customFormat="1" x14ac:dyDescent="0.4">
      <c r="B113" s="243">
        <f t="shared" si="18"/>
        <v>58</v>
      </c>
      <c r="C113" s="1"/>
      <c r="D113" s="83"/>
      <c r="E113" s="59"/>
      <c r="F113" s="2"/>
      <c r="G113" s="79"/>
      <c r="H113" s="61"/>
      <c r="I113" s="61"/>
      <c r="J113" s="4"/>
      <c r="K113" s="244" t="s">
        <v>81</v>
      </c>
      <c r="L113" s="244" t="s">
        <v>111</v>
      </c>
      <c r="M113" s="5"/>
      <c r="N113" s="3"/>
      <c r="O113" s="244" t="s">
        <v>111</v>
      </c>
      <c r="P113" s="5"/>
      <c r="Q113" s="3"/>
      <c r="R113" s="245" t="s">
        <v>113</v>
      </c>
      <c r="S113" s="244" t="s">
        <v>114</v>
      </c>
      <c r="T113" s="246">
        <f t="shared" si="27"/>
        <v>0</v>
      </c>
      <c r="U113" s="247" t="s">
        <v>81</v>
      </c>
      <c r="V113" s="6" t="str">
        <f t="shared" si="19"/>
        <v/>
      </c>
      <c r="W113" s="247" t="s">
        <v>81</v>
      </c>
      <c r="X113" s="6"/>
      <c r="Y113" s="247" t="s">
        <v>81</v>
      </c>
      <c r="Z113" s="6" t="str" cm="1">
        <f t="array" ref="Z113">IF($T113=0,"",ROUNDDOWN(_xlfn.IFS($I113="課税",$T113*0.1/1.1,$I113="軽減",$T113*0.08/1.08,$I113="一部非課税",$AB113,I113="非課税",0),0))</f>
        <v/>
      </c>
      <c r="AA113" s="247" t="s">
        <v>81</v>
      </c>
      <c r="AB113" s="6"/>
      <c r="AC113" s="248" t="s">
        <v>81</v>
      </c>
      <c r="AD113" s="249"/>
      <c r="AE113" s="237"/>
      <c r="AF113" s="238" t="str">
        <f t="shared" si="20"/>
        <v/>
      </c>
      <c r="AG113" s="238" t="str">
        <f t="shared" si="21"/>
        <v/>
      </c>
      <c r="AI113" s="238" t="str">
        <f t="shared" si="22"/>
        <v/>
      </c>
      <c r="AJ113" s="238" t="str">
        <f t="shared" si="23"/>
        <v/>
      </c>
      <c r="AK113" s="238" t="str" cm="1">
        <f t="array" ref="AK113">IF(IF($T113=0,"",ROUNDDOWN(_xlfn.IFS($I113="課税",$T113*0.1/1.1,$I113="軽減",$T113*0.08/1.08,$I113="一部非課税",$AB113,I113="非課税",0),0))=$Z113,"","×")</f>
        <v/>
      </c>
      <c r="AL113" s="238" t="str">
        <f t="shared" ca="1" si="24"/>
        <v/>
      </c>
      <c r="AM113" s="238" t="str">
        <f t="shared" ca="1" si="25"/>
        <v/>
      </c>
      <c r="AN113" s="238" t="str">
        <f t="shared" si="26"/>
        <v/>
      </c>
      <c r="AO113" s="250"/>
      <c r="AP113" s="251"/>
      <c r="AQ113" s="251"/>
      <c r="AR113" s="250"/>
      <c r="AS113" s="250"/>
      <c r="AT113" s="251"/>
      <c r="AU113" s="251"/>
      <c r="AV113" s="250"/>
      <c r="AW113" s="250"/>
      <c r="AX113" s="251"/>
      <c r="AY113" s="251"/>
    </row>
    <row r="114" spans="2:51" s="239" customFormat="1" x14ac:dyDescent="0.4">
      <c r="B114" s="243">
        <f t="shared" si="18"/>
        <v>59</v>
      </c>
      <c r="C114" s="1"/>
      <c r="D114" s="83"/>
      <c r="E114" s="59"/>
      <c r="F114" s="2"/>
      <c r="G114" s="79"/>
      <c r="H114" s="61"/>
      <c r="I114" s="61"/>
      <c r="J114" s="4"/>
      <c r="K114" s="244" t="s">
        <v>81</v>
      </c>
      <c r="L114" s="244" t="s">
        <v>111</v>
      </c>
      <c r="M114" s="5"/>
      <c r="N114" s="3"/>
      <c r="O114" s="244" t="s">
        <v>111</v>
      </c>
      <c r="P114" s="5"/>
      <c r="Q114" s="3"/>
      <c r="R114" s="245" t="s">
        <v>113</v>
      </c>
      <c r="S114" s="244" t="s">
        <v>114</v>
      </c>
      <c r="T114" s="246">
        <f t="shared" si="27"/>
        <v>0</v>
      </c>
      <c r="U114" s="247" t="s">
        <v>81</v>
      </c>
      <c r="V114" s="6" t="str">
        <f t="shared" si="19"/>
        <v/>
      </c>
      <c r="W114" s="247" t="s">
        <v>81</v>
      </c>
      <c r="X114" s="6"/>
      <c r="Y114" s="247" t="s">
        <v>81</v>
      </c>
      <c r="Z114" s="6" t="str" cm="1">
        <f t="array" ref="Z114">IF($T114=0,"",ROUNDDOWN(_xlfn.IFS($I114="課税",$T114*0.1/1.1,$I114="軽減",$T114*0.08/1.08,$I114="一部非課税",$AB114,I114="非課税",0),0))</f>
        <v/>
      </c>
      <c r="AA114" s="247" t="s">
        <v>81</v>
      </c>
      <c r="AB114" s="6"/>
      <c r="AC114" s="248" t="s">
        <v>81</v>
      </c>
      <c r="AD114" s="249"/>
      <c r="AE114" s="237"/>
      <c r="AF114" s="238" t="str">
        <f t="shared" si="20"/>
        <v/>
      </c>
      <c r="AG114" s="238" t="str">
        <f t="shared" si="21"/>
        <v/>
      </c>
      <c r="AI114" s="238" t="str">
        <f t="shared" si="22"/>
        <v/>
      </c>
      <c r="AJ114" s="238" t="str">
        <f t="shared" si="23"/>
        <v/>
      </c>
      <c r="AK114" s="238" t="str" cm="1">
        <f t="array" ref="AK114">IF(IF($T114=0,"",ROUNDDOWN(_xlfn.IFS($I114="課税",$T114*0.1/1.1,$I114="軽減",$T114*0.08/1.08,$I114="一部非課税",$AB114,I114="非課税",0),0))=$Z114,"","×")</f>
        <v/>
      </c>
      <c r="AL114" s="238" t="str">
        <f t="shared" ca="1" si="24"/>
        <v/>
      </c>
      <c r="AM114" s="238" t="str">
        <f t="shared" ca="1" si="25"/>
        <v/>
      </c>
      <c r="AN114" s="238" t="str">
        <f t="shared" si="26"/>
        <v/>
      </c>
      <c r="AO114" s="250"/>
      <c r="AP114" s="251"/>
      <c r="AQ114" s="251"/>
      <c r="AR114" s="250"/>
      <c r="AS114" s="250"/>
      <c r="AT114" s="251"/>
      <c r="AU114" s="251"/>
      <c r="AV114" s="250"/>
      <c r="AW114" s="250"/>
      <c r="AX114" s="251"/>
      <c r="AY114" s="251"/>
    </row>
    <row r="115" spans="2:51" s="239" customFormat="1" x14ac:dyDescent="0.4">
      <c r="B115" s="243">
        <f t="shared" si="18"/>
        <v>60</v>
      </c>
      <c r="C115" s="1"/>
      <c r="D115" s="83"/>
      <c r="E115" s="59"/>
      <c r="F115" s="2"/>
      <c r="G115" s="79"/>
      <c r="H115" s="61"/>
      <c r="I115" s="61"/>
      <c r="J115" s="4"/>
      <c r="K115" s="244" t="s">
        <v>81</v>
      </c>
      <c r="L115" s="244" t="s">
        <v>111</v>
      </c>
      <c r="M115" s="5"/>
      <c r="N115" s="3"/>
      <c r="O115" s="244" t="s">
        <v>111</v>
      </c>
      <c r="P115" s="5"/>
      <c r="Q115" s="3"/>
      <c r="R115" s="245" t="s">
        <v>113</v>
      </c>
      <c r="S115" s="244" t="s">
        <v>114</v>
      </c>
      <c r="T115" s="246">
        <f t="shared" si="27"/>
        <v>0</v>
      </c>
      <c r="U115" s="247" t="s">
        <v>81</v>
      </c>
      <c r="V115" s="6" t="str">
        <f t="shared" si="19"/>
        <v/>
      </c>
      <c r="W115" s="247" t="s">
        <v>81</v>
      </c>
      <c r="X115" s="6"/>
      <c r="Y115" s="247" t="s">
        <v>81</v>
      </c>
      <c r="Z115" s="6" t="str" cm="1">
        <f t="array" ref="Z115">IF($T115=0,"",ROUNDDOWN(_xlfn.IFS($I115="課税",$T115*0.1/1.1,$I115="軽減",$T115*0.08/1.08,$I115="一部非課税",$AB115,I115="非課税",0),0))</f>
        <v/>
      </c>
      <c r="AA115" s="247" t="s">
        <v>81</v>
      </c>
      <c r="AB115" s="6"/>
      <c r="AC115" s="248" t="s">
        <v>81</v>
      </c>
      <c r="AD115" s="249"/>
      <c r="AE115" s="237"/>
      <c r="AF115" s="238" t="str">
        <f t="shared" si="20"/>
        <v/>
      </c>
      <c r="AG115" s="238" t="str">
        <f t="shared" si="21"/>
        <v/>
      </c>
      <c r="AI115" s="238" t="str">
        <f t="shared" si="22"/>
        <v/>
      </c>
      <c r="AJ115" s="238" t="str">
        <f t="shared" si="23"/>
        <v/>
      </c>
      <c r="AK115" s="238" t="str" cm="1">
        <f t="array" ref="AK115">IF(IF($T115=0,"",ROUNDDOWN(_xlfn.IFS($I115="課税",$T115*0.1/1.1,$I115="軽減",$T115*0.08/1.08,$I115="一部非課税",$AB115,I115="非課税",0),0))=$Z115,"","×")</f>
        <v/>
      </c>
      <c r="AL115" s="238" t="str">
        <f t="shared" ca="1" si="24"/>
        <v/>
      </c>
      <c r="AM115" s="238" t="str">
        <f t="shared" ca="1" si="25"/>
        <v/>
      </c>
      <c r="AN115" s="238" t="str">
        <f t="shared" si="26"/>
        <v/>
      </c>
      <c r="AO115" s="250"/>
      <c r="AP115" s="251"/>
      <c r="AQ115" s="251"/>
      <c r="AR115" s="250"/>
      <c r="AS115" s="250"/>
      <c r="AT115" s="251"/>
      <c r="AU115" s="251"/>
      <c r="AV115" s="250"/>
      <c r="AW115" s="250"/>
      <c r="AX115" s="251"/>
      <c r="AY115" s="251"/>
    </row>
    <row r="116" spans="2:51" s="239" customFormat="1" x14ac:dyDescent="0.4">
      <c r="B116" s="243">
        <f t="shared" si="18"/>
        <v>61</v>
      </c>
      <c r="C116" s="1"/>
      <c r="D116" s="83"/>
      <c r="E116" s="59"/>
      <c r="F116" s="2"/>
      <c r="G116" s="79"/>
      <c r="H116" s="61"/>
      <c r="I116" s="61"/>
      <c r="J116" s="4"/>
      <c r="K116" s="244" t="s">
        <v>81</v>
      </c>
      <c r="L116" s="244" t="s">
        <v>111</v>
      </c>
      <c r="M116" s="5"/>
      <c r="N116" s="3"/>
      <c r="O116" s="244" t="s">
        <v>111</v>
      </c>
      <c r="P116" s="5"/>
      <c r="Q116" s="3"/>
      <c r="R116" s="245" t="s">
        <v>113</v>
      </c>
      <c r="S116" s="244" t="s">
        <v>114</v>
      </c>
      <c r="T116" s="246">
        <f t="shared" si="27"/>
        <v>0</v>
      </c>
      <c r="U116" s="247" t="s">
        <v>81</v>
      </c>
      <c r="V116" s="6" t="str">
        <f t="shared" si="19"/>
        <v/>
      </c>
      <c r="W116" s="247" t="s">
        <v>81</v>
      </c>
      <c r="X116" s="6"/>
      <c r="Y116" s="247" t="s">
        <v>81</v>
      </c>
      <c r="Z116" s="6" t="str" cm="1">
        <f t="array" ref="Z116">IF($T116=0,"",ROUNDDOWN(_xlfn.IFS($I116="課税",$T116*0.1/1.1,$I116="軽減",$T116*0.08/1.08,$I116="一部非課税",$AB116,I116="非課税",0),0))</f>
        <v/>
      </c>
      <c r="AA116" s="247" t="s">
        <v>81</v>
      </c>
      <c r="AB116" s="6"/>
      <c r="AC116" s="248" t="s">
        <v>81</v>
      </c>
      <c r="AD116" s="249"/>
      <c r="AE116" s="237"/>
      <c r="AF116" s="238" t="str">
        <f t="shared" si="20"/>
        <v/>
      </c>
      <c r="AG116" s="238" t="str">
        <f t="shared" si="21"/>
        <v/>
      </c>
      <c r="AI116" s="238" t="str">
        <f t="shared" si="22"/>
        <v/>
      </c>
      <c r="AJ116" s="238" t="str">
        <f t="shared" si="23"/>
        <v/>
      </c>
      <c r="AK116" s="238" t="str" cm="1">
        <f t="array" ref="AK116">IF(IF($T116=0,"",ROUNDDOWN(_xlfn.IFS($I116="課税",$T116*0.1/1.1,$I116="軽減",$T116*0.08/1.08,$I116="一部非課税",$AB116,I116="非課税",0),0))=$Z116,"","×")</f>
        <v/>
      </c>
      <c r="AL116" s="238" t="str">
        <f t="shared" ca="1" si="24"/>
        <v/>
      </c>
      <c r="AM116" s="238" t="str">
        <f t="shared" ca="1" si="25"/>
        <v/>
      </c>
      <c r="AN116" s="238" t="str">
        <f t="shared" si="26"/>
        <v/>
      </c>
      <c r="AO116" s="250"/>
      <c r="AP116" s="251"/>
      <c r="AQ116" s="251"/>
      <c r="AR116" s="250"/>
      <c r="AS116" s="250"/>
      <c r="AT116" s="251"/>
      <c r="AU116" s="251"/>
      <c r="AV116" s="250"/>
      <c r="AW116" s="250"/>
      <c r="AX116" s="251"/>
      <c r="AY116" s="251"/>
    </row>
    <row r="117" spans="2:51" s="239" customFormat="1" x14ac:dyDescent="0.4">
      <c r="B117" s="243">
        <f t="shared" si="18"/>
        <v>62</v>
      </c>
      <c r="C117" s="1"/>
      <c r="D117" s="83"/>
      <c r="E117" s="59"/>
      <c r="F117" s="2"/>
      <c r="G117" s="79"/>
      <c r="H117" s="61"/>
      <c r="I117" s="61"/>
      <c r="J117" s="4"/>
      <c r="K117" s="244" t="s">
        <v>81</v>
      </c>
      <c r="L117" s="244" t="s">
        <v>111</v>
      </c>
      <c r="M117" s="5"/>
      <c r="N117" s="3"/>
      <c r="O117" s="244" t="s">
        <v>111</v>
      </c>
      <c r="P117" s="5"/>
      <c r="Q117" s="3"/>
      <c r="R117" s="245" t="s">
        <v>113</v>
      </c>
      <c r="S117" s="244" t="s">
        <v>114</v>
      </c>
      <c r="T117" s="246">
        <f t="shared" si="27"/>
        <v>0</v>
      </c>
      <c r="U117" s="247" t="s">
        <v>81</v>
      </c>
      <c r="V117" s="6" t="str">
        <f t="shared" si="19"/>
        <v/>
      </c>
      <c r="W117" s="247" t="s">
        <v>81</v>
      </c>
      <c r="X117" s="6"/>
      <c r="Y117" s="247" t="s">
        <v>81</v>
      </c>
      <c r="Z117" s="6" t="str" cm="1">
        <f t="array" ref="Z117">IF($T117=0,"",ROUNDDOWN(_xlfn.IFS($I117="課税",$T117*0.1/1.1,$I117="軽減",$T117*0.08/1.08,$I117="一部非課税",$AB117,I117="非課税",0),0))</f>
        <v/>
      </c>
      <c r="AA117" s="247" t="s">
        <v>81</v>
      </c>
      <c r="AB117" s="6"/>
      <c r="AC117" s="248" t="s">
        <v>81</v>
      </c>
      <c r="AD117" s="249"/>
      <c r="AE117" s="237"/>
      <c r="AF117" s="238" t="str">
        <f t="shared" si="20"/>
        <v/>
      </c>
      <c r="AG117" s="238" t="str">
        <f t="shared" si="21"/>
        <v/>
      </c>
      <c r="AI117" s="238" t="str">
        <f t="shared" si="22"/>
        <v/>
      </c>
      <c r="AJ117" s="238" t="str">
        <f t="shared" si="23"/>
        <v/>
      </c>
      <c r="AK117" s="238" t="str" cm="1">
        <f t="array" ref="AK117">IF(IF($T117=0,"",ROUNDDOWN(_xlfn.IFS($I117="課税",$T117*0.1/1.1,$I117="軽減",$T117*0.08/1.08,$I117="一部非課税",$AB117,I117="非課税",0),0))=$Z117,"","×")</f>
        <v/>
      </c>
      <c r="AL117" s="238" t="str">
        <f t="shared" ca="1" si="24"/>
        <v/>
      </c>
      <c r="AM117" s="238" t="str">
        <f t="shared" ca="1" si="25"/>
        <v/>
      </c>
      <c r="AN117" s="238" t="str">
        <f t="shared" si="26"/>
        <v/>
      </c>
      <c r="AO117" s="250"/>
      <c r="AP117" s="251"/>
      <c r="AQ117" s="251"/>
      <c r="AR117" s="250"/>
      <c r="AS117" s="250"/>
      <c r="AT117" s="251"/>
      <c r="AU117" s="251"/>
      <c r="AV117" s="250"/>
      <c r="AW117" s="250"/>
      <c r="AX117" s="251"/>
      <c r="AY117" s="251"/>
    </row>
    <row r="118" spans="2:51" s="239" customFormat="1" x14ac:dyDescent="0.4">
      <c r="B118" s="243">
        <f t="shared" si="18"/>
        <v>63</v>
      </c>
      <c r="C118" s="1"/>
      <c r="D118" s="83"/>
      <c r="E118" s="59"/>
      <c r="F118" s="2"/>
      <c r="G118" s="79"/>
      <c r="H118" s="61"/>
      <c r="I118" s="61"/>
      <c r="J118" s="4"/>
      <c r="K118" s="244" t="s">
        <v>81</v>
      </c>
      <c r="L118" s="244" t="s">
        <v>111</v>
      </c>
      <c r="M118" s="5"/>
      <c r="N118" s="3"/>
      <c r="O118" s="244" t="s">
        <v>111</v>
      </c>
      <c r="P118" s="5"/>
      <c r="Q118" s="3"/>
      <c r="R118" s="245" t="s">
        <v>113</v>
      </c>
      <c r="S118" s="244" t="s">
        <v>114</v>
      </c>
      <c r="T118" s="246">
        <f t="shared" si="27"/>
        <v>0</v>
      </c>
      <c r="U118" s="247" t="s">
        <v>81</v>
      </c>
      <c r="V118" s="6" t="str">
        <f t="shared" si="19"/>
        <v/>
      </c>
      <c r="W118" s="247" t="s">
        <v>81</v>
      </c>
      <c r="X118" s="6"/>
      <c r="Y118" s="247" t="s">
        <v>81</v>
      </c>
      <c r="Z118" s="6" t="str" cm="1">
        <f t="array" ref="Z118">IF($T118=0,"",ROUNDDOWN(_xlfn.IFS($I118="課税",$T118*0.1/1.1,$I118="軽減",$T118*0.08/1.08,$I118="一部非課税",$AB118,I118="非課税",0),0))</f>
        <v/>
      </c>
      <c r="AA118" s="247" t="s">
        <v>81</v>
      </c>
      <c r="AB118" s="6"/>
      <c r="AC118" s="248" t="s">
        <v>81</v>
      </c>
      <c r="AD118" s="249"/>
      <c r="AE118" s="237"/>
      <c r="AF118" s="238" t="str">
        <f t="shared" si="20"/>
        <v/>
      </c>
      <c r="AG118" s="238" t="str">
        <f t="shared" si="21"/>
        <v/>
      </c>
      <c r="AI118" s="238" t="str">
        <f t="shared" si="22"/>
        <v/>
      </c>
      <c r="AJ118" s="238" t="str">
        <f t="shared" si="23"/>
        <v/>
      </c>
      <c r="AK118" s="238" t="str" cm="1">
        <f t="array" ref="AK118">IF(IF($T118=0,"",ROUNDDOWN(_xlfn.IFS($I118="課税",$T118*0.1/1.1,$I118="軽減",$T118*0.08/1.08,$I118="一部非課税",$AB118,I118="非課税",0),0))=$Z118,"","×")</f>
        <v/>
      </c>
      <c r="AL118" s="238" t="str">
        <f t="shared" ca="1" si="24"/>
        <v/>
      </c>
      <c r="AM118" s="238" t="str">
        <f t="shared" ca="1" si="25"/>
        <v/>
      </c>
      <c r="AN118" s="238" t="str">
        <f t="shared" si="26"/>
        <v/>
      </c>
      <c r="AO118" s="250"/>
      <c r="AP118" s="251"/>
      <c r="AQ118" s="251"/>
      <c r="AR118" s="250"/>
      <c r="AS118" s="250"/>
      <c r="AT118" s="251"/>
      <c r="AU118" s="251"/>
      <c r="AV118" s="250"/>
      <c r="AW118" s="250"/>
      <c r="AX118" s="251"/>
      <c r="AY118" s="251"/>
    </row>
    <row r="119" spans="2:51" s="239" customFormat="1" x14ac:dyDescent="0.4">
      <c r="B119" s="243">
        <f t="shared" si="18"/>
        <v>64</v>
      </c>
      <c r="C119" s="1"/>
      <c r="D119" s="83"/>
      <c r="E119" s="59"/>
      <c r="F119" s="2"/>
      <c r="G119" s="79"/>
      <c r="H119" s="61"/>
      <c r="I119" s="61"/>
      <c r="J119" s="4"/>
      <c r="K119" s="244" t="s">
        <v>81</v>
      </c>
      <c r="L119" s="244" t="s">
        <v>111</v>
      </c>
      <c r="M119" s="5"/>
      <c r="N119" s="3"/>
      <c r="O119" s="244" t="s">
        <v>111</v>
      </c>
      <c r="P119" s="5"/>
      <c r="Q119" s="3"/>
      <c r="R119" s="245" t="s">
        <v>113</v>
      </c>
      <c r="S119" s="244" t="s">
        <v>114</v>
      </c>
      <c r="T119" s="246">
        <f t="shared" si="27"/>
        <v>0</v>
      </c>
      <c r="U119" s="247" t="s">
        <v>81</v>
      </c>
      <c r="V119" s="6" t="str">
        <f t="shared" si="19"/>
        <v/>
      </c>
      <c r="W119" s="247" t="s">
        <v>81</v>
      </c>
      <c r="X119" s="6"/>
      <c r="Y119" s="247" t="s">
        <v>81</v>
      </c>
      <c r="Z119" s="6" t="str" cm="1">
        <f t="array" ref="Z119">IF($T119=0,"",ROUNDDOWN(_xlfn.IFS($I119="課税",$T119*0.1/1.1,$I119="軽減",$T119*0.08/1.08,$I119="一部非課税",$AB119,I119="非課税",0),0))</f>
        <v/>
      </c>
      <c r="AA119" s="247" t="s">
        <v>81</v>
      </c>
      <c r="AB119" s="6"/>
      <c r="AC119" s="248" t="s">
        <v>81</v>
      </c>
      <c r="AD119" s="249"/>
      <c r="AE119" s="237"/>
      <c r="AF119" s="238" t="str">
        <f t="shared" si="20"/>
        <v/>
      </c>
      <c r="AG119" s="238" t="str">
        <f t="shared" si="21"/>
        <v/>
      </c>
      <c r="AI119" s="238" t="str">
        <f t="shared" si="22"/>
        <v/>
      </c>
      <c r="AJ119" s="238" t="str">
        <f t="shared" si="23"/>
        <v/>
      </c>
      <c r="AK119" s="238" t="str" cm="1">
        <f t="array" ref="AK119">IF(IF($T119=0,"",ROUNDDOWN(_xlfn.IFS($I119="課税",$T119*0.1/1.1,$I119="軽減",$T119*0.08/1.08,$I119="一部非課税",$AB119,I119="非課税",0),0))=$Z119,"","×")</f>
        <v/>
      </c>
      <c r="AL119" s="238" t="str">
        <f t="shared" ca="1" si="24"/>
        <v/>
      </c>
      <c r="AM119" s="238" t="str">
        <f t="shared" ca="1" si="25"/>
        <v/>
      </c>
      <c r="AN119" s="238" t="str">
        <f t="shared" si="26"/>
        <v/>
      </c>
      <c r="AO119" s="250"/>
      <c r="AP119" s="251"/>
      <c r="AQ119" s="251"/>
      <c r="AR119" s="250"/>
      <c r="AS119" s="250"/>
      <c r="AT119" s="251"/>
      <c r="AU119" s="251"/>
      <c r="AV119" s="250"/>
      <c r="AW119" s="250"/>
      <c r="AX119" s="251"/>
      <c r="AY119" s="251"/>
    </row>
    <row r="120" spans="2:51" s="239" customFormat="1" x14ac:dyDescent="0.4">
      <c r="B120" s="243">
        <f t="shared" si="18"/>
        <v>65</v>
      </c>
      <c r="C120" s="1"/>
      <c r="D120" s="83"/>
      <c r="E120" s="59"/>
      <c r="F120" s="2"/>
      <c r="G120" s="79"/>
      <c r="H120" s="61"/>
      <c r="I120" s="61"/>
      <c r="J120" s="4"/>
      <c r="K120" s="244" t="s">
        <v>81</v>
      </c>
      <c r="L120" s="244" t="s">
        <v>111</v>
      </c>
      <c r="M120" s="5"/>
      <c r="N120" s="3"/>
      <c r="O120" s="244" t="s">
        <v>111</v>
      </c>
      <c r="P120" s="5"/>
      <c r="Q120" s="3"/>
      <c r="R120" s="245" t="s">
        <v>113</v>
      </c>
      <c r="S120" s="244" t="s">
        <v>114</v>
      </c>
      <c r="T120" s="246">
        <f t="shared" si="27"/>
        <v>0</v>
      </c>
      <c r="U120" s="247" t="s">
        <v>81</v>
      </c>
      <c r="V120" s="6" t="str">
        <f t="shared" si="19"/>
        <v/>
      </c>
      <c r="W120" s="247" t="s">
        <v>81</v>
      </c>
      <c r="X120" s="6"/>
      <c r="Y120" s="247" t="s">
        <v>81</v>
      </c>
      <c r="Z120" s="6" t="str" cm="1">
        <f t="array" ref="Z120">IF($T120=0,"",ROUNDDOWN(_xlfn.IFS($I120="課税",$T120*0.1/1.1,$I120="軽減",$T120*0.08/1.08,$I120="一部非課税",$AB120,I120="非課税",0),0))</f>
        <v/>
      </c>
      <c r="AA120" s="247" t="s">
        <v>81</v>
      </c>
      <c r="AB120" s="6"/>
      <c r="AC120" s="248" t="s">
        <v>81</v>
      </c>
      <c r="AD120" s="249"/>
      <c r="AE120" s="237"/>
      <c r="AF120" s="238" t="str">
        <f t="shared" si="20"/>
        <v/>
      </c>
      <c r="AG120" s="238" t="str">
        <f t="shared" si="21"/>
        <v/>
      </c>
      <c r="AI120" s="238" t="str">
        <f t="shared" si="22"/>
        <v/>
      </c>
      <c r="AJ120" s="238" t="str">
        <f t="shared" si="23"/>
        <v/>
      </c>
      <c r="AK120" s="238" t="str" cm="1">
        <f t="array" ref="AK120">IF(IF($T120=0,"",ROUNDDOWN(_xlfn.IFS($I120="課税",$T120*0.1/1.1,$I120="軽減",$T120*0.08/1.08,$I120="一部非課税",$AB120,I120="非課税",0),0))=$Z120,"","×")</f>
        <v/>
      </c>
      <c r="AL120" s="238" t="str">
        <f t="shared" ca="1" si="24"/>
        <v/>
      </c>
      <c r="AM120" s="238" t="str">
        <f t="shared" ca="1" si="25"/>
        <v/>
      </c>
      <c r="AN120" s="238" t="str">
        <f t="shared" si="26"/>
        <v/>
      </c>
      <c r="AO120" s="250"/>
      <c r="AP120" s="251"/>
      <c r="AQ120" s="251"/>
      <c r="AR120" s="250"/>
      <c r="AS120" s="250"/>
      <c r="AT120" s="251"/>
      <c r="AU120" s="251"/>
      <c r="AV120" s="250"/>
      <c r="AW120" s="250"/>
      <c r="AX120" s="251"/>
      <c r="AY120" s="251"/>
    </row>
    <row r="121" spans="2:51" s="239" customFormat="1" x14ac:dyDescent="0.4">
      <c r="B121" s="243">
        <f t="shared" ref="B121:B155" si="28">ROW(B121)-55</f>
        <v>66</v>
      </c>
      <c r="C121" s="1"/>
      <c r="D121" s="83"/>
      <c r="E121" s="59"/>
      <c r="F121" s="2"/>
      <c r="G121" s="79"/>
      <c r="H121" s="61"/>
      <c r="I121" s="61"/>
      <c r="J121" s="4"/>
      <c r="K121" s="244" t="s">
        <v>81</v>
      </c>
      <c r="L121" s="244" t="s">
        <v>111</v>
      </c>
      <c r="M121" s="5"/>
      <c r="N121" s="3"/>
      <c r="O121" s="244" t="s">
        <v>111</v>
      </c>
      <c r="P121" s="5"/>
      <c r="Q121" s="3"/>
      <c r="R121" s="245" t="s">
        <v>113</v>
      </c>
      <c r="S121" s="244" t="s">
        <v>114</v>
      </c>
      <c r="T121" s="246">
        <f t="shared" si="27"/>
        <v>0</v>
      </c>
      <c r="U121" s="247" t="s">
        <v>81</v>
      </c>
      <c r="V121" s="6" t="str">
        <f t="shared" ref="V121:V155" si="29">IF(E121="","",T121-X121)</f>
        <v/>
      </c>
      <c r="W121" s="247" t="s">
        <v>81</v>
      </c>
      <c r="X121" s="6"/>
      <c r="Y121" s="247" t="s">
        <v>81</v>
      </c>
      <c r="Z121" s="6" t="str" cm="1">
        <f t="array" ref="Z121">IF($T121=0,"",ROUNDDOWN(_xlfn.IFS($I121="課税",$T121*0.1/1.1,$I121="軽減",$T121*0.08/1.08,$I121="一部非課税",$AB121,I121="非課税",0),0))</f>
        <v/>
      </c>
      <c r="AA121" s="247" t="s">
        <v>81</v>
      </c>
      <c r="AB121" s="6"/>
      <c r="AC121" s="248" t="s">
        <v>81</v>
      </c>
      <c r="AD121" s="249"/>
      <c r="AE121" s="237"/>
      <c r="AF121" s="238" t="str">
        <f t="shared" ref="AF121:AF155" si="30">IF(AND($H121="一部自己負担金",$X121=""),"×","")</f>
        <v/>
      </c>
      <c r="AG121" s="238" t="str">
        <f t="shared" ref="AG121:AG155" si="31">IF(AND($I121="一部非課税",$AB121=""),"×","")</f>
        <v/>
      </c>
      <c r="AI121" s="238" t="str">
        <f t="shared" ref="AI121:AI155" si="32">IF(PRODUCT($J121,$M121,$P121)=T121,"","×")</f>
        <v/>
      </c>
      <c r="AJ121" s="238" t="str">
        <f t="shared" ref="AJ121:AJ155" si="33">IF(IF($E121="","",$T121-$X121)=$V121,"","×")</f>
        <v/>
      </c>
      <c r="AK121" s="238" t="str" cm="1">
        <f t="array" ref="AK121">IF(IF($T121=0,"",ROUNDDOWN(_xlfn.IFS($I121="課税",$T121*0.1/1.1,$I121="軽減",$T121*0.08/1.08,$I121="一部非課税",$AB121,I121="非課税",0),0))=$Z121,"","×")</f>
        <v/>
      </c>
      <c r="AL121" s="238" t="str">
        <f t="shared" ref="AL121:AL155" ca="1" si="34">IF(COUNTIF($AN$12:$AN$26,"×")&gt;0,"×","")</f>
        <v/>
      </c>
      <c r="AM121" s="238" t="str">
        <f t="shared" ref="AM121:AM155" ca="1" si="35">IF(COUNTIF($AP$31:$AP$51,"×")&gt;0,"×","")</f>
        <v/>
      </c>
      <c r="AN121" s="238" t="str">
        <f t="shared" si="26"/>
        <v/>
      </c>
      <c r="AO121" s="250"/>
      <c r="AP121" s="251"/>
      <c r="AQ121" s="251"/>
      <c r="AR121" s="250"/>
      <c r="AS121" s="250"/>
      <c r="AT121" s="251"/>
      <c r="AU121" s="251"/>
      <c r="AV121" s="250"/>
      <c r="AW121" s="250"/>
      <c r="AX121" s="251"/>
      <c r="AY121" s="251"/>
    </row>
    <row r="122" spans="2:51" s="239" customFormat="1" x14ac:dyDescent="0.4">
      <c r="B122" s="243">
        <f t="shared" si="28"/>
        <v>67</v>
      </c>
      <c r="C122" s="1"/>
      <c r="D122" s="83"/>
      <c r="E122" s="59"/>
      <c r="F122" s="2"/>
      <c r="G122" s="79"/>
      <c r="H122" s="61"/>
      <c r="I122" s="61"/>
      <c r="J122" s="4"/>
      <c r="K122" s="244" t="s">
        <v>81</v>
      </c>
      <c r="L122" s="244" t="s">
        <v>111</v>
      </c>
      <c r="M122" s="5"/>
      <c r="N122" s="3"/>
      <c r="O122" s="244" t="s">
        <v>111</v>
      </c>
      <c r="P122" s="5"/>
      <c r="Q122" s="3"/>
      <c r="R122" s="245" t="s">
        <v>113</v>
      </c>
      <c r="S122" s="244" t="s">
        <v>114</v>
      </c>
      <c r="T122" s="246">
        <f t="shared" si="27"/>
        <v>0</v>
      </c>
      <c r="U122" s="247" t="s">
        <v>81</v>
      </c>
      <c r="V122" s="6" t="str">
        <f t="shared" si="29"/>
        <v/>
      </c>
      <c r="W122" s="247" t="s">
        <v>81</v>
      </c>
      <c r="X122" s="6"/>
      <c r="Y122" s="247" t="s">
        <v>81</v>
      </c>
      <c r="Z122" s="6" t="str" cm="1">
        <f t="array" ref="Z122">IF($T122=0,"",ROUNDDOWN(_xlfn.IFS($I122="課税",$T122*0.1/1.1,$I122="軽減",$T122*0.08/1.08,$I122="一部非課税",$AB122,I122="非課税",0),0))</f>
        <v/>
      </c>
      <c r="AA122" s="247" t="s">
        <v>81</v>
      </c>
      <c r="AB122" s="6"/>
      <c r="AC122" s="248" t="s">
        <v>81</v>
      </c>
      <c r="AD122" s="249"/>
      <c r="AE122" s="237"/>
      <c r="AF122" s="238" t="str">
        <f t="shared" si="30"/>
        <v/>
      </c>
      <c r="AG122" s="238" t="str">
        <f t="shared" si="31"/>
        <v/>
      </c>
      <c r="AI122" s="238" t="str">
        <f t="shared" si="32"/>
        <v/>
      </c>
      <c r="AJ122" s="238" t="str">
        <f t="shared" si="33"/>
        <v/>
      </c>
      <c r="AK122" s="238" t="str" cm="1">
        <f t="array" ref="AK122">IF(IF($T122=0,"",ROUNDDOWN(_xlfn.IFS($I122="課税",$T122*0.1/1.1,$I122="軽減",$T122*0.08/1.08,$I122="一部非課税",$AB122,I122="非課税",0),0))=$Z122,"","×")</f>
        <v/>
      </c>
      <c r="AL122" s="238" t="str">
        <f t="shared" ca="1" si="34"/>
        <v/>
      </c>
      <c r="AM122" s="238" t="str">
        <f t="shared" ca="1" si="35"/>
        <v/>
      </c>
      <c r="AN122" s="238" t="str">
        <f t="shared" ref="AN122:AN155" si="36">IF(AND(AO122=AP122,AP122=AQ122),"","×")</f>
        <v/>
      </c>
      <c r="AO122" s="250"/>
      <c r="AP122" s="251"/>
      <c r="AQ122" s="251"/>
      <c r="AR122" s="250"/>
      <c r="AS122" s="250"/>
      <c r="AT122" s="251"/>
      <c r="AU122" s="251"/>
      <c r="AV122" s="250"/>
      <c r="AW122" s="250"/>
      <c r="AX122" s="251"/>
      <c r="AY122" s="251"/>
    </row>
    <row r="123" spans="2:51" s="239" customFormat="1" x14ac:dyDescent="0.4">
      <c r="B123" s="243">
        <f t="shared" si="28"/>
        <v>68</v>
      </c>
      <c r="C123" s="1"/>
      <c r="D123" s="83"/>
      <c r="E123" s="59"/>
      <c r="F123" s="2"/>
      <c r="G123" s="79"/>
      <c r="H123" s="61"/>
      <c r="I123" s="61"/>
      <c r="J123" s="4"/>
      <c r="K123" s="244" t="s">
        <v>81</v>
      </c>
      <c r="L123" s="244" t="s">
        <v>111</v>
      </c>
      <c r="M123" s="5"/>
      <c r="N123" s="3"/>
      <c r="O123" s="244" t="s">
        <v>111</v>
      </c>
      <c r="P123" s="5"/>
      <c r="Q123" s="3"/>
      <c r="R123" s="245" t="s">
        <v>113</v>
      </c>
      <c r="S123" s="244" t="s">
        <v>114</v>
      </c>
      <c r="T123" s="246">
        <f t="shared" si="27"/>
        <v>0</v>
      </c>
      <c r="U123" s="247" t="s">
        <v>81</v>
      </c>
      <c r="V123" s="6" t="str">
        <f t="shared" si="29"/>
        <v/>
      </c>
      <c r="W123" s="247" t="s">
        <v>81</v>
      </c>
      <c r="X123" s="6"/>
      <c r="Y123" s="247" t="s">
        <v>81</v>
      </c>
      <c r="Z123" s="6" t="str" cm="1">
        <f t="array" ref="Z123">IF($T123=0,"",ROUNDDOWN(_xlfn.IFS($I123="課税",$T123*0.1/1.1,$I123="軽減",$T123*0.08/1.08,$I123="一部非課税",$AB123,I123="非課税",0),0))</f>
        <v/>
      </c>
      <c r="AA123" s="247" t="s">
        <v>81</v>
      </c>
      <c r="AB123" s="6"/>
      <c r="AC123" s="248" t="s">
        <v>81</v>
      </c>
      <c r="AD123" s="249"/>
      <c r="AE123" s="237"/>
      <c r="AF123" s="238" t="str">
        <f t="shared" si="30"/>
        <v/>
      </c>
      <c r="AG123" s="238" t="str">
        <f t="shared" si="31"/>
        <v/>
      </c>
      <c r="AI123" s="238" t="str">
        <f t="shared" si="32"/>
        <v/>
      </c>
      <c r="AJ123" s="238" t="str">
        <f t="shared" si="33"/>
        <v/>
      </c>
      <c r="AK123" s="238" t="str" cm="1">
        <f t="array" ref="AK123">IF(IF($T123=0,"",ROUNDDOWN(_xlfn.IFS($I123="課税",$T123*0.1/1.1,$I123="軽減",$T123*0.08/1.08,$I123="一部非課税",$AB123,I123="非課税",0),0))=$Z123,"","×")</f>
        <v/>
      </c>
      <c r="AL123" s="238" t="str">
        <f t="shared" ca="1" si="34"/>
        <v/>
      </c>
      <c r="AM123" s="238" t="str">
        <f t="shared" ca="1" si="35"/>
        <v/>
      </c>
      <c r="AN123" s="238" t="str">
        <f t="shared" si="36"/>
        <v/>
      </c>
      <c r="AO123" s="250"/>
      <c r="AP123" s="251"/>
      <c r="AQ123" s="251"/>
      <c r="AR123" s="250"/>
      <c r="AS123" s="250"/>
      <c r="AT123" s="251"/>
      <c r="AU123" s="251"/>
      <c r="AV123" s="250"/>
      <c r="AW123" s="250"/>
      <c r="AX123" s="251"/>
      <c r="AY123" s="251"/>
    </row>
    <row r="124" spans="2:51" s="239" customFormat="1" x14ac:dyDescent="0.4">
      <c r="B124" s="243">
        <f t="shared" si="28"/>
        <v>69</v>
      </c>
      <c r="C124" s="1"/>
      <c r="D124" s="83"/>
      <c r="E124" s="59"/>
      <c r="F124" s="2"/>
      <c r="G124" s="79"/>
      <c r="H124" s="61"/>
      <c r="I124" s="61"/>
      <c r="J124" s="4"/>
      <c r="K124" s="244" t="s">
        <v>81</v>
      </c>
      <c r="L124" s="244" t="s">
        <v>111</v>
      </c>
      <c r="M124" s="5"/>
      <c r="N124" s="3"/>
      <c r="O124" s="244" t="s">
        <v>111</v>
      </c>
      <c r="P124" s="5"/>
      <c r="Q124" s="3"/>
      <c r="R124" s="245" t="s">
        <v>113</v>
      </c>
      <c r="S124" s="244" t="s">
        <v>114</v>
      </c>
      <c r="T124" s="246">
        <f t="shared" si="27"/>
        <v>0</v>
      </c>
      <c r="U124" s="247" t="s">
        <v>81</v>
      </c>
      <c r="V124" s="6" t="str">
        <f t="shared" si="29"/>
        <v/>
      </c>
      <c r="W124" s="247" t="s">
        <v>81</v>
      </c>
      <c r="X124" s="6"/>
      <c r="Y124" s="247" t="s">
        <v>81</v>
      </c>
      <c r="Z124" s="6" t="str" cm="1">
        <f t="array" ref="Z124">IF($T124=0,"",ROUNDDOWN(_xlfn.IFS($I124="課税",$T124*0.1/1.1,$I124="軽減",$T124*0.08/1.08,$I124="一部非課税",$AB124,I124="非課税",0),0))</f>
        <v/>
      </c>
      <c r="AA124" s="247" t="s">
        <v>81</v>
      </c>
      <c r="AB124" s="6"/>
      <c r="AC124" s="248" t="s">
        <v>81</v>
      </c>
      <c r="AD124" s="249"/>
      <c r="AE124" s="237"/>
      <c r="AF124" s="238" t="str">
        <f t="shared" si="30"/>
        <v/>
      </c>
      <c r="AG124" s="238" t="str">
        <f t="shared" si="31"/>
        <v/>
      </c>
      <c r="AI124" s="238" t="str">
        <f t="shared" si="32"/>
        <v/>
      </c>
      <c r="AJ124" s="238" t="str">
        <f t="shared" si="33"/>
        <v/>
      </c>
      <c r="AK124" s="238" t="str" cm="1">
        <f t="array" ref="AK124">IF(IF($T124=0,"",ROUNDDOWN(_xlfn.IFS($I124="課税",$T124*0.1/1.1,$I124="軽減",$T124*0.08/1.08,$I124="一部非課税",$AB124,I124="非課税",0),0))=$Z124,"","×")</f>
        <v/>
      </c>
      <c r="AL124" s="238" t="str">
        <f t="shared" ca="1" si="34"/>
        <v/>
      </c>
      <c r="AM124" s="238" t="str">
        <f t="shared" ca="1" si="35"/>
        <v/>
      </c>
      <c r="AN124" s="238" t="str">
        <f t="shared" si="36"/>
        <v/>
      </c>
      <c r="AO124" s="250"/>
      <c r="AP124" s="251"/>
      <c r="AQ124" s="251"/>
      <c r="AR124" s="250"/>
      <c r="AS124" s="250"/>
      <c r="AT124" s="251"/>
      <c r="AU124" s="251"/>
      <c r="AV124" s="250"/>
      <c r="AW124" s="250"/>
      <c r="AX124" s="251"/>
      <c r="AY124" s="251"/>
    </row>
    <row r="125" spans="2:51" s="239" customFormat="1" x14ac:dyDescent="0.4">
      <c r="B125" s="243">
        <f t="shared" si="28"/>
        <v>70</v>
      </c>
      <c r="C125" s="1"/>
      <c r="D125" s="83"/>
      <c r="E125" s="59"/>
      <c r="F125" s="2"/>
      <c r="G125" s="79"/>
      <c r="H125" s="61"/>
      <c r="I125" s="61"/>
      <c r="J125" s="4"/>
      <c r="K125" s="244" t="s">
        <v>81</v>
      </c>
      <c r="L125" s="244" t="s">
        <v>111</v>
      </c>
      <c r="M125" s="5"/>
      <c r="N125" s="3"/>
      <c r="O125" s="244" t="s">
        <v>111</v>
      </c>
      <c r="P125" s="5"/>
      <c r="Q125" s="3"/>
      <c r="R125" s="245" t="s">
        <v>113</v>
      </c>
      <c r="S125" s="244" t="s">
        <v>114</v>
      </c>
      <c r="T125" s="246">
        <f t="shared" si="27"/>
        <v>0</v>
      </c>
      <c r="U125" s="247" t="s">
        <v>81</v>
      </c>
      <c r="V125" s="6" t="str">
        <f t="shared" si="29"/>
        <v/>
      </c>
      <c r="W125" s="247" t="s">
        <v>81</v>
      </c>
      <c r="X125" s="6"/>
      <c r="Y125" s="247" t="s">
        <v>81</v>
      </c>
      <c r="Z125" s="6" t="str" cm="1">
        <f t="array" ref="Z125">IF($T125=0,"",ROUNDDOWN(_xlfn.IFS($I125="課税",$T125*0.1/1.1,$I125="軽減",$T125*0.08/1.08,$I125="一部非課税",$AB125,I125="非課税",0),0))</f>
        <v/>
      </c>
      <c r="AA125" s="247" t="s">
        <v>81</v>
      </c>
      <c r="AB125" s="6"/>
      <c r="AC125" s="248" t="s">
        <v>81</v>
      </c>
      <c r="AD125" s="249"/>
      <c r="AE125" s="237"/>
      <c r="AF125" s="238" t="str">
        <f t="shared" si="30"/>
        <v/>
      </c>
      <c r="AG125" s="238" t="str">
        <f t="shared" si="31"/>
        <v/>
      </c>
      <c r="AI125" s="238" t="str">
        <f t="shared" si="32"/>
        <v/>
      </c>
      <c r="AJ125" s="238" t="str">
        <f t="shared" si="33"/>
        <v/>
      </c>
      <c r="AK125" s="238" t="str" cm="1">
        <f t="array" ref="AK125">IF(IF($T125=0,"",ROUNDDOWN(_xlfn.IFS($I125="課税",$T125*0.1/1.1,$I125="軽減",$T125*0.08/1.08,$I125="一部非課税",$AB125,I125="非課税",0),0))=$Z125,"","×")</f>
        <v/>
      </c>
      <c r="AL125" s="238" t="str">
        <f t="shared" ca="1" si="34"/>
        <v/>
      </c>
      <c r="AM125" s="238" t="str">
        <f t="shared" ca="1" si="35"/>
        <v/>
      </c>
      <c r="AN125" s="238" t="str">
        <f t="shared" si="36"/>
        <v/>
      </c>
      <c r="AO125" s="250"/>
      <c r="AP125" s="251"/>
      <c r="AQ125" s="251"/>
      <c r="AR125" s="250"/>
      <c r="AS125" s="250"/>
      <c r="AT125" s="251"/>
      <c r="AU125" s="251"/>
      <c r="AV125" s="250"/>
      <c r="AW125" s="250"/>
      <c r="AX125" s="251"/>
      <c r="AY125" s="251"/>
    </row>
    <row r="126" spans="2:51" s="239" customFormat="1" x14ac:dyDescent="0.4">
      <c r="B126" s="243">
        <f t="shared" si="28"/>
        <v>71</v>
      </c>
      <c r="C126" s="1"/>
      <c r="D126" s="83"/>
      <c r="E126" s="59"/>
      <c r="F126" s="2"/>
      <c r="G126" s="79"/>
      <c r="H126" s="61"/>
      <c r="I126" s="61"/>
      <c r="J126" s="4"/>
      <c r="K126" s="244" t="s">
        <v>81</v>
      </c>
      <c r="L126" s="244" t="s">
        <v>111</v>
      </c>
      <c r="M126" s="5"/>
      <c r="N126" s="3"/>
      <c r="O126" s="244" t="s">
        <v>111</v>
      </c>
      <c r="P126" s="5"/>
      <c r="Q126" s="3"/>
      <c r="R126" s="245" t="s">
        <v>113</v>
      </c>
      <c r="S126" s="244" t="s">
        <v>114</v>
      </c>
      <c r="T126" s="246">
        <f t="shared" si="27"/>
        <v>0</v>
      </c>
      <c r="U126" s="247" t="s">
        <v>81</v>
      </c>
      <c r="V126" s="6" t="str">
        <f t="shared" si="29"/>
        <v/>
      </c>
      <c r="W126" s="247" t="s">
        <v>81</v>
      </c>
      <c r="X126" s="6"/>
      <c r="Y126" s="247" t="s">
        <v>81</v>
      </c>
      <c r="Z126" s="6" t="str" cm="1">
        <f t="array" ref="Z126">IF($T126=0,"",ROUNDDOWN(_xlfn.IFS($I126="課税",$T126*0.1/1.1,$I126="軽減",$T126*0.08/1.08,$I126="一部非課税",$AB126,I126="非課税",0),0))</f>
        <v/>
      </c>
      <c r="AA126" s="247" t="s">
        <v>81</v>
      </c>
      <c r="AB126" s="6"/>
      <c r="AC126" s="248" t="s">
        <v>81</v>
      </c>
      <c r="AD126" s="249"/>
      <c r="AE126" s="237"/>
      <c r="AF126" s="238" t="str">
        <f t="shared" si="30"/>
        <v/>
      </c>
      <c r="AG126" s="238" t="str">
        <f t="shared" si="31"/>
        <v/>
      </c>
      <c r="AI126" s="238" t="str">
        <f t="shared" si="32"/>
        <v/>
      </c>
      <c r="AJ126" s="238" t="str">
        <f t="shared" si="33"/>
        <v/>
      </c>
      <c r="AK126" s="238" t="str" cm="1">
        <f t="array" ref="AK126">IF(IF($T126=0,"",ROUNDDOWN(_xlfn.IFS($I126="課税",$T126*0.1/1.1,$I126="軽減",$T126*0.08/1.08,$I126="一部非課税",$AB126,I126="非課税",0),0))=$Z126,"","×")</f>
        <v/>
      </c>
      <c r="AL126" s="238" t="str">
        <f t="shared" ca="1" si="34"/>
        <v/>
      </c>
      <c r="AM126" s="238" t="str">
        <f t="shared" ca="1" si="35"/>
        <v/>
      </c>
      <c r="AN126" s="238" t="str">
        <f t="shared" si="36"/>
        <v/>
      </c>
      <c r="AO126" s="250"/>
      <c r="AP126" s="251"/>
      <c r="AQ126" s="251"/>
      <c r="AR126" s="250"/>
      <c r="AS126" s="250"/>
      <c r="AT126" s="251"/>
      <c r="AU126" s="251"/>
      <c r="AV126" s="250"/>
      <c r="AW126" s="250"/>
      <c r="AX126" s="251"/>
      <c r="AY126" s="251"/>
    </row>
    <row r="127" spans="2:51" s="239" customFormat="1" x14ac:dyDescent="0.4">
      <c r="B127" s="243">
        <f t="shared" si="28"/>
        <v>72</v>
      </c>
      <c r="C127" s="1"/>
      <c r="D127" s="83"/>
      <c r="E127" s="59"/>
      <c r="F127" s="2"/>
      <c r="G127" s="79"/>
      <c r="H127" s="61"/>
      <c r="I127" s="61"/>
      <c r="J127" s="4"/>
      <c r="K127" s="244" t="s">
        <v>81</v>
      </c>
      <c r="L127" s="244" t="s">
        <v>111</v>
      </c>
      <c r="M127" s="5"/>
      <c r="N127" s="3"/>
      <c r="O127" s="244" t="s">
        <v>111</v>
      </c>
      <c r="P127" s="5"/>
      <c r="Q127" s="3"/>
      <c r="R127" s="245" t="s">
        <v>113</v>
      </c>
      <c r="S127" s="244" t="s">
        <v>114</v>
      </c>
      <c r="T127" s="246">
        <f t="shared" si="27"/>
        <v>0</v>
      </c>
      <c r="U127" s="247" t="s">
        <v>81</v>
      </c>
      <c r="V127" s="6" t="str">
        <f t="shared" si="29"/>
        <v/>
      </c>
      <c r="W127" s="247" t="s">
        <v>81</v>
      </c>
      <c r="X127" s="6"/>
      <c r="Y127" s="247" t="s">
        <v>81</v>
      </c>
      <c r="Z127" s="6" t="str" cm="1">
        <f t="array" ref="Z127">IF($T127=0,"",ROUNDDOWN(_xlfn.IFS($I127="課税",$T127*0.1/1.1,$I127="軽減",$T127*0.08/1.08,$I127="一部非課税",$AB127,I127="非課税",0),0))</f>
        <v/>
      </c>
      <c r="AA127" s="247" t="s">
        <v>81</v>
      </c>
      <c r="AB127" s="6"/>
      <c r="AC127" s="248" t="s">
        <v>81</v>
      </c>
      <c r="AD127" s="249"/>
      <c r="AE127" s="237"/>
      <c r="AF127" s="238" t="str">
        <f t="shared" si="30"/>
        <v/>
      </c>
      <c r="AG127" s="238" t="str">
        <f t="shared" si="31"/>
        <v/>
      </c>
      <c r="AI127" s="238" t="str">
        <f t="shared" si="32"/>
        <v/>
      </c>
      <c r="AJ127" s="238" t="str">
        <f t="shared" si="33"/>
        <v/>
      </c>
      <c r="AK127" s="238" t="str" cm="1">
        <f t="array" ref="AK127">IF(IF($T127=0,"",ROUNDDOWN(_xlfn.IFS($I127="課税",$T127*0.1/1.1,$I127="軽減",$T127*0.08/1.08,$I127="一部非課税",$AB127,I127="非課税",0),0))=$Z127,"","×")</f>
        <v/>
      </c>
      <c r="AL127" s="238" t="str">
        <f t="shared" ca="1" si="34"/>
        <v/>
      </c>
      <c r="AM127" s="238" t="str">
        <f t="shared" ca="1" si="35"/>
        <v/>
      </c>
      <c r="AN127" s="238" t="str">
        <f t="shared" si="36"/>
        <v/>
      </c>
      <c r="AO127" s="250"/>
      <c r="AP127" s="251"/>
      <c r="AQ127" s="251"/>
      <c r="AR127" s="250"/>
      <c r="AS127" s="250"/>
      <c r="AT127" s="251"/>
      <c r="AU127" s="251"/>
      <c r="AV127" s="250"/>
      <c r="AW127" s="250"/>
      <c r="AX127" s="251"/>
      <c r="AY127" s="251"/>
    </row>
    <row r="128" spans="2:51" s="239" customFormat="1" x14ac:dyDescent="0.4">
      <c r="B128" s="243">
        <f t="shared" si="28"/>
        <v>73</v>
      </c>
      <c r="C128" s="1"/>
      <c r="D128" s="83"/>
      <c r="E128" s="59"/>
      <c r="F128" s="2"/>
      <c r="G128" s="79"/>
      <c r="H128" s="61"/>
      <c r="I128" s="61"/>
      <c r="J128" s="4"/>
      <c r="K128" s="244" t="s">
        <v>81</v>
      </c>
      <c r="L128" s="244" t="s">
        <v>111</v>
      </c>
      <c r="M128" s="5"/>
      <c r="N128" s="3"/>
      <c r="O128" s="244" t="s">
        <v>111</v>
      </c>
      <c r="P128" s="5"/>
      <c r="Q128" s="3"/>
      <c r="R128" s="245" t="s">
        <v>113</v>
      </c>
      <c r="S128" s="244" t="s">
        <v>114</v>
      </c>
      <c r="T128" s="246">
        <f t="shared" si="27"/>
        <v>0</v>
      </c>
      <c r="U128" s="247" t="s">
        <v>81</v>
      </c>
      <c r="V128" s="6" t="str">
        <f t="shared" si="29"/>
        <v/>
      </c>
      <c r="W128" s="247" t="s">
        <v>81</v>
      </c>
      <c r="X128" s="6"/>
      <c r="Y128" s="247" t="s">
        <v>81</v>
      </c>
      <c r="Z128" s="6" t="str" cm="1">
        <f t="array" ref="Z128">IF($T128=0,"",ROUNDDOWN(_xlfn.IFS($I128="課税",$T128*0.1/1.1,$I128="軽減",$T128*0.08/1.08,$I128="一部非課税",$AB128,I128="非課税",0),0))</f>
        <v/>
      </c>
      <c r="AA128" s="247" t="s">
        <v>81</v>
      </c>
      <c r="AB128" s="6"/>
      <c r="AC128" s="248" t="s">
        <v>81</v>
      </c>
      <c r="AD128" s="249"/>
      <c r="AE128" s="237"/>
      <c r="AF128" s="238" t="str">
        <f t="shared" si="30"/>
        <v/>
      </c>
      <c r="AG128" s="238" t="str">
        <f t="shared" si="31"/>
        <v/>
      </c>
      <c r="AI128" s="238" t="str">
        <f t="shared" si="32"/>
        <v/>
      </c>
      <c r="AJ128" s="238" t="str">
        <f t="shared" si="33"/>
        <v/>
      </c>
      <c r="AK128" s="238" t="str" cm="1">
        <f t="array" ref="AK128">IF(IF($T128=0,"",ROUNDDOWN(_xlfn.IFS($I128="課税",$T128*0.1/1.1,$I128="軽減",$T128*0.08/1.08,$I128="一部非課税",$AB128,I128="非課税",0),0))=$Z128,"","×")</f>
        <v/>
      </c>
      <c r="AL128" s="238" t="str">
        <f t="shared" ca="1" si="34"/>
        <v/>
      </c>
      <c r="AM128" s="238" t="str">
        <f t="shared" ca="1" si="35"/>
        <v/>
      </c>
      <c r="AN128" s="238" t="str">
        <f t="shared" si="36"/>
        <v/>
      </c>
      <c r="AO128" s="250"/>
      <c r="AP128" s="251"/>
      <c r="AQ128" s="251"/>
      <c r="AR128" s="250"/>
      <c r="AS128" s="250"/>
      <c r="AT128" s="251"/>
      <c r="AU128" s="251"/>
      <c r="AV128" s="250"/>
      <c r="AW128" s="250"/>
      <c r="AX128" s="251"/>
      <c r="AY128" s="251"/>
    </row>
    <row r="129" spans="2:51" s="239" customFormat="1" x14ac:dyDescent="0.4">
      <c r="B129" s="243">
        <f t="shared" si="28"/>
        <v>74</v>
      </c>
      <c r="C129" s="1"/>
      <c r="D129" s="83"/>
      <c r="E129" s="59"/>
      <c r="F129" s="2"/>
      <c r="G129" s="79"/>
      <c r="H129" s="61"/>
      <c r="I129" s="61"/>
      <c r="J129" s="4"/>
      <c r="K129" s="244" t="s">
        <v>81</v>
      </c>
      <c r="L129" s="244" t="s">
        <v>111</v>
      </c>
      <c r="M129" s="5"/>
      <c r="N129" s="3"/>
      <c r="O129" s="244" t="s">
        <v>111</v>
      </c>
      <c r="P129" s="5"/>
      <c r="Q129" s="3"/>
      <c r="R129" s="245" t="s">
        <v>113</v>
      </c>
      <c r="S129" s="244" t="s">
        <v>114</v>
      </c>
      <c r="T129" s="246">
        <f t="shared" si="27"/>
        <v>0</v>
      </c>
      <c r="U129" s="247" t="s">
        <v>81</v>
      </c>
      <c r="V129" s="6" t="str">
        <f t="shared" si="29"/>
        <v/>
      </c>
      <c r="W129" s="247" t="s">
        <v>81</v>
      </c>
      <c r="X129" s="6"/>
      <c r="Y129" s="247" t="s">
        <v>81</v>
      </c>
      <c r="Z129" s="6" t="str" cm="1">
        <f t="array" ref="Z129">IF($T129=0,"",ROUNDDOWN(_xlfn.IFS($I129="課税",$T129*0.1/1.1,$I129="軽減",$T129*0.08/1.08,$I129="一部非課税",$AB129,I129="非課税",0),0))</f>
        <v/>
      </c>
      <c r="AA129" s="247" t="s">
        <v>81</v>
      </c>
      <c r="AB129" s="6"/>
      <c r="AC129" s="248" t="s">
        <v>81</v>
      </c>
      <c r="AD129" s="249"/>
      <c r="AE129" s="237"/>
      <c r="AF129" s="238" t="str">
        <f t="shared" si="30"/>
        <v/>
      </c>
      <c r="AG129" s="238" t="str">
        <f t="shared" si="31"/>
        <v/>
      </c>
      <c r="AI129" s="238" t="str">
        <f t="shared" si="32"/>
        <v/>
      </c>
      <c r="AJ129" s="238" t="str">
        <f t="shared" si="33"/>
        <v/>
      </c>
      <c r="AK129" s="238" t="str" cm="1">
        <f t="array" ref="AK129">IF(IF($T129=0,"",ROUNDDOWN(_xlfn.IFS($I129="課税",$T129*0.1/1.1,$I129="軽減",$T129*0.08/1.08,$I129="一部非課税",$AB129,I129="非課税",0),0))=$Z129,"","×")</f>
        <v/>
      </c>
      <c r="AL129" s="238" t="str">
        <f t="shared" ca="1" si="34"/>
        <v/>
      </c>
      <c r="AM129" s="238" t="str">
        <f t="shared" ca="1" si="35"/>
        <v/>
      </c>
      <c r="AN129" s="238" t="str">
        <f t="shared" si="36"/>
        <v/>
      </c>
      <c r="AO129" s="250"/>
      <c r="AP129" s="251"/>
      <c r="AQ129" s="251"/>
      <c r="AR129" s="250"/>
      <c r="AS129" s="250"/>
      <c r="AT129" s="251"/>
      <c r="AU129" s="251"/>
      <c r="AV129" s="250"/>
      <c r="AW129" s="250"/>
      <c r="AX129" s="251"/>
      <c r="AY129" s="251"/>
    </row>
    <row r="130" spans="2:51" s="239" customFormat="1" x14ac:dyDescent="0.4">
      <c r="B130" s="243">
        <f t="shared" si="28"/>
        <v>75</v>
      </c>
      <c r="C130" s="1"/>
      <c r="D130" s="83"/>
      <c r="E130" s="59"/>
      <c r="F130" s="2"/>
      <c r="G130" s="79"/>
      <c r="H130" s="61"/>
      <c r="I130" s="61"/>
      <c r="J130" s="4"/>
      <c r="K130" s="244" t="s">
        <v>81</v>
      </c>
      <c r="L130" s="244" t="s">
        <v>111</v>
      </c>
      <c r="M130" s="5"/>
      <c r="N130" s="3"/>
      <c r="O130" s="244" t="s">
        <v>111</v>
      </c>
      <c r="P130" s="5"/>
      <c r="Q130" s="3"/>
      <c r="R130" s="245" t="s">
        <v>113</v>
      </c>
      <c r="S130" s="244" t="s">
        <v>114</v>
      </c>
      <c r="T130" s="246">
        <f t="shared" si="27"/>
        <v>0</v>
      </c>
      <c r="U130" s="247" t="s">
        <v>81</v>
      </c>
      <c r="V130" s="6" t="str">
        <f t="shared" si="29"/>
        <v/>
      </c>
      <c r="W130" s="247" t="s">
        <v>81</v>
      </c>
      <c r="X130" s="6"/>
      <c r="Y130" s="247" t="s">
        <v>81</v>
      </c>
      <c r="Z130" s="6" t="str" cm="1">
        <f t="array" ref="Z130">IF($T130=0,"",ROUNDDOWN(_xlfn.IFS($I130="課税",$T130*0.1/1.1,$I130="軽減",$T130*0.08/1.08,$I130="一部非課税",$AB130,I130="非課税",0),0))</f>
        <v/>
      </c>
      <c r="AA130" s="247" t="s">
        <v>81</v>
      </c>
      <c r="AB130" s="6"/>
      <c r="AC130" s="248" t="s">
        <v>81</v>
      </c>
      <c r="AD130" s="249"/>
      <c r="AE130" s="237"/>
      <c r="AF130" s="238" t="str">
        <f t="shared" si="30"/>
        <v/>
      </c>
      <c r="AG130" s="238" t="str">
        <f t="shared" si="31"/>
        <v/>
      </c>
      <c r="AI130" s="238" t="str">
        <f t="shared" si="32"/>
        <v/>
      </c>
      <c r="AJ130" s="238" t="str">
        <f t="shared" si="33"/>
        <v/>
      </c>
      <c r="AK130" s="238" t="str" cm="1">
        <f t="array" ref="AK130">IF(IF($T130=0,"",ROUNDDOWN(_xlfn.IFS($I130="課税",$T130*0.1/1.1,$I130="軽減",$T130*0.08/1.08,$I130="一部非課税",$AB130,I130="非課税",0),0))=$Z130,"","×")</f>
        <v/>
      </c>
      <c r="AL130" s="238" t="str">
        <f t="shared" ca="1" si="34"/>
        <v/>
      </c>
      <c r="AM130" s="238" t="str">
        <f t="shared" ca="1" si="35"/>
        <v/>
      </c>
      <c r="AN130" s="238" t="str">
        <f t="shared" si="36"/>
        <v/>
      </c>
      <c r="AO130" s="250"/>
      <c r="AP130" s="251"/>
      <c r="AQ130" s="251"/>
      <c r="AR130" s="250"/>
      <c r="AS130" s="250"/>
      <c r="AT130" s="251"/>
      <c r="AU130" s="251"/>
      <c r="AV130" s="250"/>
      <c r="AW130" s="250"/>
      <c r="AX130" s="251"/>
      <c r="AY130" s="251"/>
    </row>
    <row r="131" spans="2:51" s="239" customFormat="1" x14ac:dyDescent="0.4">
      <c r="B131" s="243">
        <f t="shared" si="28"/>
        <v>76</v>
      </c>
      <c r="C131" s="1"/>
      <c r="D131" s="83"/>
      <c r="E131" s="59"/>
      <c r="F131" s="2"/>
      <c r="G131" s="79"/>
      <c r="H131" s="61"/>
      <c r="I131" s="61"/>
      <c r="J131" s="4"/>
      <c r="K131" s="244" t="s">
        <v>81</v>
      </c>
      <c r="L131" s="244" t="s">
        <v>111</v>
      </c>
      <c r="M131" s="5"/>
      <c r="N131" s="3"/>
      <c r="O131" s="244" t="s">
        <v>111</v>
      </c>
      <c r="P131" s="5"/>
      <c r="Q131" s="3"/>
      <c r="R131" s="245" t="s">
        <v>113</v>
      </c>
      <c r="S131" s="244" t="s">
        <v>114</v>
      </c>
      <c r="T131" s="246">
        <f t="shared" si="27"/>
        <v>0</v>
      </c>
      <c r="U131" s="247" t="s">
        <v>81</v>
      </c>
      <c r="V131" s="6" t="str">
        <f t="shared" si="29"/>
        <v/>
      </c>
      <c r="W131" s="247" t="s">
        <v>81</v>
      </c>
      <c r="X131" s="6"/>
      <c r="Y131" s="247" t="s">
        <v>81</v>
      </c>
      <c r="Z131" s="6" t="str" cm="1">
        <f t="array" ref="Z131">IF($T131=0,"",ROUNDDOWN(_xlfn.IFS($I131="課税",$T131*0.1/1.1,$I131="軽減",$T131*0.08/1.08,$I131="一部非課税",$AB131,I131="非課税",0),0))</f>
        <v/>
      </c>
      <c r="AA131" s="247" t="s">
        <v>81</v>
      </c>
      <c r="AB131" s="6"/>
      <c r="AC131" s="248" t="s">
        <v>81</v>
      </c>
      <c r="AD131" s="249"/>
      <c r="AE131" s="237"/>
      <c r="AF131" s="238" t="str">
        <f t="shared" si="30"/>
        <v/>
      </c>
      <c r="AG131" s="238" t="str">
        <f t="shared" si="31"/>
        <v/>
      </c>
      <c r="AI131" s="238" t="str">
        <f t="shared" si="32"/>
        <v/>
      </c>
      <c r="AJ131" s="238" t="str">
        <f t="shared" si="33"/>
        <v/>
      </c>
      <c r="AK131" s="238" t="str" cm="1">
        <f t="array" ref="AK131">IF(IF($T131=0,"",ROUNDDOWN(_xlfn.IFS($I131="課税",$T131*0.1/1.1,$I131="軽減",$T131*0.08/1.08,$I131="一部非課税",$AB131,I131="非課税",0),0))=$Z131,"","×")</f>
        <v/>
      </c>
      <c r="AL131" s="238" t="str">
        <f t="shared" ca="1" si="34"/>
        <v/>
      </c>
      <c r="AM131" s="238" t="str">
        <f t="shared" ca="1" si="35"/>
        <v/>
      </c>
      <c r="AN131" s="238" t="str">
        <f t="shared" si="36"/>
        <v/>
      </c>
      <c r="AO131" s="250"/>
      <c r="AP131" s="251"/>
      <c r="AQ131" s="251"/>
      <c r="AR131" s="250"/>
      <c r="AS131" s="250"/>
      <c r="AT131" s="251"/>
      <c r="AU131" s="251"/>
      <c r="AV131" s="250"/>
      <c r="AW131" s="250"/>
      <c r="AX131" s="251"/>
      <c r="AY131" s="251"/>
    </row>
    <row r="132" spans="2:51" s="239" customFormat="1" x14ac:dyDescent="0.4">
      <c r="B132" s="243">
        <f t="shared" si="28"/>
        <v>77</v>
      </c>
      <c r="C132" s="1"/>
      <c r="D132" s="83"/>
      <c r="E132" s="59"/>
      <c r="F132" s="2"/>
      <c r="G132" s="79"/>
      <c r="H132" s="61"/>
      <c r="I132" s="61"/>
      <c r="J132" s="4"/>
      <c r="K132" s="244" t="s">
        <v>81</v>
      </c>
      <c r="L132" s="244" t="s">
        <v>111</v>
      </c>
      <c r="M132" s="5"/>
      <c r="N132" s="3"/>
      <c r="O132" s="244" t="s">
        <v>111</v>
      </c>
      <c r="P132" s="5"/>
      <c r="Q132" s="3"/>
      <c r="R132" s="245" t="s">
        <v>113</v>
      </c>
      <c r="S132" s="244" t="s">
        <v>114</v>
      </c>
      <c r="T132" s="246">
        <f t="shared" si="27"/>
        <v>0</v>
      </c>
      <c r="U132" s="247" t="s">
        <v>81</v>
      </c>
      <c r="V132" s="6" t="str">
        <f t="shared" si="29"/>
        <v/>
      </c>
      <c r="W132" s="247" t="s">
        <v>81</v>
      </c>
      <c r="X132" s="6"/>
      <c r="Y132" s="247" t="s">
        <v>81</v>
      </c>
      <c r="Z132" s="6" t="str" cm="1">
        <f t="array" ref="Z132">IF($T132=0,"",ROUNDDOWN(_xlfn.IFS($I132="課税",$T132*0.1/1.1,$I132="軽減",$T132*0.08/1.08,$I132="一部非課税",$AB132,I132="非課税",0),0))</f>
        <v/>
      </c>
      <c r="AA132" s="247" t="s">
        <v>81</v>
      </c>
      <c r="AB132" s="6"/>
      <c r="AC132" s="248" t="s">
        <v>81</v>
      </c>
      <c r="AD132" s="249"/>
      <c r="AE132" s="237"/>
      <c r="AF132" s="238" t="str">
        <f t="shared" si="30"/>
        <v/>
      </c>
      <c r="AG132" s="238" t="str">
        <f t="shared" si="31"/>
        <v/>
      </c>
      <c r="AI132" s="238" t="str">
        <f t="shared" si="32"/>
        <v/>
      </c>
      <c r="AJ132" s="238" t="str">
        <f t="shared" si="33"/>
        <v/>
      </c>
      <c r="AK132" s="238" t="str" cm="1">
        <f t="array" ref="AK132">IF(IF($T132=0,"",ROUNDDOWN(_xlfn.IFS($I132="課税",$T132*0.1/1.1,$I132="軽減",$T132*0.08/1.08,$I132="一部非課税",$AB132,I132="非課税",0),0))=$Z132,"","×")</f>
        <v/>
      </c>
      <c r="AL132" s="238" t="str">
        <f t="shared" ca="1" si="34"/>
        <v/>
      </c>
      <c r="AM132" s="238" t="str">
        <f t="shared" ca="1" si="35"/>
        <v/>
      </c>
      <c r="AN132" s="238" t="str">
        <f t="shared" si="36"/>
        <v/>
      </c>
      <c r="AO132" s="250"/>
      <c r="AP132" s="251"/>
      <c r="AQ132" s="251"/>
      <c r="AR132" s="250"/>
      <c r="AS132" s="250"/>
      <c r="AT132" s="251"/>
      <c r="AU132" s="251"/>
      <c r="AV132" s="250"/>
      <c r="AW132" s="250"/>
      <c r="AX132" s="251"/>
      <c r="AY132" s="251"/>
    </row>
    <row r="133" spans="2:51" s="239" customFormat="1" x14ac:dyDescent="0.4">
      <c r="B133" s="243">
        <f t="shared" si="28"/>
        <v>78</v>
      </c>
      <c r="C133" s="1"/>
      <c r="D133" s="83"/>
      <c r="E133" s="59"/>
      <c r="F133" s="2"/>
      <c r="G133" s="79"/>
      <c r="H133" s="61"/>
      <c r="I133" s="61"/>
      <c r="J133" s="4"/>
      <c r="K133" s="244" t="s">
        <v>81</v>
      </c>
      <c r="L133" s="244" t="s">
        <v>111</v>
      </c>
      <c r="M133" s="5"/>
      <c r="N133" s="3"/>
      <c r="O133" s="244" t="s">
        <v>111</v>
      </c>
      <c r="P133" s="5"/>
      <c r="Q133" s="3"/>
      <c r="R133" s="245" t="s">
        <v>113</v>
      </c>
      <c r="S133" s="244" t="s">
        <v>114</v>
      </c>
      <c r="T133" s="246">
        <f t="shared" si="27"/>
        <v>0</v>
      </c>
      <c r="U133" s="247" t="s">
        <v>81</v>
      </c>
      <c r="V133" s="6" t="str">
        <f t="shared" si="29"/>
        <v/>
      </c>
      <c r="W133" s="247" t="s">
        <v>81</v>
      </c>
      <c r="X133" s="6"/>
      <c r="Y133" s="247" t="s">
        <v>81</v>
      </c>
      <c r="Z133" s="6" t="str" cm="1">
        <f t="array" ref="Z133">IF($T133=0,"",ROUNDDOWN(_xlfn.IFS($I133="課税",$T133*0.1/1.1,$I133="軽減",$T133*0.08/1.08,$I133="一部非課税",$AB133,I133="非課税",0),0))</f>
        <v/>
      </c>
      <c r="AA133" s="247" t="s">
        <v>81</v>
      </c>
      <c r="AB133" s="6"/>
      <c r="AC133" s="248" t="s">
        <v>81</v>
      </c>
      <c r="AD133" s="249"/>
      <c r="AE133" s="237"/>
      <c r="AF133" s="238" t="str">
        <f t="shared" si="30"/>
        <v/>
      </c>
      <c r="AG133" s="238" t="str">
        <f t="shared" si="31"/>
        <v/>
      </c>
      <c r="AI133" s="238" t="str">
        <f t="shared" si="32"/>
        <v/>
      </c>
      <c r="AJ133" s="238" t="str">
        <f t="shared" si="33"/>
        <v/>
      </c>
      <c r="AK133" s="238" t="str" cm="1">
        <f t="array" ref="AK133">IF(IF($T133=0,"",ROUNDDOWN(_xlfn.IFS($I133="課税",$T133*0.1/1.1,$I133="軽減",$T133*0.08/1.08,$I133="一部非課税",$AB133,I133="非課税",0),0))=$Z133,"","×")</f>
        <v/>
      </c>
      <c r="AL133" s="238" t="str">
        <f t="shared" ca="1" si="34"/>
        <v/>
      </c>
      <c r="AM133" s="238" t="str">
        <f t="shared" ca="1" si="35"/>
        <v/>
      </c>
      <c r="AN133" s="238" t="str">
        <f t="shared" si="36"/>
        <v/>
      </c>
      <c r="AO133" s="250"/>
      <c r="AP133" s="251"/>
      <c r="AQ133" s="251"/>
      <c r="AR133" s="250"/>
      <c r="AS133" s="250"/>
      <c r="AT133" s="251"/>
      <c r="AU133" s="251"/>
      <c r="AV133" s="250"/>
      <c r="AW133" s="250"/>
      <c r="AX133" s="251"/>
      <c r="AY133" s="251"/>
    </row>
    <row r="134" spans="2:51" s="239" customFormat="1" x14ac:dyDescent="0.4">
      <c r="B134" s="243">
        <f t="shared" si="28"/>
        <v>79</v>
      </c>
      <c r="C134" s="1"/>
      <c r="D134" s="83"/>
      <c r="E134" s="59"/>
      <c r="F134" s="2"/>
      <c r="G134" s="79"/>
      <c r="H134" s="61"/>
      <c r="I134" s="61"/>
      <c r="J134" s="4"/>
      <c r="K134" s="244" t="s">
        <v>81</v>
      </c>
      <c r="L134" s="244" t="s">
        <v>111</v>
      </c>
      <c r="M134" s="5"/>
      <c r="N134" s="3"/>
      <c r="O134" s="244" t="s">
        <v>111</v>
      </c>
      <c r="P134" s="5"/>
      <c r="Q134" s="3"/>
      <c r="R134" s="245" t="s">
        <v>113</v>
      </c>
      <c r="S134" s="244" t="s">
        <v>114</v>
      </c>
      <c r="T134" s="246">
        <f t="shared" si="27"/>
        <v>0</v>
      </c>
      <c r="U134" s="247" t="s">
        <v>81</v>
      </c>
      <c r="V134" s="6" t="str">
        <f t="shared" si="29"/>
        <v/>
      </c>
      <c r="W134" s="247" t="s">
        <v>81</v>
      </c>
      <c r="X134" s="6"/>
      <c r="Y134" s="247" t="s">
        <v>81</v>
      </c>
      <c r="Z134" s="6" t="str" cm="1">
        <f t="array" ref="Z134">IF($T134=0,"",ROUNDDOWN(_xlfn.IFS($I134="課税",$T134*0.1/1.1,$I134="軽減",$T134*0.08/1.08,$I134="一部非課税",$AB134,I134="非課税",0),0))</f>
        <v/>
      </c>
      <c r="AA134" s="247" t="s">
        <v>81</v>
      </c>
      <c r="AB134" s="6"/>
      <c r="AC134" s="248" t="s">
        <v>81</v>
      </c>
      <c r="AD134" s="249"/>
      <c r="AE134" s="237"/>
      <c r="AF134" s="238" t="str">
        <f t="shared" si="30"/>
        <v/>
      </c>
      <c r="AG134" s="238" t="str">
        <f t="shared" si="31"/>
        <v/>
      </c>
      <c r="AI134" s="238" t="str">
        <f t="shared" si="32"/>
        <v/>
      </c>
      <c r="AJ134" s="238" t="str">
        <f t="shared" si="33"/>
        <v/>
      </c>
      <c r="AK134" s="238" t="str" cm="1">
        <f t="array" ref="AK134">IF(IF($T134=0,"",ROUNDDOWN(_xlfn.IFS($I134="課税",$T134*0.1/1.1,$I134="軽減",$T134*0.08/1.08,$I134="一部非課税",$AB134,I134="非課税",0),0))=$Z134,"","×")</f>
        <v/>
      </c>
      <c r="AL134" s="238" t="str">
        <f t="shared" ca="1" si="34"/>
        <v/>
      </c>
      <c r="AM134" s="238" t="str">
        <f t="shared" ca="1" si="35"/>
        <v/>
      </c>
      <c r="AN134" s="238" t="str">
        <f t="shared" si="36"/>
        <v/>
      </c>
      <c r="AO134" s="250"/>
      <c r="AP134" s="251"/>
      <c r="AQ134" s="251"/>
      <c r="AR134" s="250"/>
      <c r="AS134" s="250"/>
      <c r="AT134" s="251"/>
      <c r="AU134" s="251"/>
      <c r="AV134" s="250"/>
      <c r="AW134" s="250"/>
      <c r="AX134" s="251"/>
      <c r="AY134" s="251"/>
    </row>
    <row r="135" spans="2:51" s="239" customFormat="1" x14ac:dyDescent="0.4">
      <c r="B135" s="243">
        <f t="shared" si="28"/>
        <v>80</v>
      </c>
      <c r="C135" s="1"/>
      <c r="D135" s="83"/>
      <c r="E135" s="59"/>
      <c r="F135" s="2"/>
      <c r="G135" s="79"/>
      <c r="H135" s="61"/>
      <c r="I135" s="61"/>
      <c r="J135" s="4"/>
      <c r="K135" s="244" t="s">
        <v>81</v>
      </c>
      <c r="L135" s="244" t="s">
        <v>111</v>
      </c>
      <c r="M135" s="5"/>
      <c r="N135" s="3"/>
      <c r="O135" s="244" t="s">
        <v>111</v>
      </c>
      <c r="P135" s="5"/>
      <c r="Q135" s="3"/>
      <c r="R135" s="245" t="s">
        <v>113</v>
      </c>
      <c r="S135" s="244" t="s">
        <v>114</v>
      </c>
      <c r="T135" s="246">
        <f t="shared" si="27"/>
        <v>0</v>
      </c>
      <c r="U135" s="247" t="s">
        <v>81</v>
      </c>
      <c r="V135" s="6" t="str">
        <f t="shared" si="29"/>
        <v/>
      </c>
      <c r="W135" s="247" t="s">
        <v>81</v>
      </c>
      <c r="X135" s="6"/>
      <c r="Y135" s="247" t="s">
        <v>81</v>
      </c>
      <c r="Z135" s="6" t="str" cm="1">
        <f t="array" ref="Z135">IF($T135=0,"",ROUNDDOWN(_xlfn.IFS($I135="課税",$T135*0.1/1.1,$I135="軽減",$T135*0.08/1.08,$I135="一部非課税",$AB135,I135="非課税",0),0))</f>
        <v/>
      </c>
      <c r="AA135" s="247" t="s">
        <v>81</v>
      </c>
      <c r="AB135" s="6"/>
      <c r="AC135" s="248" t="s">
        <v>81</v>
      </c>
      <c r="AD135" s="249"/>
      <c r="AE135" s="237"/>
      <c r="AF135" s="238" t="str">
        <f t="shared" si="30"/>
        <v/>
      </c>
      <c r="AG135" s="238" t="str">
        <f t="shared" si="31"/>
        <v/>
      </c>
      <c r="AI135" s="238" t="str">
        <f t="shared" si="32"/>
        <v/>
      </c>
      <c r="AJ135" s="238" t="str">
        <f t="shared" si="33"/>
        <v/>
      </c>
      <c r="AK135" s="238" t="str" cm="1">
        <f t="array" ref="AK135">IF(IF($T135=0,"",ROUNDDOWN(_xlfn.IFS($I135="課税",$T135*0.1/1.1,$I135="軽減",$T135*0.08/1.08,$I135="一部非課税",$AB135,I135="非課税",0),0))=$Z135,"","×")</f>
        <v/>
      </c>
      <c r="AL135" s="238" t="str">
        <f t="shared" ca="1" si="34"/>
        <v/>
      </c>
      <c r="AM135" s="238" t="str">
        <f t="shared" ca="1" si="35"/>
        <v/>
      </c>
      <c r="AN135" s="238" t="str">
        <f t="shared" si="36"/>
        <v/>
      </c>
      <c r="AO135" s="250"/>
      <c r="AP135" s="251"/>
      <c r="AQ135" s="251"/>
      <c r="AR135" s="250"/>
      <c r="AS135" s="250"/>
      <c r="AT135" s="251"/>
      <c r="AU135" s="251"/>
      <c r="AV135" s="250"/>
      <c r="AW135" s="250"/>
      <c r="AX135" s="251"/>
      <c r="AY135" s="251"/>
    </row>
    <row r="136" spans="2:51" s="239" customFormat="1" x14ac:dyDescent="0.4">
      <c r="B136" s="243">
        <f t="shared" si="28"/>
        <v>81</v>
      </c>
      <c r="C136" s="1"/>
      <c r="D136" s="83"/>
      <c r="E136" s="59"/>
      <c r="F136" s="2"/>
      <c r="G136" s="79"/>
      <c r="H136" s="61"/>
      <c r="I136" s="61"/>
      <c r="J136" s="4"/>
      <c r="K136" s="244" t="s">
        <v>81</v>
      </c>
      <c r="L136" s="244" t="s">
        <v>111</v>
      </c>
      <c r="M136" s="5"/>
      <c r="N136" s="3"/>
      <c r="O136" s="244" t="s">
        <v>111</v>
      </c>
      <c r="P136" s="5"/>
      <c r="Q136" s="3"/>
      <c r="R136" s="245" t="s">
        <v>113</v>
      </c>
      <c r="S136" s="244" t="s">
        <v>114</v>
      </c>
      <c r="T136" s="246">
        <f t="shared" si="27"/>
        <v>0</v>
      </c>
      <c r="U136" s="247" t="s">
        <v>81</v>
      </c>
      <c r="V136" s="6" t="str">
        <f t="shared" si="29"/>
        <v/>
      </c>
      <c r="W136" s="247" t="s">
        <v>81</v>
      </c>
      <c r="X136" s="6"/>
      <c r="Y136" s="247" t="s">
        <v>81</v>
      </c>
      <c r="Z136" s="6" t="str" cm="1">
        <f t="array" ref="Z136">IF($T136=0,"",ROUNDDOWN(_xlfn.IFS($I136="課税",$T136*0.1/1.1,$I136="軽減",$T136*0.08/1.08,$I136="一部非課税",$AB136,I136="非課税",0),0))</f>
        <v/>
      </c>
      <c r="AA136" s="247" t="s">
        <v>81</v>
      </c>
      <c r="AB136" s="6"/>
      <c r="AC136" s="248" t="s">
        <v>81</v>
      </c>
      <c r="AD136" s="249"/>
      <c r="AE136" s="237"/>
      <c r="AF136" s="238" t="str">
        <f t="shared" si="30"/>
        <v/>
      </c>
      <c r="AG136" s="238" t="str">
        <f t="shared" si="31"/>
        <v/>
      </c>
      <c r="AI136" s="238" t="str">
        <f t="shared" si="32"/>
        <v/>
      </c>
      <c r="AJ136" s="238" t="str">
        <f t="shared" si="33"/>
        <v/>
      </c>
      <c r="AK136" s="238" t="str" cm="1">
        <f t="array" ref="AK136">IF(IF($T136=0,"",ROUNDDOWN(_xlfn.IFS($I136="課税",$T136*0.1/1.1,$I136="軽減",$T136*0.08/1.08,$I136="一部非課税",$AB136,I136="非課税",0),0))=$Z136,"","×")</f>
        <v/>
      </c>
      <c r="AL136" s="238" t="str">
        <f t="shared" ca="1" si="34"/>
        <v/>
      </c>
      <c r="AM136" s="238" t="str">
        <f t="shared" ca="1" si="35"/>
        <v/>
      </c>
      <c r="AN136" s="238" t="str">
        <f t="shared" si="36"/>
        <v/>
      </c>
      <c r="AO136" s="250"/>
      <c r="AP136" s="251"/>
      <c r="AQ136" s="251"/>
      <c r="AR136" s="250"/>
      <c r="AS136" s="250"/>
      <c r="AT136" s="251"/>
      <c r="AU136" s="251"/>
      <c r="AV136" s="250"/>
      <c r="AW136" s="250"/>
      <c r="AX136" s="251"/>
      <c r="AY136" s="251"/>
    </row>
    <row r="137" spans="2:51" s="239" customFormat="1" x14ac:dyDescent="0.4">
      <c r="B137" s="243">
        <f t="shared" si="28"/>
        <v>82</v>
      </c>
      <c r="C137" s="1"/>
      <c r="D137" s="83"/>
      <c r="E137" s="59"/>
      <c r="F137" s="2"/>
      <c r="G137" s="79"/>
      <c r="H137" s="61"/>
      <c r="I137" s="61"/>
      <c r="J137" s="4"/>
      <c r="K137" s="244" t="s">
        <v>81</v>
      </c>
      <c r="L137" s="244" t="s">
        <v>111</v>
      </c>
      <c r="M137" s="5"/>
      <c r="N137" s="3"/>
      <c r="O137" s="244" t="s">
        <v>111</v>
      </c>
      <c r="P137" s="5"/>
      <c r="Q137" s="3"/>
      <c r="R137" s="245" t="s">
        <v>113</v>
      </c>
      <c r="S137" s="244" t="s">
        <v>114</v>
      </c>
      <c r="T137" s="246">
        <f t="shared" si="27"/>
        <v>0</v>
      </c>
      <c r="U137" s="247" t="s">
        <v>81</v>
      </c>
      <c r="V137" s="6" t="str">
        <f t="shared" si="29"/>
        <v/>
      </c>
      <c r="W137" s="247" t="s">
        <v>81</v>
      </c>
      <c r="X137" s="6"/>
      <c r="Y137" s="247" t="s">
        <v>81</v>
      </c>
      <c r="Z137" s="6" t="str" cm="1">
        <f t="array" ref="Z137">IF($T137=0,"",ROUNDDOWN(_xlfn.IFS($I137="課税",$T137*0.1/1.1,$I137="軽減",$T137*0.08/1.08,$I137="一部非課税",$AB137,I137="非課税",0),0))</f>
        <v/>
      </c>
      <c r="AA137" s="247" t="s">
        <v>81</v>
      </c>
      <c r="AB137" s="6"/>
      <c r="AC137" s="248" t="s">
        <v>81</v>
      </c>
      <c r="AD137" s="249"/>
      <c r="AE137" s="237"/>
      <c r="AF137" s="238" t="str">
        <f t="shared" si="30"/>
        <v/>
      </c>
      <c r="AG137" s="238" t="str">
        <f t="shared" si="31"/>
        <v/>
      </c>
      <c r="AI137" s="238" t="str">
        <f t="shared" si="32"/>
        <v/>
      </c>
      <c r="AJ137" s="238" t="str">
        <f t="shared" si="33"/>
        <v/>
      </c>
      <c r="AK137" s="238" t="str" cm="1">
        <f t="array" ref="AK137">IF(IF($T137=0,"",ROUNDDOWN(_xlfn.IFS($I137="課税",$T137*0.1/1.1,$I137="軽減",$T137*0.08/1.08,$I137="一部非課税",$AB137,I137="非課税",0),0))=$Z137,"","×")</f>
        <v/>
      </c>
      <c r="AL137" s="238" t="str">
        <f t="shared" ca="1" si="34"/>
        <v/>
      </c>
      <c r="AM137" s="238" t="str">
        <f t="shared" ca="1" si="35"/>
        <v/>
      </c>
      <c r="AN137" s="238" t="str">
        <f t="shared" si="36"/>
        <v/>
      </c>
      <c r="AO137" s="250"/>
      <c r="AP137" s="251"/>
      <c r="AQ137" s="251"/>
      <c r="AR137" s="250"/>
      <c r="AS137" s="250"/>
      <c r="AT137" s="251"/>
      <c r="AU137" s="251"/>
      <c r="AV137" s="250"/>
      <c r="AW137" s="250"/>
      <c r="AX137" s="251"/>
      <c r="AY137" s="251"/>
    </row>
    <row r="138" spans="2:51" s="239" customFormat="1" x14ac:dyDescent="0.4">
      <c r="B138" s="243">
        <f t="shared" si="28"/>
        <v>83</v>
      </c>
      <c r="C138" s="1"/>
      <c r="D138" s="83"/>
      <c r="E138" s="59"/>
      <c r="F138" s="2"/>
      <c r="G138" s="79"/>
      <c r="H138" s="61"/>
      <c r="I138" s="61"/>
      <c r="J138" s="4"/>
      <c r="K138" s="244" t="s">
        <v>81</v>
      </c>
      <c r="L138" s="244" t="s">
        <v>111</v>
      </c>
      <c r="M138" s="5"/>
      <c r="N138" s="3"/>
      <c r="O138" s="244" t="s">
        <v>111</v>
      </c>
      <c r="P138" s="5"/>
      <c r="Q138" s="3"/>
      <c r="R138" s="245" t="s">
        <v>113</v>
      </c>
      <c r="S138" s="244" t="s">
        <v>114</v>
      </c>
      <c r="T138" s="246">
        <f t="shared" si="27"/>
        <v>0</v>
      </c>
      <c r="U138" s="247" t="s">
        <v>81</v>
      </c>
      <c r="V138" s="6" t="str">
        <f t="shared" si="29"/>
        <v/>
      </c>
      <c r="W138" s="247" t="s">
        <v>81</v>
      </c>
      <c r="X138" s="6"/>
      <c r="Y138" s="247" t="s">
        <v>81</v>
      </c>
      <c r="Z138" s="6" t="str" cm="1">
        <f t="array" ref="Z138">IF($T138=0,"",ROUNDDOWN(_xlfn.IFS($I138="課税",$T138*0.1/1.1,$I138="軽減",$T138*0.08/1.08,$I138="一部非課税",$AB138,I138="非課税",0),0))</f>
        <v/>
      </c>
      <c r="AA138" s="247" t="s">
        <v>81</v>
      </c>
      <c r="AB138" s="6"/>
      <c r="AC138" s="248" t="s">
        <v>81</v>
      </c>
      <c r="AD138" s="249"/>
      <c r="AE138" s="237"/>
      <c r="AF138" s="238" t="str">
        <f t="shared" si="30"/>
        <v/>
      </c>
      <c r="AG138" s="238" t="str">
        <f t="shared" si="31"/>
        <v/>
      </c>
      <c r="AI138" s="238" t="str">
        <f t="shared" si="32"/>
        <v/>
      </c>
      <c r="AJ138" s="238" t="str">
        <f t="shared" si="33"/>
        <v/>
      </c>
      <c r="AK138" s="238" t="str" cm="1">
        <f t="array" ref="AK138">IF(IF($T138=0,"",ROUNDDOWN(_xlfn.IFS($I138="課税",$T138*0.1/1.1,$I138="軽減",$T138*0.08/1.08,$I138="一部非課税",$AB138,I138="非課税",0),0))=$Z138,"","×")</f>
        <v/>
      </c>
      <c r="AL138" s="238" t="str">
        <f t="shared" ca="1" si="34"/>
        <v/>
      </c>
      <c r="AM138" s="238" t="str">
        <f t="shared" ca="1" si="35"/>
        <v/>
      </c>
      <c r="AN138" s="238" t="str">
        <f t="shared" si="36"/>
        <v/>
      </c>
      <c r="AO138" s="250"/>
      <c r="AP138" s="251"/>
      <c r="AQ138" s="251"/>
      <c r="AR138" s="250"/>
      <c r="AS138" s="250"/>
      <c r="AT138" s="251"/>
      <c r="AU138" s="251"/>
      <c r="AV138" s="250"/>
      <c r="AW138" s="250"/>
      <c r="AX138" s="251"/>
      <c r="AY138" s="251"/>
    </row>
    <row r="139" spans="2:51" s="239" customFormat="1" x14ac:dyDescent="0.4">
      <c r="B139" s="243">
        <f t="shared" si="28"/>
        <v>84</v>
      </c>
      <c r="C139" s="1"/>
      <c r="D139" s="83"/>
      <c r="E139" s="59"/>
      <c r="F139" s="2"/>
      <c r="G139" s="79"/>
      <c r="H139" s="61"/>
      <c r="I139" s="61"/>
      <c r="J139" s="4"/>
      <c r="K139" s="244" t="s">
        <v>81</v>
      </c>
      <c r="L139" s="244" t="s">
        <v>111</v>
      </c>
      <c r="M139" s="5"/>
      <c r="N139" s="3"/>
      <c r="O139" s="244" t="s">
        <v>111</v>
      </c>
      <c r="P139" s="5"/>
      <c r="Q139" s="3"/>
      <c r="R139" s="245" t="s">
        <v>113</v>
      </c>
      <c r="S139" s="244" t="s">
        <v>114</v>
      </c>
      <c r="T139" s="246">
        <f t="shared" si="27"/>
        <v>0</v>
      </c>
      <c r="U139" s="247" t="s">
        <v>81</v>
      </c>
      <c r="V139" s="6" t="str">
        <f t="shared" si="29"/>
        <v/>
      </c>
      <c r="W139" s="247" t="s">
        <v>81</v>
      </c>
      <c r="X139" s="6"/>
      <c r="Y139" s="247" t="s">
        <v>81</v>
      </c>
      <c r="Z139" s="6" t="str" cm="1">
        <f t="array" ref="Z139">IF($T139=0,"",ROUNDDOWN(_xlfn.IFS($I139="課税",$T139*0.1/1.1,$I139="軽減",$T139*0.08/1.08,$I139="一部非課税",$AB139,I139="非課税",0),0))</f>
        <v/>
      </c>
      <c r="AA139" s="247" t="s">
        <v>81</v>
      </c>
      <c r="AB139" s="6"/>
      <c r="AC139" s="248" t="s">
        <v>81</v>
      </c>
      <c r="AD139" s="249"/>
      <c r="AE139" s="237"/>
      <c r="AF139" s="238" t="str">
        <f t="shared" si="30"/>
        <v/>
      </c>
      <c r="AG139" s="238" t="str">
        <f t="shared" si="31"/>
        <v/>
      </c>
      <c r="AI139" s="238" t="str">
        <f t="shared" si="32"/>
        <v/>
      </c>
      <c r="AJ139" s="238" t="str">
        <f t="shared" si="33"/>
        <v/>
      </c>
      <c r="AK139" s="238" t="str" cm="1">
        <f t="array" ref="AK139">IF(IF($T139=0,"",ROUNDDOWN(_xlfn.IFS($I139="課税",$T139*0.1/1.1,$I139="軽減",$T139*0.08/1.08,$I139="一部非課税",$AB139,I139="非課税",0),0))=$Z139,"","×")</f>
        <v/>
      </c>
      <c r="AL139" s="238" t="str">
        <f t="shared" ca="1" si="34"/>
        <v/>
      </c>
      <c r="AM139" s="238" t="str">
        <f t="shared" ca="1" si="35"/>
        <v/>
      </c>
      <c r="AN139" s="238" t="str">
        <f t="shared" si="36"/>
        <v/>
      </c>
      <c r="AO139" s="250"/>
      <c r="AP139" s="251"/>
      <c r="AQ139" s="251"/>
      <c r="AR139" s="250"/>
      <c r="AS139" s="250"/>
      <c r="AT139" s="251"/>
      <c r="AU139" s="251"/>
      <c r="AV139" s="250"/>
      <c r="AW139" s="250"/>
      <c r="AX139" s="251"/>
      <c r="AY139" s="251"/>
    </row>
    <row r="140" spans="2:51" s="239" customFormat="1" x14ac:dyDescent="0.4">
      <c r="B140" s="243">
        <f t="shared" si="28"/>
        <v>85</v>
      </c>
      <c r="C140" s="1"/>
      <c r="D140" s="83"/>
      <c r="E140" s="59"/>
      <c r="F140" s="2"/>
      <c r="G140" s="79"/>
      <c r="H140" s="61"/>
      <c r="I140" s="61"/>
      <c r="J140" s="4"/>
      <c r="K140" s="244" t="s">
        <v>81</v>
      </c>
      <c r="L140" s="244" t="s">
        <v>111</v>
      </c>
      <c r="M140" s="5"/>
      <c r="N140" s="3"/>
      <c r="O140" s="244" t="s">
        <v>111</v>
      </c>
      <c r="P140" s="5"/>
      <c r="Q140" s="3"/>
      <c r="R140" s="245" t="s">
        <v>113</v>
      </c>
      <c r="S140" s="244" t="s">
        <v>114</v>
      </c>
      <c r="T140" s="246">
        <f t="shared" si="27"/>
        <v>0</v>
      </c>
      <c r="U140" s="247" t="s">
        <v>81</v>
      </c>
      <c r="V140" s="6" t="str">
        <f t="shared" si="29"/>
        <v/>
      </c>
      <c r="W140" s="247" t="s">
        <v>81</v>
      </c>
      <c r="X140" s="6"/>
      <c r="Y140" s="247" t="s">
        <v>81</v>
      </c>
      <c r="Z140" s="6" t="str" cm="1">
        <f t="array" ref="Z140">IF($T140=0,"",ROUNDDOWN(_xlfn.IFS($I140="課税",$T140*0.1/1.1,$I140="軽減",$T140*0.08/1.08,$I140="一部非課税",$AB140,I140="非課税",0),0))</f>
        <v/>
      </c>
      <c r="AA140" s="247" t="s">
        <v>81</v>
      </c>
      <c r="AB140" s="6"/>
      <c r="AC140" s="248" t="s">
        <v>81</v>
      </c>
      <c r="AD140" s="249"/>
      <c r="AE140" s="237"/>
      <c r="AF140" s="238" t="str">
        <f t="shared" si="30"/>
        <v/>
      </c>
      <c r="AG140" s="238" t="str">
        <f t="shared" si="31"/>
        <v/>
      </c>
      <c r="AI140" s="238" t="str">
        <f t="shared" si="32"/>
        <v/>
      </c>
      <c r="AJ140" s="238" t="str">
        <f t="shared" si="33"/>
        <v/>
      </c>
      <c r="AK140" s="238" t="str" cm="1">
        <f t="array" ref="AK140">IF(IF($T140=0,"",ROUNDDOWN(_xlfn.IFS($I140="課税",$T140*0.1/1.1,$I140="軽減",$T140*0.08/1.08,$I140="一部非課税",$AB140,I140="非課税",0),0))=$Z140,"","×")</f>
        <v/>
      </c>
      <c r="AL140" s="238" t="str">
        <f t="shared" ca="1" si="34"/>
        <v/>
      </c>
      <c r="AM140" s="238" t="str">
        <f t="shared" ca="1" si="35"/>
        <v/>
      </c>
      <c r="AN140" s="238" t="str">
        <f t="shared" si="36"/>
        <v/>
      </c>
      <c r="AO140" s="250"/>
      <c r="AP140" s="251"/>
      <c r="AQ140" s="251"/>
      <c r="AR140" s="250"/>
      <c r="AS140" s="250"/>
      <c r="AT140" s="251"/>
      <c r="AU140" s="251"/>
      <c r="AV140" s="250"/>
      <c r="AW140" s="250"/>
      <c r="AX140" s="251"/>
      <c r="AY140" s="251"/>
    </row>
    <row r="141" spans="2:51" s="239" customFormat="1" x14ac:dyDescent="0.4">
      <c r="B141" s="243">
        <f t="shared" si="28"/>
        <v>86</v>
      </c>
      <c r="C141" s="1"/>
      <c r="D141" s="83"/>
      <c r="E141" s="59"/>
      <c r="F141" s="2"/>
      <c r="G141" s="79"/>
      <c r="H141" s="61"/>
      <c r="I141" s="61"/>
      <c r="J141" s="4"/>
      <c r="K141" s="244" t="s">
        <v>81</v>
      </c>
      <c r="L141" s="244" t="s">
        <v>111</v>
      </c>
      <c r="M141" s="5"/>
      <c r="N141" s="3"/>
      <c r="O141" s="244" t="s">
        <v>111</v>
      </c>
      <c r="P141" s="5"/>
      <c r="Q141" s="3"/>
      <c r="R141" s="245" t="s">
        <v>113</v>
      </c>
      <c r="S141" s="244" t="s">
        <v>114</v>
      </c>
      <c r="T141" s="246">
        <f t="shared" si="27"/>
        <v>0</v>
      </c>
      <c r="U141" s="247" t="s">
        <v>81</v>
      </c>
      <c r="V141" s="6" t="str">
        <f t="shared" si="29"/>
        <v/>
      </c>
      <c r="W141" s="247" t="s">
        <v>81</v>
      </c>
      <c r="X141" s="6"/>
      <c r="Y141" s="247" t="s">
        <v>81</v>
      </c>
      <c r="Z141" s="6" t="str" cm="1">
        <f t="array" ref="Z141">IF($T141=0,"",ROUNDDOWN(_xlfn.IFS($I141="課税",$T141*0.1/1.1,$I141="軽減",$T141*0.08/1.08,$I141="一部非課税",$AB141,I141="非課税",0),0))</f>
        <v/>
      </c>
      <c r="AA141" s="247" t="s">
        <v>81</v>
      </c>
      <c r="AB141" s="6"/>
      <c r="AC141" s="248" t="s">
        <v>81</v>
      </c>
      <c r="AD141" s="249"/>
      <c r="AE141" s="237"/>
      <c r="AF141" s="238" t="str">
        <f t="shared" si="30"/>
        <v/>
      </c>
      <c r="AG141" s="238" t="str">
        <f t="shared" si="31"/>
        <v/>
      </c>
      <c r="AI141" s="238" t="str">
        <f t="shared" si="32"/>
        <v/>
      </c>
      <c r="AJ141" s="238" t="str">
        <f t="shared" si="33"/>
        <v/>
      </c>
      <c r="AK141" s="238" t="str" cm="1">
        <f t="array" ref="AK141">IF(IF($T141=0,"",ROUNDDOWN(_xlfn.IFS($I141="課税",$T141*0.1/1.1,$I141="軽減",$T141*0.08/1.08,$I141="一部非課税",$AB141,I141="非課税",0),0))=$Z141,"","×")</f>
        <v/>
      </c>
      <c r="AL141" s="238" t="str">
        <f t="shared" ca="1" si="34"/>
        <v/>
      </c>
      <c r="AM141" s="238" t="str">
        <f t="shared" ca="1" si="35"/>
        <v/>
      </c>
      <c r="AN141" s="238" t="str">
        <f t="shared" si="36"/>
        <v/>
      </c>
      <c r="AO141" s="250"/>
      <c r="AP141" s="251"/>
      <c r="AQ141" s="251"/>
      <c r="AR141" s="250"/>
      <c r="AS141" s="250"/>
      <c r="AT141" s="251"/>
      <c r="AU141" s="251"/>
      <c r="AV141" s="250"/>
      <c r="AW141" s="250"/>
      <c r="AX141" s="251"/>
      <c r="AY141" s="251"/>
    </row>
    <row r="142" spans="2:51" s="239" customFormat="1" x14ac:dyDescent="0.4">
      <c r="B142" s="243">
        <f t="shared" si="28"/>
        <v>87</v>
      </c>
      <c r="C142" s="1"/>
      <c r="D142" s="83"/>
      <c r="E142" s="59"/>
      <c r="F142" s="2"/>
      <c r="G142" s="79"/>
      <c r="H142" s="61"/>
      <c r="I142" s="61"/>
      <c r="J142" s="4"/>
      <c r="K142" s="244" t="s">
        <v>81</v>
      </c>
      <c r="L142" s="244" t="s">
        <v>111</v>
      </c>
      <c r="M142" s="5"/>
      <c r="N142" s="3"/>
      <c r="O142" s="244" t="s">
        <v>111</v>
      </c>
      <c r="P142" s="5"/>
      <c r="Q142" s="3"/>
      <c r="R142" s="245" t="s">
        <v>113</v>
      </c>
      <c r="S142" s="244" t="s">
        <v>114</v>
      </c>
      <c r="T142" s="246">
        <f t="shared" si="27"/>
        <v>0</v>
      </c>
      <c r="U142" s="247" t="s">
        <v>81</v>
      </c>
      <c r="V142" s="6" t="str">
        <f t="shared" si="29"/>
        <v/>
      </c>
      <c r="W142" s="247" t="s">
        <v>81</v>
      </c>
      <c r="X142" s="6"/>
      <c r="Y142" s="247" t="s">
        <v>81</v>
      </c>
      <c r="Z142" s="6" t="str" cm="1">
        <f t="array" ref="Z142">IF($T142=0,"",ROUNDDOWN(_xlfn.IFS($I142="課税",$T142*0.1/1.1,$I142="軽減",$T142*0.08/1.08,$I142="一部非課税",$AB142,I142="非課税",0),0))</f>
        <v/>
      </c>
      <c r="AA142" s="247" t="s">
        <v>81</v>
      </c>
      <c r="AB142" s="6"/>
      <c r="AC142" s="248" t="s">
        <v>81</v>
      </c>
      <c r="AD142" s="249"/>
      <c r="AE142" s="237"/>
      <c r="AF142" s="238" t="str">
        <f t="shared" si="30"/>
        <v/>
      </c>
      <c r="AG142" s="238" t="str">
        <f t="shared" si="31"/>
        <v/>
      </c>
      <c r="AI142" s="238" t="str">
        <f t="shared" si="32"/>
        <v/>
      </c>
      <c r="AJ142" s="238" t="str">
        <f t="shared" si="33"/>
        <v/>
      </c>
      <c r="AK142" s="238" t="str" cm="1">
        <f t="array" ref="AK142">IF(IF($T142=0,"",ROUNDDOWN(_xlfn.IFS($I142="課税",$T142*0.1/1.1,$I142="軽減",$T142*0.08/1.08,$I142="一部非課税",$AB142,I142="非課税",0),0))=$Z142,"","×")</f>
        <v/>
      </c>
      <c r="AL142" s="238" t="str">
        <f t="shared" ca="1" si="34"/>
        <v/>
      </c>
      <c r="AM142" s="238" t="str">
        <f t="shared" ca="1" si="35"/>
        <v/>
      </c>
      <c r="AN142" s="238" t="str">
        <f t="shared" si="36"/>
        <v/>
      </c>
      <c r="AO142" s="250"/>
      <c r="AP142" s="251"/>
      <c r="AQ142" s="251"/>
      <c r="AR142" s="250"/>
      <c r="AS142" s="250"/>
      <c r="AT142" s="251"/>
      <c r="AU142" s="251"/>
      <c r="AV142" s="250"/>
      <c r="AW142" s="250"/>
      <c r="AX142" s="251"/>
      <c r="AY142" s="251"/>
    </row>
    <row r="143" spans="2:51" s="239" customFormat="1" x14ac:dyDescent="0.4">
      <c r="B143" s="243">
        <f t="shared" si="28"/>
        <v>88</v>
      </c>
      <c r="C143" s="1"/>
      <c r="D143" s="83"/>
      <c r="E143" s="59"/>
      <c r="F143" s="2"/>
      <c r="G143" s="79"/>
      <c r="H143" s="61"/>
      <c r="I143" s="61"/>
      <c r="J143" s="4"/>
      <c r="K143" s="244" t="s">
        <v>81</v>
      </c>
      <c r="L143" s="244" t="s">
        <v>111</v>
      </c>
      <c r="M143" s="5"/>
      <c r="N143" s="3"/>
      <c r="O143" s="244" t="s">
        <v>111</v>
      </c>
      <c r="P143" s="5"/>
      <c r="Q143" s="3"/>
      <c r="R143" s="245" t="s">
        <v>113</v>
      </c>
      <c r="S143" s="244" t="s">
        <v>114</v>
      </c>
      <c r="T143" s="246">
        <f t="shared" si="27"/>
        <v>0</v>
      </c>
      <c r="U143" s="247" t="s">
        <v>81</v>
      </c>
      <c r="V143" s="6" t="str">
        <f t="shared" si="29"/>
        <v/>
      </c>
      <c r="W143" s="247" t="s">
        <v>81</v>
      </c>
      <c r="X143" s="6"/>
      <c r="Y143" s="247" t="s">
        <v>81</v>
      </c>
      <c r="Z143" s="6" t="str" cm="1">
        <f t="array" ref="Z143">IF($T143=0,"",ROUNDDOWN(_xlfn.IFS($I143="課税",$T143*0.1/1.1,$I143="軽減",$T143*0.08/1.08,$I143="一部非課税",$AB143,I143="非課税",0),0))</f>
        <v/>
      </c>
      <c r="AA143" s="247" t="s">
        <v>81</v>
      </c>
      <c r="AB143" s="6"/>
      <c r="AC143" s="248" t="s">
        <v>81</v>
      </c>
      <c r="AD143" s="249"/>
      <c r="AE143" s="237"/>
      <c r="AF143" s="238" t="str">
        <f t="shared" si="30"/>
        <v/>
      </c>
      <c r="AG143" s="238" t="str">
        <f t="shared" si="31"/>
        <v/>
      </c>
      <c r="AI143" s="238" t="str">
        <f t="shared" si="32"/>
        <v/>
      </c>
      <c r="AJ143" s="238" t="str">
        <f t="shared" si="33"/>
        <v/>
      </c>
      <c r="AK143" s="238" t="str" cm="1">
        <f t="array" ref="AK143">IF(IF($T143=0,"",ROUNDDOWN(_xlfn.IFS($I143="課税",$T143*0.1/1.1,$I143="軽減",$T143*0.08/1.08,$I143="一部非課税",$AB143,I143="非課税",0),0))=$Z143,"","×")</f>
        <v/>
      </c>
      <c r="AL143" s="238" t="str">
        <f t="shared" ca="1" si="34"/>
        <v/>
      </c>
      <c r="AM143" s="238" t="str">
        <f t="shared" ca="1" si="35"/>
        <v/>
      </c>
      <c r="AN143" s="238" t="str">
        <f t="shared" si="36"/>
        <v/>
      </c>
      <c r="AO143" s="250"/>
      <c r="AP143" s="251"/>
      <c r="AQ143" s="251"/>
      <c r="AR143" s="250"/>
      <c r="AS143" s="250"/>
      <c r="AT143" s="251"/>
      <c r="AU143" s="251"/>
      <c r="AV143" s="250"/>
      <c r="AW143" s="250"/>
      <c r="AX143" s="251"/>
      <c r="AY143" s="251"/>
    </row>
    <row r="144" spans="2:51" s="239" customFormat="1" x14ac:dyDescent="0.4">
      <c r="B144" s="243">
        <f t="shared" si="28"/>
        <v>89</v>
      </c>
      <c r="C144" s="1"/>
      <c r="D144" s="83"/>
      <c r="E144" s="59"/>
      <c r="F144" s="2"/>
      <c r="G144" s="79"/>
      <c r="H144" s="61"/>
      <c r="I144" s="61"/>
      <c r="J144" s="4"/>
      <c r="K144" s="244" t="s">
        <v>81</v>
      </c>
      <c r="L144" s="244" t="s">
        <v>111</v>
      </c>
      <c r="M144" s="5"/>
      <c r="N144" s="3"/>
      <c r="O144" s="244" t="s">
        <v>111</v>
      </c>
      <c r="P144" s="5"/>
      <c r="Q144" s="3"/>
      <c r="R144" s="245" t="s">
        <v>113</v>
      </c>
      <c r="S144" s="244" t="s">
        <v>114</v>
      </c>
      <c r="T144" s="246">
        <f t="shared" si="27"/>
        <v>0</v>
      </c>
      <c r="U144" s="247" t="s">
        <v>81</v>
      </c>
      <c r="V144" s="6" t="str">
        <f t="shared" si="29"/>
        <v/>
      </c>
      <c r="W144" s="247" t="s">
        <v>81</v>
      </c>
      <c r="X144" s="6"/>
      <c r="Y144" s="247" t="s">
        <v>81</v>
      </c>
      <c r="Z144" s="6" t="str" cm="1">
        <f t="array" ref="Z144">IF($T144=0,"",ROUNDDOWN(_xlfn.IFS($I144="課税",$T144*0.1/1.1,$I144="軽減",$T144*0.08/1.08,$I144="一部非課税",$AB144,I144="非課税",0),0))</f>
        <v/>
      </c>
      <c r="AA144" s="247" t="s">
        <v>81</v>
      </c>
      <c r="AB144" s="6"/>
      <c r="AC144" s="248" t="s">
        <v>81</v>
      </c>
      <c r="AD144" s="249"/>
      <c r="AE144" s="237"/>
      <c r="AF144" s="238" t="str">
        <f t="shared" si="30"/>
        <v/>
      </c>
      <c r="AG144" s="238" t="str">
        <f t="shared" si="31"/>
        <v/>
      </c>
      <c r="AI144" s="238" t="str">
        <f t="shared" si="32"/>
        <v/>
      </c>
      <c r="AJ144" s="238" t="str">
        <f t="shared" si="33"/>
        <v/>
      </c>
      <c r="AK144" s="238" t="str" cm="1">
        <f t="array" ref="AK144">IF(IF($T144=0,"",ROUNDDOWN(_xlfn.IFS($I144="課税",$T144*0.1/1.1,$I144="軽減",$T144*0.08/1.08,$I144="一部非課税",$AB144,I144="非課税",0),0))=$Z144,"","×")</f>
        <v/>
      </c>
      <c r="AL144" s="238" t="str">
        <f t="shared" ca="1" si="34"/>
        <v/>
      </c>
      <c r="AM144" s="238" t="str">
        <f t="shared" ca="1" si="35"/>
        <v/>
      </c>
      <c r="AN144" s="238" t="str">
        <f t="shared" si="36"/>
        <v/>
      </c>
      <c r="AO144" s="250"/>
      <c r="AP144" s="251"/>
      <c r="AQ144" s="251"/>
      <c r="AR144" s="250"/>
      <c r="AS144" s="250"/>
      <c r="AT144" s="251"/>
      <c r="AU144" s="251"/>
      <c r="AV144" s="250"/>
      <c r="AW144" s="250"/>
      <c r="AX144" s="251"/>
      <c r="AY144" s="251"/>
    </row>
    <row r="145" spans="2:51" s="239" customFormat="1" x14ac:dyDescent="0.4">
      <c r="B145" s="243">
        <f t="shared" si="28"/>
        <v>90</v>
      </c>
      <c r="C145" s="1"/>
      <c r="D145" s="83"/>
      <c r="E145" s="59"/>
      <c r="F145" s="2"/>
      <c r="G145" s="79"/>
      <c r="H145" s="61"/>
      <c r="I145" s="61"/>
      <c r="J145" s="4"/>
      <c r="K145" s="244" t="s">
        <v>81</v>
      </c>
      <c r="L145" s="244" t="s">
        <v>111</v>
      </c>
      <c r="M145" s="5"/>
      <c r="N145" s="3"/>
      <c r="O145" s="244" t="s">
        <v>111</v>
      </c>
      <c r="P145" s="5"/>
      <c r="Q145" s="3"/>
      <c r="R145" s="245" t="s">
        <v>113</v>
      </c>
      <c r="S145" s="244" t="s">
        <v>114</v>
      </c>
      <c r="T145" s="246">
        <f t="shared" si="27"/>
        <v>0</v>
      </c>
      <c r="U145" s="247" t="s">
        <v>81</v>
      </c>
      <c r="V145" s="6" t="str">
        <f t="shared" si="29"/>
        <v/>
      </c>
      <c r="W145" s="247" t="s">
        <v>81</v>
      </c>
      <c r="X145" s="6"/>
      <c r="Y145" s="247" t="s">
        <v>81</v>
      </c>
      <c r="Z145" s="6" t="str" cm="1">
        <f t="array" ref="Z145">IF($T145=0,"",ROUNDDOWN(_xlfn.IFS($I145="課税",$T145*0.1/1.1,$I145="軽減",$T145*0.08/1.08,$I145="一部非課税",$AB145,I145="非課税",0),0))</f>
        <v/>
      </c>
      <c r="AA145" s="247" t="s">
        <v>81</v>
      </c>
      <c r="AB145" s="6"/>
      <c r="AC145" s="248" t="s">
        <v>81</v>
      </c>
      <c r="AD145" s="249"/>
      <c r="AE145" s="237"/>
      <c r="AF145" s="238" t="str">
        <f t="shared" si="30"/>
        <v/>
      </c>
      <c r="AG145" s="238" t="str">
        <f t="shared" si="31"/>
        <v/>
      </c>
      <c r="AI145" s="238" t="str">
        <f t="shared" si="32"/>
        <v/>
      </c>
      <c r="AJ145" s="238" t="str">
        <f t="shared" si="33"/>
        <v/>
      </c>
      <c r="AK145" s="238" t="str" cm="1">
        <f t="array" ref="AK145">IF(IF($T145=0,"",ROUNDDOWN(_xlfn.IFS($I145="課税",$T145*0.1/1.1,$I145="軽減",$T145*0.08/1.08,$I145="一部非課税",$AB145,I145="非課税",0),0))=$Z145,"","×")</f>
        <v/>
      </c>
      <c r="AL145" s="238" t="str">
        <f t="shared" ca="1" si="34"/>
        <v/>
      </c>
      <c r="AM145" s="238" t="str">
        <f t="shared" ca="1" si="35"/>
        <v/>
      </c>
      <c r="AN145" s="238" t="str">
        <f t="shared" si="36"/>
        <v/>
      </c>
      <c r="AO145" s="250"/>
      <c r="AP145" s="251"/>
      <c r="AQ145" s="251"/>
      <c r="AR145" s="250"/>
      <c r="AS145" s="250"/>
      <c r="AT145" s="251"/>
      <c r="AU145" s="251"/>
      <c r="AV145" s="250"/>
      <c r="AW145" s="250"/>
      <c r="AX145" s="251"/>
      <c r="AY145" s="251"/>
    </row>
    <row r="146" spans="2:51" s="239" customFormat="1" x14ac:dyDescent="0.4">
      <c r="B146" s="243">
        <f t="shared" si="28"/>
        <v>91</v>
      </c>
      <c r="C146" s="1"/>
      <c r="D146" s="83"/>
      <c r="E146" s="59"/>
      <c r="F146" s="2"/>
      <c r="G146" s="79"/>
      <c r="H146" s="61"/>
      <c r="I146" s="61"/>
      <c r="J146" s="4"/>
      <c r="K146" s="244" t="s">
        <v>81</v>
      </c>
      <c r="L146" s="244" t="s">
        <v>111</v>
      </c>
      <c r="M146" s="5"/>
      <c r="N146" s="3"/>
      <c r="O146" s="244" t="s">
        <v>111</v>
      </c>
      <c r="P146" s="5"/>
      <c r="Q146" s="3"/>
      <c r="R146" s="245" t="s">
        <v>113</v>
      </c>
      <c r="S146" s="244" t="s">
        <v>114</v>
      </c>
      <c r="T146" s="246">
        <f t="shared" si="27"/>
        <v>0</v>
      </c>
      <c r="U146" s="247" t="s">
        <v>81</v>
      </c>
      <c r="V146" s="6" t="str">
        <f t="shared" si="29"/>
        <v/>
      </c>
      <c r="W146" s="247" t="s">
        <v>81</v>
      </c>
      <c r="X146" s="6"/>
      <c r="Y146" s="247" t="s">
        <v>81</v>
      </c>
      <c r="Z146" s="6" t="str" cm="1">
        <f t="array" ref="Z146">IF($T146=0,"",ROUNDDOWN(_xlfn.IFS($I146="課税",$T146*0.1/1.1,$I146="軽減",$T146*0.08/1.08,$I146="一部非課税",$AB146,I146="非課税",0),0))</f>
        <v/>
      </c>
      <c r="AA146" s="247" t="s">
        <v>81</v>
      </c>
      <c r="AB146" s="6"/>
      <c r="AC146" s="248" t="s">
        <v>81</v>
      </c>
      <c r="AD146" s="249"/>
      <c r="AE146" s="237"/>
      <c r="AF146" s="238" t="str">
        <f t="shared" si="30"/>
        <v/>
      </c>
      <c r="AG146" s="238" t="str">
        <f t="shared" si="31"/>
        <v/>
      </c>
      <c r="AI146" s="238" t="str">
        <f t="shared" si="32"/>
        <v/>
      </c>
      <c r="AJ146" s="238" t="str">
        <f t="shared" si="33"/>
        <v/>
      </c>
      <c r="AK146" s="238" t="str" cm="1">
        <f t="array" ref="AK146">IF(IF($T146=0,"",ROUNDDOWN(_xlfn.IFS($I146="課税",$T146*0.1/1.1,$I146="軽減",$T146*0.08/1.08,$I146="一部非課税",$AB146,I146="非課税",0),0))=$Z146,"","×")</f>
        <v/>
      </c>
      <c r="AL146" s="238" t="str">
        <f t="shared" ca="1" si="34"/>
        <v/>
      </c>
      <c r="AM146" s="238" t="str">
        <f t="shared" ca="1" si="35"/>
        <v/>
      </c>
      <c r="AN146" s="238" t="str">
        <f t="shared" si="36"/>
        <v/>
      </c>
      <c r="AO146" s="250"/>
      <c r="AP146" s="251"/>
      <c r="AQ146" s="251"/>
      <c r="AR146" s="250"/>
      <c r="AS146" s="250"/>
      <c r="AT146" s="251"/>
      <c r="AU146" s="251"/>
      <c r="AV146" s="250"/>
      <c r="AW146" s="250"/>
      <c r="AX146" s="251"/>
      <c r="AY146" s="251"/>
    </row>
    <row r="147" spans="2:51" s="239" customFormat="1" x14ac:dyDescent="0.4">
      <c r="B147" s="243">
        <f t="shared" si="28"/>
        <v>92</v>
      </c>
      <c r="C147" s="1"/>
      <c r="D147" s="83"/>
      <c r="E147" s="59"/>
      <c r="F147" s="2"/>
      <c r="G147" s="79"/>
      <c r="H147" s="61"/>
      <c r="I147" s="61"/>
      <c r="J147" s="4"/>
      <c r="K147" s="244" t="s">
        <v>81</v>
      </c>
      <c r="L147" s="244" t="s">
        <v>111</v>
      </c>
      <c r="M147" s="5"/>
      <c r="N147" s="3"/>
      <c r="O147" s="244" t="s">
        <v>111</v>
      </c>
      <c r="P147" s="5"/>
      <c r="Q147" s="3"/>
      <c r="R147" s="245" t="s">
        <v>113</v>
      </c>
      <c r="S147" s="244" t="s">
        <v>114</v>
      </c>
      <c r="T147" s="246">
        <f t="shared" si="27"/>
        <v>0</v>
      </c>
      <c r="U147" s="247" t="s">
        <v>81</v>
      </c>
      <c r="V147" s="6" t="str">
        <f t="shared" si="29"/>
        <v/>
      </c>
      <c r="W147" s="247" t="s">
        <v>81</v>
      </c>
      <c r="X147" s="6"/>
      <c r="Y147" s="247" t="s">
        <v>81</v>
      </c>
      <c r="Z147" s="6" t="str" cm="1">
        <f t="array" ref="Z147">IF($T147=0,"",ROUNDDOWN(_xlfn.IFS($I147="課税",$T147*0.1/1.1,$I147="軽減",$T147*0.08/1.08,$I147="一部非課税",$AB147,I147="非課税",0),0))</f>
        <v/>
      </c>
      <c r="AA147" s="247" t="s">
        <v>81</v>
      </c>
      <c r="AB147" s="6"/>
      <c r="AC147" s="248" t="s">
        <v>81</v>
      </c>
      <c r="AD147" s="249"/>
      <c r="AE147" s="237"/>
      <c r="AF147" s="238" t="str">
        <f t="shared" si="30"/>
        <v/>
      </c>
      <c r="AG147" s="238" t="str">
        <f t="shared" si="31"/>
        <v/>
      </c>
      <c r="AI147" s="238" t="str">
        <f t="shared" si="32"/>
        <v/>
      </c>
      <c r="AJ147" s="238" t="str">
        <f t="shared" si="33"/>
        <v/>
      </c>
      <c r="AK147" s="238" t="str" cm="1">
        <f t="array" ref="AK147">IF(IF($T147=0,"",ROUNDDOWN(_xlfn.IFS($I147="課税",$T147*0.1/1.1,$I147="軽減",$T147*0.08/1.08,$I147="一部非課税",$AB147,I147="非課税",0),0))=$Z147,"","×")</f>
        <v/>
      </c>
      <c r="AL147" s="238" t="str">
        <f t="shared" ca="1" si="34"/>
        <v/>
      </c>
      <c r="AM147" s="238" t="str">
        <f t="shared" ca="1" si="35"/>
        <v/>
      </c>
      <c r="AN147" s="238" t="str">
        <f t="shared" si="36"/>
        <v/>
      </c>
      <c r="AO147" s="250"/>
      <c r="AP147" s="251"/>
      <c r="AQ147" s="251"/>
      <c r="AR147" s="250"/>
      <c r="AS147" s="250"/>
      <c r="AT147" s="251"/>
      <c r="AU147" s="251"/>
      <c r="AV147" s="250"/>
      <c r="AW147" s="250"/>
      <c r="AX147" s="251"/>
      <c r="AY147" s="251"/>
    </row>
    <row r="148" spans="2:51" s="239" customFormat="1" x14ac:dyDescent="0.4">
      <c r="B148" s="243">
        <f t="shared" si="28"/>
        <v>93</v>
      </c>
      <c r="C148" s="1"/>
      <c r="D148" s="83"/>
      <c r="E148" s="59"/>
      <c r="F148" s="2"/>
      <c r="G148" s="79"/>
      <c r="H148" s="61"/>
      <c r="I148" s="61"/>
      <c r="J148" s="4"/>
      <c r="K148" s="244" t="s">
        <v>81</v>
      </c>
      <c r="L148" s="244" t="s">
        <v>111</v>
      </c>
      <c r="M148" s="5"/>
      <c r="N148" s="3"/>
      <c r="O148" s="244" t="s">
        <v>111</v>
      </c>
      <c r="P148" s="5"/>
      <c r="Q148" s="3"/>
      <c r="R148" s="245" t="s">
        <v>113</v>
      </c>
      <c r="S148" s="244" t="s">
        <v>114</v>
      </c>
      <c r="T148" s="246">
        <f t="shared" si="27"/>
        <v>0</v>
      </c>
      <c r="U148" s="247" t="s">
        <v>81</v>
      </c>
      <c r="V148" s="6" t="str">
        <f t="shared" si="29"/>
        <v/>
      </c>
      <c r="W148" s="247" t="s">
        <v>81</v>
      </c>
      <c r="X148" s="6"/>
      <c r="Y148" s="247" t="s">
        <v>81</v>
      </c>
      <c r="Z148" s="6" t="str" cm="1">
        <f t="array" ref="Z148">IF($T148=0,"",ROUNDDOWN(_xlfn.IFS($I148="課税",$T148*0.1/1.1,$I148="軽減",$T148*0.08/1.08,$I148="一部非課税",$AB148,I148="非課税",0),0))</f>
        <v/>
      </c>
      <c r="AA148" s="247" t="s">
        <v>81</v>
      </c>
      <c r="AB148" s="6"/>
      <c r="AC148" s="248" t="s">
        <v>81</v>
      </c>
      <c r="AD148" s="249"/>
      <c r="AE148" s="237"/>
      <c r="AF148" s="238" t="str">
        <f t="shared" si="30"/>
        <v/>
      </c>
      <c r="AG148" s="238" t="str">
        <f t="shared" si="31"/>
        <v/>
      </c>
      <c r="AI148" s="238" t="str">
        <f t="shared" si="32"/>
        <v/>
      </c>
      <c r="AJ148" s="238" t="str">
        <f t="shared" si="33"/>
        <v/>
      </c>
      <c r="AK148" s="238" t="str" cm="1">
        <f t="array" ref="AK148">IF(IF($T148=0,"",ROUNDDOWN(_xlfn.IFS($I148="課税",$T148*0.1/1.1,$I148="軽減",$T148*0.08/1.08,$I148="一部非課税",$AB148,I148="非課税",0),0))=$Z148,"","×")</f>
        <v/>
      </c>
      <c r="AL148" s="238" t="str">
        <f t="shared" ca="1" si="34"/>
        <v/>
      </c>
      <c r="AM148" s="238" t="str">
        <f t="shared" ca="1" si="35"/>
        <v/>
      </c>
      <c r="AN148" s="238" t="str">
        <f t="shared" si="36"/>
        <v/>
      </c>
      <c r="AO148" s="250"/>
      <c r="AP148" s="251"/>
      <c r="AQ148" s="251"/>
      <c r="AR148" s="250"/>
      <c r="AS148" s="250"/>
      <c r="AT148" s="251"/>
      <c r="AU148" s="251"/>
      <c r="AV148" s="250"/>
      <c r="AW148" s="250"/>
      <c r="AX148" s="251"/>
      <c r="AY148" s="251"/>
    </row>
    <row r="149" spans="2:51" s="239" customFormat="1" x14ac:dyDescent="0.4">
      <c r="B149" s="243">
        <f t="shared" si="28"/>
        <v>94</v>
      </c>
      <c r="C149" s="1"/>
      <c r="D149" s="83"/>
      <c r="E149" s="59"/>
      <c r="F149" s="2"/>
      <c r="G149" s="79"/>
      <c r="H149" s="61"/>
      <c r="I149" s="61"/>
      <c r="J149" s="4"/>
      <c r="K149" s="244" t="s">
        <v>81</v>
      </c>
      <c r="L149" s="244" t="s">
        <v>111</v>
      </c>
      <c r="M149" s="5"/>
      <c r="N149" s="3"/>
      <c r="O149" s="244" t="s">
        <v>111</v>
      </c>
      <c r="P149" s="5"/>
      <c r="Q149" s="3"/>
      <c r="R149" s="245" t="s">
        <v>113</v>
      </c>
      <c r="S149" s="244" t="s">
        <v>114</v>
      </c>
      <c r="T149" s="246">
        <f t="shared" si="27"/>
        <v>0</v>
      </c>
      <c r="U149" s="247" t="s">
        <v>81</v>
      </c>
      <c r="V149" s="6" t="str">
        <f t="shared" si="29"/>
        <v/>
      </c>
      <c r="W149" s="247" t="s">
        <v>81</v>
      </c>
      <c r="X149" s="6"/>
      <c r="Y149" s="247" t="s">
        <v>81</v>
      </c>
      <c r="Z149" s="6" t="str" cm="1">
        <f t="array" ref="Z149">IF($T149=0,"",ROUNDDOWN(_xlfn.IFS($I149="課税",$T149*0.1/1.1,$I149="軽減",$T149*0.08/1.08,$I149="一部非課税",$AB149,I149="非課税",0),0))</f>
        <v/>
      </c>
      <c r="AA149" s="247" t="s">
        <v>81</v>
      </c>
      <c r="AB149" s="6"/>
      <c r="AC149" s="248" t="s">
        <v>81</v>
      </c>
      <c r="AD149" s="249"/>
      <c r="AE149" s="237"/>
      <c r="AF149" s="238" t="str">
        <f t="shared" si="30"/>
        <v/>
      </c>
      <c r="AG149" s="238" t="str">
        <f t="shared" si="31"/>
        <v/>
      </c>
      <c r="AI149" s="238" t="str">
        <f t="shared" si="32"/>
        <v/>
      </c>
      <c r="AJ149" s="238" t="str">
        <f t="shared" si="33"/>
        <v/>
      </c>
      <c r="AK149" s="238" t="str" cm="1">
        <f t="array" ref="AK149">IF(IF($T149=0,"",ROUNDDOWN(_xlfn.IFS($I149="課税",$T149*0.1/1.1,$I149="軽減",$T149*0.08/1.08,$I149="一部非課税",$AB149,I149="非課税",0),0))=$Z149,"","×")</f>
        <v/>
      </c>
      <c r="AL149" s="238" t="str">
        <f t="shared" ca="1" si="34"/>
        <v/>
      </c>
      <c r="AM149" s="238" t="str">
        <f t="shared" ca="1" si="35"/>
        <v/>
      </c>
      <c r="AN149" s="238" t="str">
        <f t="shared" si="36"/>
        <v/>
      </c>
      <c r="AO149" s="250"/>
      <c r="AP149" s="251"/>
      <c r="AQ149" s="251"/>
      <c r="AR149" s="250"/>
      <c r="AS149" s="250"/>
      <c r="AT149" s="251"/>
      <c r="AU149" s="251"/>
      <c r="AV149" s="250"/>
      <c r="AW149" s="250"/>
      <c r="AX149" s="251"/>
      <c r="AY149" s="251"/>
    </row>
    <row r="150" spans="2:51" s="239" customFormat="1" x14ac:dyDescent="0.4">
      <c r="B150" s="243">
        <f t="shared" si="28"/>
        <v>95</v>
      </c>
      <c r="C150" s="1"/>
      <c r="D150" s="83"/>
      <c r="E150" s="59"/>
      <c r="F150" s="2"/>
      <c r="G150" s="79"/>
      <c r="H150" s="61"/>
      <c r="I150" s="61"/>
      <c r="J150" s="4"/>
      <c r="K150" s="244" t="s">
        <v>81</v>
      </c>
      <c r="L150" s="244" t="s">
        <v>111</v>
      </c>
      <c r="M150" s="5"/>
      <c r="N150" s="3"/>
      <c r="O150" s="244" t="s">
        <v>111</v>
      </c>
      <c r="P150" s="5"/>
      <c r="Q150" s="3"/>
      <c r="R150" s="245" t="s">
        <v>113</v>
      </c>
      <c r="S150" s="244" t="s">
        <v>114</v>
      </c>
      <c r="T150" s="246">
        <f t="shared" si="27"/>
        <v>0</v>
      </c>
      <c r="U150" s="247" t="s">
        <v>81</v>
      </c>
      <c r="V150" s="6" t="str">
        <f t="shared" si="29"/>
        <v/>
      </c>
      <c r="W150" s="247" t="s">
        <v>81</v>
      </c>
      <c r="X150" s="6"/>
      <c r="Y150" s="247" t="s">
        <v>81</v>
      </c>
      <c r="Z150" s="6" t="str" cm="1">
        <f t="array" ref="Z150">IF($T150=0,"",ROUNDDOWN(_xlfn.IFS($I150="課税",$T150*0.1/1.1,$I150="軽減",$T150*0.08/1.08,$I150="一部非課税",$AB150,I150="非課税",0),0))</f>
        <v/>
      </c>
      <c r="AA150" s="247" t="s">
        <v>81</v>
      </c>
      <c r="AB150" s="6"/>
      <c r="AC150" s="248" t="s">
        <v>81</v>
      </c>
      <c r="AD150" s="249"/>
      <c r="AE150" s="237"/>
      <c r="AF150" s="238" t="str">
        <f t="shared" si="30"/>
        <v/>
      </c>
      <c r="AG150" s="238" t="str">
        <f t="shared" si="31"/>
        <v/>
      </c>
      <c r="AI150" s="238" t="str">
        <f t="shared" si="32"/>
        <v/>
      </c>
      <c r="AJ150" s="238" t="str">
        <f t="shared" si="33"/>
        <v/>
      </c>
      <c r="AK150" s="238" t="str" cm="1">
        <f t="array" ref="AK150">IF(IF($T150=0,"",ROUNDDOWN(_xlfn.IFS($I150="課税",$T150*0.1/1.1,$I150="軽減",$T150*0.08/1.08,$I150="一部非課税",$AB150,I150="非課税",0),0))=$Z150,"","×")</f>
        <v/>
      </c>
      <c r="AL150" s="238" t="str">
        <f t="shared" ca="1" si="34"/>
        <v/>
      </c>
      <c r="AM150" s="238" t="str">
        <f t="shared" ca="1" si="35"/>
        <v/>
      </c>
      <c r="AN150" s="238" t="str">
        <f t="shared" si="36"/>
        <v/>
      </c>
      <c r="AO150" s="250"/>
      <c r="AP150" s="251"/>
      <c r="AQ150" s="251"/>
      <c r="AR150" s="250"/>
      <c r="AS150" s="250"/>
      <c r="AT150" s="251"/>
      <c r="AU150" s="251"/>
      <c r="AV150" s="250"/>
      <c r="AW150" s="250"/>
      <c r="AX150" s="251"/>
      <c r="AY150" s="251"/>
    </row>
    <row r="151" spans="2:51" s="239" customFormat="1" x14ac:dyDescent="0.4">
      <c r="B151" s="243">
        <f t="shared" si="28"/>
        <v>96</v>
      </c>
      <c r="C151" s="1"/>
      <c r="D151" s="83"/>
      <c r="E151" s="59"/>
      <c r="F151" s="2"/>
      <c r="G151" s="79"/>
      <c r="H151" s="61"/>
      <c r="I151" s="61"/>
      <c r="J151" s="4"/>
      <c r="K151" s="244" t="s">
        <v>81</v>
      </c>
      <c r="L151" s="244" t="s">
        <v>111</v>
      </c>
      <c r="M151" s="5"/>
      <c r="N151" s="3"/>
      <c r="O151" s="244" t="s">
        <v>111</v>
      </c>
      <c r="P151" s="5"/>
      <c r="Q151" s="3"/>
      <c r="R151" s="245" t="s">
        <v>113</v>
      </c>
      <c r="S151" s="244" t="s">
        <v>114</v>
      </c>
      <c r="T151" s="246">
        <f t="shared" si="27"/>
        <v>0</v>
      </c>
      <c r="U151" s="247" t="s">
        <v>81</v>
      </c>
      <c r="V151" s="6" t="str">
        <f t="shared" si="29"/>
        <v/>
      </c>
      <c r="W151" s="247" t="s">
        <v>81</v>
      </c>
      <c r="X151" s="6"/>
      <c r="Y151" s="247" t="s">
        <v>81</v>
      </c>
      <c r="Z151" s="6" t="str" cm="1">
        <f t="array" ref="Z151">IF($T151=0,"",ROUNDDOWN(_xlfn.IFS($I151="課税",$T151*0.1/1.1,$I151="軽減",$T151*0.08/1.08,$I151="一部非課税",$AB151,I151="非課税",0),0))</f>
        <v/>
      </c>
      <c r="AA151" s="247" t="s">
        <v>81</v>
      </c>
      <c r="AB151" s="6"/>
      <c r="AC151" s="248" t="s">
        <v>81</v>
      </c>
      <c r="AD151" s="249"/>
      <c r="AE151" s="237"/>
      <c r="AF151" s="238" t="str">
        <f t="shared" si="30"/>
        <v/>
      </c>
      <c r="AG151" s="238" t="str">
        <f t="shared" si="31"/>
        <v/>
      </c>
      <c r="AI151" s="238" t="str">
        <f t="shared" si="32"/>
        <v/>
      </c>
      <c r="AJ151" s="238" t="str">
        <f t="shared" si="33"/>
        <v/>
      </c>
      <c r="AK151" s="238" t="str" cm="1">
        <f t="array" ref="AK151">IF(IF($T151=0,"",ROUNDDOWN(_xlfn.IFS($I151="課税",$T151*0.1/1.1,$I151="軽減",$T151*0.08/1.08,$I151="一部非課税",$AB151,I151="非課税",0),0))=$Z151,"","×")</f>
        <v/>
      </c>
      <c r="AL151" s="238" t="str">
        <f t="shared" ca="1" si="34"/>
        <v/>
      </c>
      <c r="AM151" s="238" t="str">
        <f t="shared" ca="1" si="35"/>
        <v/>
      </c>
      <c r="AN151" s="238" t="str">
        <f t="shared" si="36"/>
        <v/>
      </c>
      <c r="AO151" s="250"/>
      <c r="AP151" s="251"/>
      <c r="AQ151" s="251"/>
      <c r="AR151" s="250"/>
      <c r="AS151" s="250"/>
      <c r="AT151" s="251"/>
      <c r="AU151" s="251"/>
      <c r="AV151" s="250"/>
      <c r="AW151" s="250"/>
      <c r="AX151" s="251"/>
      <c r="AY151" s="251"/>
    </row>
    <row r="152" spans="2:51" s="239" customFormat="1" x14ac:dyDescent="0.4">
      <c r="B152" s="243">
        <f t="shared" si="28"/>
        <v>97</v>
      </c>
      <c r="C152" s="1"/>
      <c r="D152" s="83"/>
      <c r="E152" s="59"/>
      <c r="F152" s="2"/>
      <c r="G152" s="79"/>
      <c r="H152" s="61"/>
      <c r="I152" s="61"/>
      <c r="J152" s="4"/>
      <c r="K152" s="244" t="s">
        <v>81</v>
      </c>
      <c r="L152" s="244" t="s">
        <v>111</v>
      </c>
      <c r="M152" s="5"/>
      <c r="N152" s="3"/>
      <c r="O152" s="244" t="s">
        <v>111</v>
      </c>
      <c r="P152" s="5"/>
      <c r="Q152" s="3"/>
      <c r="R152" s="245" t="s">
        <v>113</v>
      </c>
      <c r="S152" s="244" t="s">
        <v>114</v>
      </c>
      <c r="T152" s="246">
        <f t="shared" si="27"/>
        <v>0</v>
      </c>
      <c r="U152" s="247" t="s">
        <v>81</v>
      </c>
      <c r="V152" s="6" t="str">
        <f t="shared" si="29"/>
        <v/>
      </c>
      <c r="W152" s="247" t="s">
        <v>81</v>
      </c>
      <c r="X152" s="6"/>
      <c r="Y152" s="247" t="s">
        <v>81</v>
      </c>
      <c r="Z152" s="6" t="str" cm="1">
        <f t="array" ref="Z152">IF($T152=0,"",ROUNDDOWN(_xlfn.IFS($I152="課税",$T152*0.1/1.1,$I152="軽減",$T152*0.08/1.08,$I152="一部非課税",$AB152,I152="非課税",0),0))</f>
        <v/>
      </c>
      <c r="AA152" s="247" t="s">
        <v>81</v>
      </c>
      <c r="AB152" s="6"/>
      <c r="AC152" s="248" t="s">
        <v>81</v>
      </c>
      <c r="AD152" s="249"/>
      <c r="AE152" s="237"/>
      <c r="AF152" s="238" t="str">
        <f t="shared" si="30"/>
        <v/>
      </c>
      <c r="AG152" s="238" t="str">
        <f t="shared" si="31"/>
        <v/>
      </c>
      <c r="AI152" s="238" t="str">
        <f t="shared" si="32"/>
        <v/>
      </c>
      <c r="AJ152" s="238" t="str">
        <f t="shared" si="33"/>
        <v/>
      </c>
      <c r="AK152" s="238" t="str" cm="1">
        <f t="array" ref="AK152">IF(IF($T152=0,"",ROUNDDOWN(_xlfn.IFS($I152="課税",$T152*0.1/1.1,$I152="軽減",$T152*0.08/1.08,$I152="一部非課税",$AB152,I152="非課税",0),0))=$Z152,"","×")</f>
        <v/>
      </c>
      <c r="AL152" s="238" t="str">
        <f t="shared" ca="1" si="34"/>
        <v/>
      </c>
      <c r="AM152" s="238" t="str">
        <f t="shared" ca="1" si="35"/>
        <v/>
      </c>
      <c r="AN152" s="238" t="str">
        <f t="shared" si="36"/>
        <v/>
      </c>
      <c r="AO152" s="250"/>
      <c r="AP152" s="251"/>
      <c r="AQ152" s="251"/>
      <c r="AR152" s="250"/>
      <c r="AS152" s="250"/>
      <c r="AT152" s="251"/>
      <c r="AU152" s="251"/>
      <c r="AV152" s="250"/>
      <c r="AW152" s="250"/>
      <c r="AX152" s="251"/>
      <c r="AY152" s="251"/>
    </row>
    <row r="153" spans="2:51" s="239" customFormat="1" x14ac:dyDescent="0.4">
      <c r="B153" s="243">
        <f t="shared" si="28"/>
        <v>98</v>
      </c>
      <c r="C153" s="1"/>
      <c r="D153" s="83"/>
      <c r="E153" s="59"/>
      <c r="F153" s="2"/>
      <c r="G153" s="79"/>
      <c r="H153" s="61"/>
      <c r="I153" s="61"/>
      <c r="J153" s="4"/>
      <c r="K153" s="244" t="s">
        <v>81</v>
      </c>
      <c r="L153" s="244" t="s">
        <v>111</v>
      </c>
      <c r="M153" s="5"/>
      <c r="N153" s="3"/>
      <c r="O153" s="244" t="s">
        <v>111</v>
      </c>
      <c r="P153" s="5"/>
      <c r="Q153" s="3"/>
      <c r="R153" s="245" t="s">
        <v>113</v>
      </c>
      <c r="S153" s="244" t="s">
        <v>114</v>
      </c>
      <c r="T153" s="246">
        <f t="shared" si="27"/>
        <v>0</v>
      </c>
      <c r="U153" s="247" t="s">
        <v>81</v>
      </c>
      <c r="V153" s="6" t="str">
        <f t="shared" si="29"/>
        <v/>
      </c>
      <c r="W153" s="247" t="s">
        <v>81</v>
      </c>
      <c r="X153" s="6"/>
      <c r="Y153" s="247" t="s">
        <v>81</v>
      </c>
      <c r="Z153" s="6" t="str" cm="1">
        <f t="array" ref="Z153">IF($T153=0,"",ROUNDDOWN(_xlfn.IFS($I153="課税",$T153*0.1/1.1,$I153="軽減",$T153*0.08/1.08,$I153="一部非課税",$AB153,I153="非課税",0),0))</f>
        <v/>
      </c>
      <c r="AA153" s="247" t="s">
        <v>81</v>
      </c>
      <c r="AB153" s="6"/>
      <c r="AC153" s="248" t="s">
        <v>81</v>
      </c>
      <c r="AD153" s="249"/>
      <c r="AE153" s="237"/>
      <c r="AF153" s="238" t="str">
        <f t="shared" si="30"/>
        <v/>
      </c>
      <c r="AG153" s="238" t="str">
        <f t="shared" si="31"/>
        <v/>
      </c>
      <c r="AI153" s="238" t="str">
        <f t="shared" si="32"/>
        <v/>
      </c>
      <c r="AJ153" s="238" t="str">
        <f t="shared" si="33"/>
        <v/>
      </c>
      <c r="AK153" s="238" t="str" cm="1">
        <f t="array" ref="AK153">IF(IF($T153=0,"",ROUNDDOWN(_xlfn.IFS($I153="課税",$T153*0.1/1.1,$I153="軽減",$T153*0.08/1.08,$I153="一部非課税",$AB153,I153="非課税",0),0))=$Z153,"","×")</f>
        <v/>
      </c>
      <c r="AL153" s="238" t="str">
        <f t="shared" ca="1" si="34"/>
        <v/>
      </c>
      <c r="AM153" s="238" t="str">
        <f t="shared" ca="1" si="35"/>
        <v/>
      </c>
      <c r="AN153" s="238" t="str">
        <f t="shared" si="36"/>
        <v/>
      </c>
      <c r="AO153" s="250"/>
      <c r="AP153" s="251"/>
      <c r="AQ153" s="251"/>
      <c r="AR153" s="250"/>
      <c r="AS153" s="250"/>
      <c r="AT153" s="251"/>
      <c r="AU153" s="251"/>
      <c r="AV153" s="250"/>
      <c r="AW153" s="250"/>
      <c r="AX153" s="251"/>
      <c r="AY153" s="251"/>
    </row>
    <row r="154" spans="2:51" s="239" customFormat="1" x14ac:dyDescent="0.4">
      <c r="B154" s="243">
        <f t="shared" si="28"/>
        <v>99</v>
      </c>
      <c r="C154" s="1"/>
      <c r="D154" s="83"/>
      <c r="E154" s="59"/>
      <c r="F154" s="2"/>
      <c r="G154" s="79"/>
      <c r="H154" s="61"/>
      <c r="I154" s="61"/>
      <c r="J154" s="4"/>
      <c r="K154" s="244" t="s">
        <v>81</v>
      </c>
      <c r="L154" s="244" t="s">
        <v>111</v>
      </c>
      <c r="M154" s="5"/>
      <c r="N154" s="3"/>
      <c r="O154" s="244" t="s">
        <v>111</v>
      </c>
      <c r="P154" s="5"/>
      <c r="Q154" s="3"/>
      <c r="R154" s="245" t="s">
        <v>113</v>
      </c>
      <c r="S154" s="244" t="s">
        <v>114</v>
      </c>
      <c r="T154" s="246">
        <f t="shared" si="27"/>
        <v>0</v>
      </c>
      <c r="U154" s="247" t="s">
        <v>81</v>
      </c>
      <c r="V154" s="6" t="str">
        <f t="shared" si="29"/>
        <v/>
      </c>
      <c r="W154" s="247" t="s">
        <v>81</v>
      </c>
      <c r="X154" s="6"/>
      <c r="Y154" s="247" t="s">
        <v>81</v>
      </c>
      <c r="Z154" s="6" t="str" cm="1">
        <f t="array" ref="Z154">IF($T154=0,"",ROUNDDOWN(_xlfn.IFS($I154="課税",$T154*0.1/1.1,$I154="軽減",$T154*0.08/1.08,$I154="一部非課税",$AB154,I154="非課税",0),0))</f>
        <v/>
      </c>
      <c r="AA154" s="247" t="s">
        <v>81</v>
      </c>
      <c r="AB154" s="6"/>
      <c r="AC154" s="248" t="s">
        <v>81</v>
      </c>
      <c r="AD154" s="249"/>
      <c r="AE154" s="237"/>
      <c r="AF154" s="238" t="str">
        <f t="shared" si="30"/>
        <v/>
      </c>
      <c r="AG154" s="238" t="str">
        <f t="shared" si="31"/>
        <v/>
      </c>
      <c r="AI154" s="238" t="str">
        <f t="shared" si="32"/>
        <v/>
      </c>
      <c r="AJ154" s="238" t="str">
        <f t="shared" si="33"/>
        <v/>
      </c>
      <c r="AK154" s="238" t="str" cm="1">
        <f t="array" ref="AK154">IF(IF($T154=0,"",ROUNDDOWN(_xlfn.IFS($I154="課税",$T154*0.1/1.1,$I154="軽減",$T154*0.08/1.08,$I154="一部非課税",$AB154,I154="非課税",0),0))=$Z154,"","×")</f>
        <v/>
      </c>
      <c r="AL154" s="238" t="str">
        <f t="shared" ca="1" si="34"/>
        <v/>
      </c>
      <c r="AM154" s="238" t="str">
        <f t="shared" ca="1" si="35"/>
        <v/>
      </c>
      <c r="AN154" s="238" t="str">
        <f t="shared" si="36"/>
        <v/>
      </c>
      <c r="AO154" s="250"/>
      <c r="AP154" s="251"/>
      <c r="AQ154" s="251"/>
      <c r="AR154" s="250"/>
      <c r="AS154" s="250"/>
      <c r="AT154" s="251"/>
      <c r="AU154" s="251"/>
      <c r="AV154" s="250"/>
      <c r="AW154" s="250"/>
      <c r="AX154" s="251"/>
      <c r="AY154" s="251"/>
    </row>
    <row r="155" spans="2:51" s="239" customFormat="1" ht="20.25" thickBot="1" x14ac:dyDescent="0.45">
      <c r="B155" s="252">
        <f t="shared" si="28"/>
        <v>100</v>
      </c>
      <c r="C155" s="7"/>
      <c r="D155" s="84"/>
      <c r="E155" s="60"/>
      <c r="F155" s="8"/>
      <c r="G155" s="81"/>
      <c r="H155" s="62"/>
      <c r="I155" s="62"/>
      <c r="J155" s="10"/>
      <c r="K155" s="253" t="s">
        <v>81</v>
      </c>
      <c r="L155" s="253" t="s">
        <v>111</v>
      </c>
      <c r="M155" s="11"/>
      <c r="N155" s="9"/>
      <c r="O155" s="253" t="s">
        <v>111</v>
      </c>
      <c r="P155" s="11"/>
      <c r="Q155" s="9"/>
      <c r="R155" s="254" t="s">
        <v>113</v>
      </c>
      <c r="S155" s="253" t="s">
        <v>114</v>
      </c>
      <c r="T155" s="255">
        <f t="shared" si="27"/>
        <v>0</v>
      </c>
      <c r="U155" s="256" t="s">
        <v>81</v>
      </c>
      <c r="V155" s="12" t="str">
        <f t="shared" si="29"/>
        <v/>
      </c>
      <c r="W155" s="256" t="s">
        <v>81</v>
      </c>
      <c r="X155" s="12"/>
      <c r="Y155" s="256" t="s">
        <v>81</v>
      </c>
      <c r="Z155" s="12" t="str" cm="1">
        <f t="array" ref="Z155">IF($T155=0,"",ROUNDDOWN(_xlfn.IFS($I155="課税",$T155*0.1/1.1,$I155="軽減",$T155*0.08/1.08,$I155="一部非課税",$AB155,I155="非課税",0),0))</f>
        <v/>
      </c>
      <c r="AA155" s="256" t="s">
        <v>81</v>
      </c>
      <c r="AB155" s="12"/>
      <c r="AC155" s="257" t="s">
        <v>81</v>
      </c>
      <c r="AD155" s="258"/>
      <c r="AE155" s="237"/>
      <c r="AF155" s="238" t="str">
        <f t="shared" si="30"/>
        <v/>
      </c>
      <c r="AG155" s="238" t="str">
        <f t="shared" si="31"/>
        <v/>
      </c>
      <c r="AI155" s="238" t="str">
        <f t="shared" si="32"/>
        <v/>
      </c>
      <c r="AJ155" s="238" t="str">
        <f t="shared" si="33"/>
        <v/>
      </c>
      <c r="AK155" s="238" t="str" cm="1">
        <f t="array" ref="AK155">IF(IF($T155=0,"",ROUNDDOWN(_xlfn.IFS($I155="課税",$T155*0.1/1.1,$I155="軽減",$T155*0.08/1.08,$I155="一部非課税",$AB155,I155="非課税",0),0))=$Z155,"","×")</f>
        <v/>
      </c>
      <c r="AL155" s="238" t="str">
        <f t="shared" ca="1" si="34"/>
        <v/>
      </c>
      <c r="AM155" s="238" t="str">
        <f t="shared" ca="1" si="35"/>
        <v/>
      </c>
      <c r="AN155" s="238" t="str">
        <f t="shared" si="36"/>
        <v/>
      </c>
      <c r="AO155" s="250"/>
      <c r="AP155" s="251"/>
      <c r="AQ155" s="251"/>
      <c r="AR155" s="250"/>
      <c r="AS155" s="250"/>
      <c r="AT155" s="251"/>
      <c r="AU155" s="251"/>
      <c r="AV155" s="250"/>
      <c r="AW155" s="250"/>
      <c r="AX155" s="251"/>
      <c r="AY155" s="251"/>
    </row>
    <row r="156" spans="2:51" x14ac:dyDescent="0.4">
      <c r="E156" s="111"/>
      <c r="F156" s="111"/>
      <c r="G156" s="111"/>
      <c r="H156" s="111"/>
      <c r="I156" s="186"/>
      <c r="J156" s="186"/>
      <c r="K156" s="187"/>
      <c r="L156" s="188"/>
      <c r="M156" s="188"/>
      <c r="N156" s="189"/>
      <c r="O156" s="187"/>
      <c r="P156" s="188"/>
      <c r="Q156" s="189"/>
      <c r="R156" s="187"/>
      <c r="S156" s="190"/>
      <c r="T156" s="188"/>
      <c r="U156" s="191"/>
      <c r="V156" s="111"/>
      <c r="W156" s="191"/>
      <c r="X156" s="192" t="str">
        <f t="shared" ref="X156:X219" si="37">IF(T156="","",T156-V156)</f>
        <v/>
      </c>
      <c r="Y156" s="191"/>
      <c r="Z156" s="111"/>
      <c r="AA156" s="191"/>
      <c r="AB156" s="192"/>
      <c r="AC156" s="191"/>
      <c r="AD156" s="111"/>
      <c r="AE156" s="111"/>
      <c r="AF156" s="111"/>
      <c r="AG156" s="111"/>
      <c r="AH156" s="111"/>
      <c r="AI156" s="111"/>
    </row>
    <row r="157" spans="2:51" x14ac:dyDescent="0.4">
      <c r="E157" s="111"/>
      <c r="F157" s="111"/>
      <c r="G157" s="111"/>
      <c r="H157" s="111"/>
      <c r="I157" s="27"/>
      <c r="J157" s="27"/>
      <c r="K157" s="27"/>
      <c r="L157" s="27"/>
      <c r="M157" s="27"/>
      <c r="N157" s="27"/>
      <c r="O157" s="27"/>
      <c r="P157" s="27"/>
      <c r="Q157" s="27"/>
      <c r="R157" s="27"/>
      <c r="S157" s="27"/>
      <c r="T157" s="27"/>
      <c r="U157" s="27"/>
      <c r="V157" s="111"/>
      <c r="W157" s="27"/>
      <c r="X157" s="192" t="str">
        <f t="shared" si="37"/>
        <v/>
      </c>
      <c r="Y157" s="27"/>
      <c r="Z157" s="111"/>
      <c r="AA157" s="27"/>
      <c r="AB157" s="192"/>
      <c r="AC157" s="27"/>
      <c r="AD157" s="111"/>
      <c r="AE157" s="111"/>
      <c r="AF157" s="111"/>
      <c r="AG157" s="111"/>
      <c r="AH157" s="111"/>
      <c r="AI157" s="111"/>
    </row>
    <row r="158" spans="2:51" x14ac:dyDescent="0.4">
      <c r="E158" s="111"/>
      <c r="F158" s="111"/>
      <c r="G158" s="111"/>
      <c r="H158" s="111"/>
      <c r="I158" s="27"/>
      <c r="J158" s="27"/>
      <c r="K158" s="27"/>
      <c r="L158" s="27"/>
      <c r="M158" s="27"/>
      <c r="N158" s="27"/>
      <c r="O158" s="27"/>
      <c r="P158" s="27"/>
      <c r="Q158" s="27"/>
      <c r="R158" s="27"/>
      <c r="S158" s="27"/>
      <c r="T158" s="27"/>
      <c r="U158" s="27"/>
      <c r="V158" s="27"/>
      <c r="W158" s="27"/>
      <c r="X158" s="192" t="str">
        <f t="shared" si="37"/>
        <v/>
      </c>
      <c r="Y158" s="27"/>
      <c r="Z158" s="27"/>
      <c r="AA158" s="27"/>
      <c r="AB158" s="192"/>
      <c r="AC158" s="27"/>
      <c r="AD158" s="27"/>
      <c r="AE158" s="27"/>
      <c r="AF158" s="27"/>
      <c r="AG158" s="27"/>
      <c r="AH158" s="27"/>
    </row>
    <row r="159" spans="2:51" x14ac:dyDescent="0.4">
      <c r="E159" s="111"/>
      <c r="F159" s="111"/>
      <c r="G159" s="111"/>
      <c r="H159" s="111"/>
      <c r="I159" s="27"/>
      <c r="J159" s="27"/>
      <c r="K159" s="27"/>
      <c r="L159" s="27"/>
      <c r="M159" s="27"/>
      <c r="N159" s="27"/>
      <c r="O159" s="27"/>
      <c r="P159" s="27"/>
      <c r="Q159" s="27"/>
      <c r="R159" s="27"/>
      <c r="S159" s="27"/>
      <c r="T159" s="27"/>
      <c r="U159" s="27"/>
      <c r="V159" s="27"/>
      <c r="W159" s="27"/>
      <c r="X159" s="192" t="str">
        <f t="shared" si="37"/>
        <v/>
      </c>
      <c r="Y159" s="27"/>
      <c r="Z159" s="27"/>
      <c r="AA159" s="27"/>
      <c r="AB159" s="192"/>
      <c r="AC159" s="27"/>
      <c r="AD159" s="27"/>
      <c r="AE159" s="27"/>
      <c r="AF159" s="27"/>
      <c r="AG159" s="27"/>
      <c r="AH159" s="27"/>
    </row>
    <row r="160" spans="2:51" x14ac:dyDescent="0.4">
      <c r="E160" s="111"/>
      <c r="F160" s="111"/>
      <c r="G160" s="111"/>
      <c r="H160" s="111"/>
      <c r="I160" s="27"/>
      <c r="J160" s="27"/>
      <c r="K160" s="27"/>
      <c r="L160" s="27"/>
      <c r="M160" s="27"/>
      <c r="N160" s="27"/>
      <c r="O160" s="27"/>
      <c r="P160" s="27"/>
      <c r="Q160" s="27"/>
      <c r="R160" s="27"/>
      <c r="S160" s="27"/>
      <c r="T160" s="27"/>
      <c r="U160" s="27"/>
      <c r="V160" s="27"/>
      <c r="W160" s="27"/>
      <c r="X160" s="192" t="str">
        <f t="shared" si="37"/>
        <v/>
      </c>
      <c r="Y160" s="27"/>
      <c r="Z160" s="27"/>
      <c r="AA160" s="27"/>
      <c r="AB160" s="192"/>
      <c r="AC160" s="27"/>
      <c r="AD160" s="27"/>
      <c r="AE160" s="27"/>
      <c r="AF160" s="27"/>
      <c r="AG160" s="27"/>
      <c r="AH160" s="27"/>
    </row>
    <row r="161" spans="5:34" x14ac:dyDescent="0.4">
      <c r="E161" s="27"/>
      <c r="F161" s="27"/>
      <c r="G161" s="27"/>
      <c r="H161" s="27"/>
      <c r="I161" s="27"/>
      <c r="J161" s="27"/>
      <c r="K161" s="27"/>
      <c r="L161" s="27"/>
      <c r="M161" s="27"/>
      <c r="N161" s="27"/>
      <c r="O161" s="27"/>
      <c r="P161" s="27"/>
      <c r="Q161" s="27"/>
      <c r="R161" s="27"/>
      <c r="S161" s="27"/>
      <c r="T161" s="27"/>
      <c r="U161" s="27"/>
      <c r="V161" s="27"/>
      <c r="W161" s="27"/>
      <c r="X161" s="192" t="str">
        <f t="shared" si="37"/>
        <v/>
      </c>
      <c r="Y161" s="27"/>
      <c r="Z161" s="27"/>
      <c r="AA161" s="27"/>
      <c r="AB161" s="192"/>
      <c r="AC161" s="27"/>
      <c r="AD161" s="27"/>
      <c r="AE161" s="27"/>
      <c r="AF161" s="27"/>
      <c r="AG161" s="27"/>
      <c r="AH161" s="27"/>
    </row>
    <row r="162" spans="5:34" x14ac:dyDescent="0.4">
      <c r="E162" s="27"/>
      <c r="F162" s="27"/>
      <c r="G162" s="27"/>
      <c r="H162" s="27"/>
      <c r="I162" s="27"/>
      <c r="J162" s="27"/>
      <c r="K162" s="27"/>
      <c r="L162" s="27"/>
      <c r="M162" s="27"/>
      <c r="N162" s="27"/>
      <c r="O162" s="27"/>
      <c r="P162" s="27"/>
      <c r="Q162" s="27"/>
      <c r="R162" s="27"/>
      <c r="S162" s="27"/>
      <c r="T162" s="27"/>
      <c r="U162" s="27"/>
      <c r="V162" s="27"/>
      <c r="W162" s="27"/>
      <c r="X162" s="192" t="str">
        <f t="shared" si="37"/>
        <v/>
      </c>
      <c r="Y162" s="27"/>
      <c r="Z162" s="27"/>
      <c r="AA162" s="27"/>
      <c r="AB162" s="192"/>
      <c r="AC162" s="27"/>
      <c r="AD162" s="27"/>
      <c r="AE162" s="27"/>
      <c r="AF162" s="27"/>
      <c r="AG162" s="27"/>
      <c r="AH162" s="27"/>
    </row>
    <row r="163" spans="5:34" x14ac:dyDescent="0.4">
      <c r="E163" s="27"/>
      <c r="F163" s="27"/>
      <c r="G163" s="27"/>
      <c r="H163" s="27"/>
      <c r="I163" s="27"/>
      <c r="J163" s="27"/>
      <c r="K163" s="27"/>
      <c r="L163" s="27"/>
      <c r="M163" s="27"/>
      <c r="N163" s="27"/>
      <c r="O163" s="27"/>
      <c r="P163" s="27"/>
      <c r="Q163" s="27"/>
      <c r="R163" s="27"/>
      <c r="S163" s="27"/>
      <c r="T163" s="27"/>
      <c r="U163" s="27"/>
      <c r="V163" s="27"/>
      <c r="W163" s="27"/>
      <c r="X163" s="192" t="str">
        <f t="shared" si="37"/>
        <v/>
      </c>
      <c r="Y163" s="27"/>
      <c r="Z163" s="27"/>
      <c r="AA163" s="27"/>
      <c r="AB163" s="192"/>
      <c r="AC163" s="27"/>
      <c r="AD163" s="27"/>
      <c r="AE163" s="27"/>
      <c r="AF163" s="27"/>
      <c r="AG163" s="27"/>
      <c r="AH163" s="27"/>
    </row>
    <row r="164" spans="5:34" x14ac:dyDescent="0.4">
      <c r="E164" s="27"/>
      <c r="F164" s="27"/>
      <c r="G164" s="27"/>
      <c r="H164" s="27"/>
      <c r="I164" s="27"/>
      <c r="J164" s="27"/>
      <c r="K164" s="27"/>
      <c r="L164" s="27"/>
      <c r="M164" s="27"/>
      <c r="N164" s="27"/>
      <c r="O164" s="27"/>
      <c r="P164" s="27"/>
      <c r="Q164" s="27"/>
      <c r="R164" s="27"/>
      <c r="S164" s="27"/>
      <c r="T164" s="27"/>
      <c r="U164" s="27"/>
      <c r="V164" s="27"/>
      <c r="W164" s="27"/>
      <c r="X164" s="192" t="str">
        <f t="shared" si="37"/>
        <v/>
      </c>
      <c r="Y164" s="27"/>
      <c r="Z164" s="27"/>
      <c r="AA164" s="27"/>
      <c r="AB164" s="192"/>
      <c r="AC164" s="27"/>
      <c r="AD164" s="27"/>
      <c r="AE164" s="27"/>
      <c r="AF164" s="27"/>
      <c r="AG164" s="27"/>
      <c r="AH164" s="27"/>
    </row>
    <row r="165" spans="5:34" x14ac:dyDescent="0.4">
      <c r="E165" s="27"/>
      <c r="F165" s="27"/>
      <c r="G165" s="27"/>
      <c r="H165" s="27"/>
      <c r="I165" s="27"/>
      <c r="J165" s="27"/>
      <c r="K165" s="27"/>
      <c r="L165" s="27"/>
      <c r="M165" s="27"/>
      <c r="N165" s="27"/>
      <c r="O165" s="27"/>
      <c r="P165" s="27"/>
      <c r="Q165" s="27"/>
      <c r="R165" s="27"/>
      <c r="S165" s="27"/>
      <c r="T165" s="27"/>
      <c r="U165" s="27"/>
      <c r="V165" s="27"/>
      <c r="W165" s="27"/>
      <c r="X165" s="192" t="str">
        <f t="shared" si="37"/>
        <v/>
      </c>
      <c r="Y165" s="27"/>
      <c r="Z165" s="27"/>
      <c r="AA165" s="27"/>
      <c r="AB165" s="192"/>
      <c r="AC165" s="27"/>
      <c r="AD165" s="27"/>
      <c r="AE165" s="27"/>
      <c r="AF165" s="27"/>
      <c r="AG165" s="27"/>
      <c r="AH165" s="27"/>
    </row>
    <row r="166" spans="5:34" x14ac:dyDescent="0.4">
      <c r="E166" s="27"/>
      <c r="F166" s="27"/>
      <c r="G166" s="27"/>
      <c r="H166" s="27"/>
      <c r="I166" s="27"/>
      <c r="J166" s="27"/>
      <c r="K166" s="27"/>
      <c r="L166" s="27"/>
      <c r="M166" s="27"/>
      <c r="N166" s="27"/>
      <c r="O166" s="27"/>
      <c r="P166" s="27"/>
      <c r="Q166" s="27"/>
      <c r="R166" s="27"/>
      <c r="S166" s="27"/>
      <c r="T166" s="27"/>
      <c r="U166" s="27"/>
      <c r="V166" s="27"/>
      <c r="W166" s="27"/>
      <c r="X166" s="192" t="str">
        <f t="shared" si="37"/>
        <v/>
      </c>
      <c r="Y166" s="27"/>
      <c r="Z166" s="27"/>
      <c r="AA166" s="27"/>
      <c r="AB166" s="192"/>
      <c r="AC166" s="27"/>
      <c r="AD166" s="27"/>
      <c r="AE166" s="27"/>
      <c r="AF166" s="27"/>
      <c r="AG166" s="27"/>
      <c r="AH166" s="27"/>
    </row>
    <row r="167" spans="5:34" x14ac:dyDescent="0.4">
      <c r="E167" s="27"/>
      <c r="F167" s="27"/>
      <c r="G167" s="27"/>
      <c r="H167" s="27"/>
      <c r="I167" s="27"/>
      <c r="J167" s="27"/>
      <c r="K167" s="27"/>
      <c r="L167" s="27"/>
      <c r="M167" s="27"/>
      <c r="N167" s="27"/>
      <c r="O167" s="27"/>
      <c r="P167" s="27"/>
      <c r="Q167" s="27"/>
      <c r="R167" s="27"/>
      <c r="S167" s="27"/>
      <c r="T167" s="27"/>
      <c r="U167" s="27"/>
      <c r="V167" s="27"/>
      <c r="W167" s="27"/>
      <c r="X167" s="192" t="str">
        <f t="shared" si="37"/>
        <v/>
      </c>
      <c r="Y167" s="27"/>
      <c r="Z167" s="27"/>
      <c r="AA167" s="27"/>
      <c r="AB167" s="192"/>
      <c r="AC167" s="27"/>
      <c r="AD167" s="27"/>
      <c r="AE167" s="27"/>
      <c r="AF167" s="27"/>
      <c r="AG167" s="27"/>
      <c r="AH167" s="27"/>
    </row>
    <row r="168" spans="5:34" x14ac:dyDescent="0.4">
      <c r="E168" s="27"/>
      <c r="F168" s="27"/>
      <c r="G168" s="27"/>
      <c r="H168" s="27"/>
      <c r="I168" s="27"/>
      <c r="J168" s="27"/>
      <c r="K168" s="27"/>
      <c r="L168" s="27"/>
      <c r="M168" s="27"/>
      <c r="N168" s="27"/>
      <c r="O168" s="27"/>
      <c r="P168" s="27"/>
      <c r="Q168" s="27"/>
      <c r="R168" s="27"/>
      <c r="S168" s="27"/>
      <c r="T168" s="27"/>
      <c r="U168" s="27"/>
      <c r="V168" s="27"/>
      <c r="W168" s="27"/>
      <c r="X168" s="192" t="str">
        <f t="shared" si="37"/>
        <v/>
      </c>
      <c r="Y168" s="27"/>
      <c r="Z168" s="27"/>
      <c r="AA168" s="27"/>
      <c r="AB168" s="192"/>
      <c r="AC168" s="27"/>
      <c r="AD168" s="27"/>
      <c r="AE168" s="27"/>
      <c r="AF168" s="27"/>
      <c r="AG168" s="27"/>
      <c r="AH168" s="27"/>
    </row>
    <row r="169" spans="5:34" x14ac:dyDescent="0.4">
      <c r="E169" s="27"/>
      <c r="F169" s="27"/>
      <c r="G169" s="27"/>
      <c r="H169" s="27"/>
      <c r="I169" s="27"/>
      <c r="J169" s="27"/>
      <c r="K169" s="27"/>
      <c r="L169" s="27"/>
      <c r="M169" s="27"/>
      <c r="N169" s="27"/>
      <c r="O169" s="27"/>
      <c r="P169" s="27"/>
      <c r="Q169" s="27"/>
      <c r="R169" s="27"/>
      <c r="S169" s="27"/>
      <c r="T169" s="27"/>
      <c r="U169" s="27"/>
      <c r="V169" s="27"/>
      <c r="W169" s="27"/>
      <c r="X169" s="192" t="str">
        <f t="shared" si="37"/>
        <v/>
      </c>
      <c r="Y169" s="27"/>
      <c r="Z169" s="27"/>
      <c r="AA169" s="27"/>
      <c r="AB169" s="192"/>
      <c r="AC169" s="27"/>
      <c r="AD169" s="27"/>
      <c r="AE169" s="27"/>
      <c r="AF169" s="27"/>
      <c r="AG169" s="27"/>
      <c r="AH169" s="27"/>
    </row>
    <row r="170" spans="5:34" x14ac:dyDescent="0.4">
      <c r="E170" s="27"/>
      <c r="F170" s="27"/>
      <c r="G170" s="27"/>
      <c r="H170" s="27"/>
      <c r="I170" s="27"/>
      <c r="J170" s="27"/>
      <c r="K170" s="27"/>
      <c r="L170" s="27"/>
      <c r="M170" s="27"/>
      <c r="N170" s="27"/>
      <c r="O170" s="27"/>
      <c r="P170" s="27"/>
      <c r="Q170" s="27"/>
      <c r="R170" s="27"/>
      <c r="S170" s="27"/>
      <c r="T170" s="27"/>
      <c r="U170" s="27"/>
      <c r="V170" s="27"/>
      <c r="W170" s="27"/>
      <c r="X170" s="192" t="str">
        <f t="shared" si="37"/>
        <v/>
      </c>
      <c r="Y170" s="27"/>
      <c r="Z170" s="27"/>
      <c r="AA170" s="27"/>
      <c r="AB170" s="192"/>
      <c r="AC170" s="27"/>
      <c r="AD170" s="27"/>
      <c r="AE170" s="27"/>
      <c r="AF170" s="27"/>
      <c r="AG170" s="27"/>
      <c r="AH170" s="27"/>
    </row>
    <row r="171" spans="5:34" x14ac:dyDescent="0.4">
      <c r="E171" s="193"/>
      <c r="F171" s="193"/>
      <c r="G171" s="193"/>
      <c r="H171" s="194"/>
      <c r="I171" s="194"/>
      <c r="J171" s="194"/>
      <c r="K171" s="194"/>
      <c r="L171" s="194"/>
      <c r="M171" s="194"/>
      <c r="N171" s="194"/>
      <c r="O171" s="194"/>
      <c r="P171" s="194"/>
      <c r="Q171" s="194"/>
      <c r="R171" s="194"/>
      <c r="S171" s="194"/>
      <c r="T171" s="194"/>
      <c r="U171" s="195"/>
      <c r="V171" s="27"/>
      <c r="W171" s="195"/>
      <c r="X171" s="192" t="str">
        <f t="shared" si="37"/>
        <v/>
      </c>
      <c r="Y171" s="195"/>
      <c r="Z171" s="27"/>
      <c r="AA171" s="195"/>
      <c r="AB171" s="192"/>
      <c r="AC171" s="195"/>
      <c r="AD171" s="27"/>
      <c r="AE171" s="27"/>
      <c r="AF171" s="27"/>
      <c r="AG171" s="27"/>
      <c r="AH171" s="27"/>
    </row>
    <row r="172" spans="5:34" x14ac:dyDescent="0.4">
      <c r="X172" s="192" t="str">
        <f t="shared" si="37"/>
        <v/>
      </c>
      <c r="AB172" s="192"/>
    </row>
    <row r="173" spans="5:34" x14ac:dyDescent="0.4">
      <c r="X173" s="192" t="str">
        <f t="shared" si="37"/>
        <v/>
      </c>
      <c r="AB173" s="192"/>
    </row>
    <row r="174" spans="5:34" x14ac:dyDescent="0.4">
      <c r="V174" s="116"/>
      <c r="X174" s="192" t="str">
        <f t="shared" si="37"/>
        <v/>
      </c>
      <c r="Z174" s="196"/>
      <c r="AB174" s="192"/>
      <c r="AD174" s="116"/>
      <c r="AE174" s="196"/>
      <c r="AF174" s="116"/>
      <c r="AG174" s="116"/>
      <c r="AH174" s="116"/>
    </row>
    <row r="175" spans="5:34" x14ac:dyDescent="0.4">
      <c r="V175" s="116"/>
      <c r="X175" s="192" t="str">
        <f t="shared" si="37"/>
        <v/>
      </c>
      <c r="Z175" s="196"/>
      <c r="AB175" s="192"/>
      <c r="AD175" s="116"/>
      <c r="AE175" s="196"/>
      <c r="AF175" s="116"/>
      <c r="AG175" s="116"/>
      <c r="AH175" s="116"/>
    </row>
    <row r="176" spans="5:34" x14ac:dyDescent="0.4">
      <c r="V176" s="116"/>
      <c r="X176" s="192" t="str">
        <f t="shared" si="37"/>
        <v/>
      </c>
      <c r="Z176" s="196"/>
      <c r="AB176" s="192"/>
      <c r="AD176" s="116"/>
      <c r="AE176" s="196"/>
      <c r="AF176" s="116"/>
      <c r="AG176" s="116"/>
      <c r="AH176" s="116"/>
    </row>
    <row r="177" spans="22:34" x14ac:dyDescent="0.4">
      <c r="V177" s="116"/>
      <c r="X177" s="192" t="str">
        <f t="shared" si="37"/>
        <v/>
      </c>
      <c r="Z177" s="196"/>
      <c r="AB177" s="192"/>
      <c r="AD177" s="116"/>
      <c r="AE177" s="196"/>
      <c r="AF177" s="116"/>
      <c r="AG177" s="116"/>
      <c r="AH177" s="116"/>
    </row>
    <row r="178" spans="22:34" x14ac:dyDescent="0.4">
      <c r="V178" s="116"/>
      <c r="X178" s="192" t="str">
        <f t="shared" si="37"/>
        <v/>
      </c>
      <c r="Z178" s="196"/>
      <c r="AB178" s="192"/>
      <c r="AD178" s="116"/>
      <c r="AE178" s="196"/>
      <c r="AF178" s="116"/>
      <c r="AG178" s="116"/>
      <c r="AH178" s="116"/>
    </row>
    <row r="179" spans="22:34" ht="9" customHeight="1" x14ac:dyDescent="0.4">
      <c r="V179" s="116"/>
      <c r="X179" s="192" t="str">
        <f t="shared" si="37"/>
        <v/>
      </c>
      <c r="Z179" s="196"/>
      <c r="AB179" s="192"/>
      <c r="AD179" s="116"/>
      <c r="AE179" s="196"/>
      <c r="AF179" s="116"/>
      <c r="AG179" s="116"/>
      <c r="AH179" s="116"/>
    </row>
    <row r="180" spans="22:34" x14ac:dyDescent="0.4">
      <c r="V180" s="116"/>
      <c r="X180" s="192" t="str">
        <f t="shared" si="37"/>
        <v/>
      </c>
      <c r="Z180" s="196"/>
      <c r="AB180" s="192"/>
      <c r="AD180" s="116"/>
      <c r="AE180" s="196"/>
      <c r="AF180" s="116"/>
      <c r="AG180" s="116"/>
      <c r="AH180" s="116"/>
    </row>
    <row r="181" spans="22:34" x14ac:dyDescent="0.4">
      <c r="V181" s="116"/>
      <c r="X181" s="192" t="str">
        <f t="shared" si="37"/>
        <v/>
      </c>
      <c r="Z181" s="196"/>
      <c r="AB181" s="192"/>
      <c r="AD181" s="116"/>
      <c r="AE181" s="196"/>
      <c r="AF181" s="116"/>
      <c r="AG181" s="116"/>
      <c r="AH181" s="116"/>
    </row>
    <row r="182" spans="22:34" x14ac:dyDescent="0.4">
      <c r="V182" s="116"/>
      <c r="X182" s="192" t="str">
        <f t="shared" si="37"/>
        <v/>
      </c>
      <c r="Z182" s="196"/>
      <c r="AB182" s="192"/>
      <c r="AD182" s="116"/>
      <c r="AE182" s="196"/>
      <c r="AF182" s="116"/>
      <c r="AG182" s="116"/>
      <c r="AH182" s="116"/>
    </row>
    <row r="183" spans="22:34" x14ac:dyDescent="0.4">
      <c r="V183" s="116"/>
      <c r="X183" s="192" t="str">
        <f t="shared" si="37"/>
        <v/>
      </c>
      <c r="AB183" s="192"/>
    </row>
    <row r="184" spans="22:34" x14ac:dyDescent="0.4">
      <c r="V184" s="116"/>
      <c r="X184" s="192" t="str">
        <f t="shared" si="37"/>
        <v/>
      </c>
      <c r="AB184" s="192"/>
    </row>
    <row r="185" spans="22:34" ht="14.45" customHeight="1" x14ac:dyDescent="0.4">
      <c r="X185" s="192" t="str">
        <f t="shared" si="37"/>
        <v/>
      </c>
      <c r="AB185" s="192"/>
    </row>
    <row r="186" spans="22:34" ht="7.35" customHeight="1" x14ac:dyDescent="0.4">
      <c r="X186" s="192" t="str">
        <f t="shared" si="37"/>
        <v/>
      </c>
      <c r="AB186" s="192"/>
    </row>
    <row r="187" spans="22:34" ht="14.45" customHeight="1" x14ac:dyDescent="0.4">
      <c r="X187" s="192" t="str">
        <f t="shared" si="37"/>
        <v/>
      </c>
      <c r="AB187" s="192"/>
    </row>
    <row r="188" spans="22:34" ht="7.9" customHeight="1" x14ac:dyDescent="0.4">
      <c r="X188" s="192" t="str">
        <f t="shared" si="37"/>
        <v/>
      </c>
      <c r="AB188" s="192"/>
      <c r="AD188" s="197"/>
    </row>
    <row r="189" spans="22:34" x14ac:dyDescent="0.4">
      <c r="X189" s="192" t="str">
        <f t="shared" si="37"/>
        <v/>
      </c>
      <c r="AB189" s="192"/>
      <c r="AD189" s="197"/>
    </row>
    <row r="190" spans="22:34" x14ac:dyDescent="0.4">
      <c r="X190" s="192" t="str">
        <f t="shared" si="37"/>
        <v/>
      </c>
      <c r="AB190" s="192"/>
      <c r="AD190" s="197"/>
    </row>
    <row r="191" spans="22:34" x14ac:dyDescent="0.4">
      <c r="X191" s="192" t="str">
        <f t="shared" si="37"/>
        <v/>
      </c>
      <c r="AB191" s="192"/>
      <c r="AD191" s="197"/>
    </row>
    <row r="192" spans="22:34" x14ac:dyDescent="0.4">
      <c r="X192" s="192" t="str">
        <f t="shared" si="37"/>
        <v/>
      </c>
      <c r="AB192" s="192"/>
      <c r="AD192" s="197"/>
    </row>
    <row r="193" spans="5:30" x14ac:dyDescent="0.4">
      <c r="X193" s="192" t="str">
        <f t="shared" si="37"/>
        <v/>
      </c>
      <c r="AB193" s="192"/>
      <c r="AD193" s="197"/>
    </row>
    <row r="194" spans="5:30" x14ac:dyDescent="0.4">
      <c r="X194" s="192" t="str">
        <f t="shared" si="37"/>
        <v/>
      </c>
      <c r="AB194" s="192"/>
      <c r="AD194" s="197"/>
    </row>
    <row r="195" spans="5:30" x14ac:dyDescent="0.4">
      <c r="X195" s="192" t="str">
        <f t="shared" si="37"/>
        <v/>
      </c>
      <c r="AB195" s="192"/>
      <c r="AD195" s="197"/>
    </row>
    <row r="196" spans="5:30" x14ac:dyDescent="0.4">
      <c r="X196" s="192" t="str">
        <f t="shared" si="37"/>
        <v/>
      </c>
      <c r="AB196" s="192"/>
    </row>
    <row r="197" spans="5:30" x14ac:dyDescent="0.4">
      <c r="E197" s="26"/>
      <c r="F197" s="26"/>
      <c r="G197" s="26"/>
      <c r="H197" s="26"/>
      <c r="X197" s="192" t="str">
        <f t="shared" si="37"/>
        <v/>
      </c>
      <c r="AB197" s="192"/>
    </row>
    <row r="198" spans="5:30" x14ac:dyDescent="0.4">
      <c r="E198" s="26"/>
      <c r="F198" s="26"/>
      <c r="G198" s="26"/>
      <c r="H198" s="26"/>
      <c r="X198" s="192" t="str">
        <f t="shared" si="37"/>
        <v/>
      </c>
      <c r="AB198" s="192"/>
    </row>
    <row r="199" spans="5:30" x14ac:dyDescent="0.4">
      <c r="E199" s="26"/>
      <c r="F199" s="26"/>
      <c r="G199" s="26"/>
      <c r="H199" s="26"/>
      <c r="X199" s="192" t="str">
        <f t="shared" si="37"/>
        <v/>
      </c>
      <c r="AB199" s="192"/>
    </row>
    <row r="200" spans="5:30" x14ac:dyDescent="0.4">
      <c r="E200" s="26"/>
      <c r="F200" s="26"/>
      <c r="G200" s="26"/>
      <c r="H200" s="26"/>
      <c r="X200" s="192" t="str">
        <f t="shared" si="37"/>
        <v/>
      </c>
      <c r="AB200" s="192"/>
    </row>
    <row r="201" spans="5:30" x14ac:dyDescent="0.4">
      <c r="X201" s="192" t="str">
        <f t="shared" si="37"/>
        <v/>
      </c>
      <c r="AB201" s="192"/>
    </row>
    <row r="202" spans="5:30" x14ac:dyDescent="0.4">
      <c r="X202" s="192" t="str">
        <f t="shared" si="37"/>
        <v/>
      </c>
      <c r="AB202" s="192"/>
    </row>
    <row r="203" spans="5:30" x14ac:dyDescent="0.4">
      <c r="X203" s="192" t="str">
        <f t="shared" si="37"/>
        <v/>
      </c>
      <c r="AB203" s="192"/>
    </row>
    <row r="204" spans="5:30" x14ac:dyDescent="0.4">
      <c r="X204" s="192" t="str">
        <f t="shared" si="37"/>
        <v/>
      </c>
      <c r="AB204" s="192"/>
    </row>
    <row r="205" spans="5:30" x14ac:dyDescent="0.4">
      <c r="X205" s="192" t="str">
        <f t="shared" si="37"/>
        <v/>
      </c>
      <c r="AB205" s="192"/>
    </row>
    <row r="206" spans="5:30" x14ac:dyDescent="0.4">
      <c r="X206" s="192" t="str">
        <f t="shared" si="37"/>
        <v/>
      </c>
      <c r="AB206" s="192"/>
    </row>
    <row r="207" spans="5:30" x14ac:dyDescent="0.4">
      <c r="X207" s="192" t="str">
        <f t="shared" si="37"/>
        <v/>
      </c>
      <c r="AB207" s="192"/>
    </row>
    <row r="208" spans="5:30" x14ac:dyDescent="0.4">
      <c r="X208" s="192" t="str">
        <f t="shared" si="37"/>
        <v/>
      </c>
      <c r="AB208" s="192"/>
    </row>
    <row r="209" spans="5:43" x14ac:dyDescent="0.4">
      <c r="X209" s="192" t="str">
        <f t="shared" si="37"/>
        <v/>
      </c>
      <c r="AB209" s="192"/>
    </row>
    <row r="210" spans="5:43" x14ac:dyDescent="0.4">
      <c r="X210" s="192" t="str">
        <f t="shared" si="37"/>
        <v/>
      </c>
      <c r="AB210" s="192"/>
    </row>
    <row r="211" spans="5:43" x14ac:dyDescent="0.4">
      <c r="X211" s="192" t="str">
        <f t="shared" si="37"/>
        <v/>
      </c>
      <c r="AB211" s="192"/>
    </row>
    <row r="212" spans="5:43" x14ac:dyDescent="0.4">
      <c r="X212" s="192" t="str">
        <f t="shared" si="37"/>
        <v/>
      </c>
      <c r="AB212" s="192"/>
    </row>
    <row r="213" spans="5:43" x14ac:dyDescent="0.4">
      <c r="X213" s="192" t="str">
        <f t="shared" si="37"/>
        <v/>
      </c>
      <c r="AB213" s="192"/>
    </row>
    <row r="214" spans="5:43" x14ac:dyDescent="0.4">
      <c r="X214" s="192" t="str">
        <f t="shared" si="37"/>
        <v/>
      </c>
      <c r="AB214" s="192"/>
    </row>
    <row r="215" spans="5:43" x14ac:dyDescent="0.4">
      <c r="X215" s="192" t="str">
        <f t="shared" si="37"/>
        <v/>
      </c>
      <c r="AB215" s="192"/>
    </row>
    <row r="216" spans="5:43" s="26" customFormat="1" x14ac:dyDescent="0.4">
      <c r="E216" s="25"/>
      <c r="F216" s="25"/>
      <c r="G216" s="25"/>
      <c r="H216" s="25"/>
      <c r="K216" s="25"/>
      <c r="N216" s="25"/>
      <c r="O216" s="25"/>
      <c r="Q216" s="25"/>
      <c r="R216" s="25"/>
      <c r="U216" s="25"/>
      <c r="V216" s="25"/>
      <c r="W216" s="25"/>
      <c r="X216" s="192" t="str">
        <f t="shared" si="37"/>
        <v/>
      </c>
      <c r="Y216" s="25"/>
      <c r="Z216" s="25"/>
      <c r="AA216" s="25"/>
      <c r="AB216" s="192"/>
      <c r="AC216" s="25"/>
      <c r="AD216" s="25"/>
      <c r="AE216" s="25"/>
      <c r="AF216" s="25"/>
      <c r="AG216" s="25"/>
      <c r="AH216" s="25"/>
      <c r="AI216" s="25"/>
      <c r="AJ216" s="25"/>
      <c r="AK216" s="25"/>
      <c r="AL216" s="25"/>
      <c r="AM216" s="25"/>
      <c r="AN216" s="25"/>
      <c r="AO216" s="25"/>
      <c r="AP216" s="25"/>
      <c r="AQ216" s="25"/>
    </row>
    <row r="217" spans="5:43" s="26" customFormat="1" x14ac:dyDescent="0.4">
      <c r="E217" s="25"/>
      <c r="F217" s="25"/>
      <c r="G217" s="25"/>
      <c r="H217" s="25"/>
      <c r="K217" s="25"/>
      <c r="N217" s="25"/>
      <c r="O217" s="25"/>
      <c r="Q217" s="25"/>
      <c r="R217" s="25"/>
      <c r="U217" s="25"/>
      <c r="V217" s="25"/>
      <c r="W217" s="25"/>
      <c r="X217" s="192" t="str">
        <f t="shared" si="37"/>
        <v/>
      </c>
      <c r="Y217" s="25"/>
      <c r="Z217" s="25"/>
      <c r="AA217" s="25"/>
      <c r="AB217" s="192"/>
      <c r="AC217" s="25"/>
      <c r="AD217" s="25"/>
      <c r="AE217" s="25"/>
      <c r="AF217" s="25"/>
      <c r="AG217" s="25"/>
      <c r="AH217" s="25"/>
      <c r="AI217" s="25"/>
      <c r="AJ217" s="25"/>
      <c r="AK217" s="25"/>
      <c r="AL217" s="25"/>
      <c r="AM217" s="25"/>
      <c r="AN217" s="25"/>
      <c r="AO217" s="25"/>
      <c r="AP217" s="25"/>
      <c r="AQ217" s="25"/>
    </row>
    <row r="218" spans="5:43" s="26" customFormat="1" x14ac:dyDescent="0.4">
      <c r="E218" s="25"/>
      <c r="F218" s="25"/>
      <c r="G218" s="25"/>
      <c r="H218" s="25"/>
      <c r="K218" s="25"/>
      <c r="N218" s="25"/>
      <c r="O218" s="25"/>
      <c r="Q218" s="25"/>
      <c r="R218" s="25"/>
      <c r="U218" s="25"/>
      <c r="V218" s="25"/>
      <c r="W218" s="25"/>
      <c r="X218" s="192" t="str">
        <f t="shared" si="37"/>
        <v/>
      </c>
      <c r="Y218" s="25"/>
      <c r="Z218" s="25"/>
      <c r="AA218" s="25"/>
      <c r="AB218" s="192"/>
      <c r="AC218" s="25"/>
      <c r="AD218" s="25"/>
      <c r="AE218" s="25"/>
      <c r="AF218" s="25"/>
      <c r="AG218" s="25"/>
      <c r="AH218" s="25"/>
      <c r="AI218" s="25"/>
      <c r="AJ218" s="25"/>
      <c r="AK218" s="25"/>
      <c r="AL218" s="25"/>
      <c r="AM218" s="25"/>
      <c r="AN218" s="25"/>
      <c r="AO218" s="25"/>
      <c r="AP218" s="25"/>
      <c r="AQ218" s="25"/>
    </row>
    <row r="219" spans="5:43" s="26" customFormat="1" x14ac:dyDescent="0.4">
      <c r="E219" s="25"/>
      <c r="F219" s="25"/>
      <c r="G219" s="25"/>
      <c r="H219" s="25"/>
      <c r="K219" s="25"/>
      <c r="N219" s="25"/>
      <c r="O219" s="25"/>
      <c r="Q219" s="25"/>
      <c r="R219" s="25"/>
      <c r="U219" s="25"/>
      <c r="V219" s="25"/>
      <c r="W219" s="25"/>
      <c r="X219" s="192" t="str">
        <f t="shared" si="37"/>
        <v/>
      </c>
      <c r="Y219" s="25"/>
      <c r="Z219" s="25"/>
      <c r="AA219" s="25"/>
      <c r="AB219" s="192"/>
      <c r="AC219" s="25"/>
      <c r="AD219" s="25"/>
      <c r="AE219" s="25"/>
      <c r="AF219" s="25"/>
      <c r="AG219" s="25"/>
      <c r="AH219" s="25"/>
      <c r="AI219" s="25"/>
      <c r="AJ219" s="25"/>
      <c r="AK219" s="25"/>
      <c r="AL219" s="25"/>
      <c r="AM219" s="25"/>
      <c r="AN219" s="25"/>
      <c r="AO219" s="25"/>
      <c r="AP219" s="25"/>
      <c r="AQ219" s="25"/>
    </row>
    <row r="220" spans="5:43" x14ac:dyDescent="0.4">
      <c r="X220" s="192" t="str">
        <f t="shared" ref="X220:X283" si="38">IF(T220="","",T220-V220)</f>
        <v/>
      </c>
      <c r="AB220" s="192"/>
    </row>
    <row r="221" spans="5:43" x14ac:dyDescent="0.4">
      <c r="X221" s="192" t="str">
        <f t="shared" si="38"/>
        <v/>
      </c>
      <c r="AB221" s="192"/>
    </row>
    <row r="222" spans="5:43" x14ac:dyDescent="0.4">
      <c r="X222" s="192" t="str">
        <f t="shared" si="38"/>
        <v/>
      </c>
      <c r="AB222" s="192"/>
    </row>
    <row r="223" spans="5:43" x14ac:dyDescent="0.4">
      <c r="X223" s="192" t="str">
        <f t="shared" si="38"/>
        <v/>
      </c>
      <c r="AB223" s="192"/>
    </row>
    <row r="224" spans="5:43" x14ac:dyDescent="0.4">
      <c r="X224" s="192" t="str">
        <f t="shared" si="38"/>
        <v/>
      </c>
      <c r="AB224" s="192"/>
    </row>
    <row r="225" spans="24:28" x14ac:dyDescent="0.4">
      <c r="X225" s="192" t="str">
        <f t="shared" si="38"/>
        <v/>
      </c>
      <c r="AB225" s="192"/>
    </row>
    <row r="226" spans="24:28" x14ac:dyDescent="0.4">
      <c r="X226" s="192" t="str">
        <f t="shared" si="38"/>
        <v/>
      </c>
      <c r="AB226" s="192"/>
    </row>
    <row r="227" spans="24:28" x14ac:dyDescent="0.4">
      <c r="X227" s="192" t="str">
        <f t="shared" si="38"/>
        <v/>
      </c>
      <c r="AB227" s="192"/>
    </row>
    <row r="228" spans="24:28" x14ac:dyDescent="0.4">
      <c r="X228" s="192" t="str">
        <f t="shared" si="38"/>
        <v/>
      </c>
      <c r="AB228" s="192"/>
    </row>
    <row r="229" spans="24:28" x14ac:dyDescent="0.4">
      <c r="X229" s="192" t="str">
        <f t="shared" si="38"/>
        <v/>
      </c>
      <c r="AB229" s="192"/>
    </row>
    <row r="230" spans="24:28" x14ac:dyDescent="0.4">
      <c r="X230" s="192" t="str">
        <f t="shared" si="38"/>
        <v/>
      </c>
      <c r="AB230" s="192"/>
    </row>
    <row r="231" spans="24:28" x14ac:dyDescent="0.4">
      <c r="X231" s="192" t="str">
        <f t="shared" si="38"/>
        <v/>
      </c>
      <c r="AB231" s="192"/>
    </row>
    <row r="232" spans="24:28" x14ac:dyDescent="0.4">
      <c r="X232" s="192" t="str">
        <f t="shared" si="38"/>
        <v/>
      </c>
      <c r="AB232" s="192"/>
    </row>
    <row r="233" spans="24:28" x14ac:dyDescent="0.4">
      <c r="X233" s="192" t="str">
        <f t="shared" si="38"/>
        <v/>
      </c>
      <c r="AB233" s="192"/>
    </row>
    <row r="234" spans="24:28" x14ac:dyDescent="0.4">
      <c r="X234" s="192" t="str">
        <f t="shared" si="38"/>
        <v/>
      </c>
      <c r="AB234" s="192"/>
    </row>
    <row r="235" spans="24:28" x14ac:dyDescent="0.4">
      <c r="X235" s="192" t="str">
        <f t="shared" si="38"/>
        <v/>
      </c>
      <c r="AB235" s="192"/>
    </row>
    <row r="236" spans="24:28" x14ac:dyDescent="0.4">
      <c r="X236" s="192" t="str">
        <f t="shared" si="38"/>
        <v/>
      </c>
      <c r="AB236" s="192"/>
    </row>
    <row r="237" spans="24:28" x14ac:dyDescent="0.4">
      <c r="X237" s="192" t="str">
        <f t="shared" si="38"/>
        <v/>
      </c>
      <c r="AB237" s="192"/>
    </row>
    <row r="238" spans="24:28" x14ac:dyDescent="0.4">
      <c r="X238" s="192" t="str">
        <f t="shared" si="38"/>
        <v/>
      </c>
      <c r="AB238" s="192"/>
    </row>
    <row r="239" spans="24:28" x14ac:dyDescent="0.4">
      <c r="X239" s="192" t="str">
        <f t="shared" si="38"/>
        <v/>
      </c>
      <c r="AB239" s="192"/>
    </row>
    <row r="240" spans="24:28" x14ac:dyDescent="0.4">
      <c r="X240" s="192" t="str">
        <f t="shared" si="38"/>
        <v/>
      </c>
      <c r="AB240" s="192"/>
    </row>
    <row r="241" spans="24:28" x14ac:dyDescent="0.4">
      <c r="X241" s="192" t="str">
        <f t="shared" si="38"/>
        <v/>
      </c>
      <c r="AB241" s="192"/>
    </row>
    <row r="242" spans="24:28" x14ac:dyDescent="0.4">
      <c r="X242" s="192" t="str">
        <f t="shared" si="38"/>
        <v/>
      </c>
      <c r="AB242" s="192"/>
    </row>
    <row r="243" spans="24:28" x14ac:dyDescent="0.4">
      <c r="X243" s="192" t="str">
        <f t="shared" si="38"/>
        <v/>
      </c>
      <c r="AB243" s="192"/>
    </row>
    <row r="244" spans="24:28" x14ac:dyDescent="0.4">
      <c r="X244" s="192" t="str">
        <f t="shared" si="38"/>
        <v/>
      </c>
      <c r="AB244" s="192"/>
    </row>
    <row r="245" spans="24:28" x14ac:dyDescent="0.4">
      <c r="X245" s="192" t="str">
        <f t="shared" si="38"/>
        <v/>
      </c>
      <c r="AB245" s="192"/>
    </row>
    <row r="246" spans="24:28" x14ac:dyDescent="0.4">
      <c r="X246" s="192" t="str">
        <f t="shared" si="38"/>
        <v/>
      </c>
      <c r="AB246" s="192"/>
    </row>
    <row r="247" spans="24:28" x14ac:dyDescent="0.4">
      <c r="X247" s="192" t="str">
        <f t="shared" si="38"/>
        <v/>
      </c>
      <c r="AB247" s="192"/>
    </row>
    <row r="248" spans="24:28" x14ac:dyDescent="0.4">
      <c r="X248" s="192" t="str">
        <f t="shared" si="38"/>
        <v/>
      </c>
      <c r="AB248" s="192"/>
    </row>
    <row r="249" spans="24:28" x14ac:dyDescent="0.4">
      <c r="X249" s="192" t="str">
        <f t="shared" si="38"/>
        <v/>
      </c>
      <c r="AB249" s="192"/>
    </row>
    <row r="250" spans="24:28" x14ac:dyDescent="0.4">
      <c r="X250" s="192" t="str">
        <f t="shared" si="38"/>
        <v/>
      </c>
      <c r="AB250" s="192"/>
    </row>
    <row r="251" spans="24:28" x14ac:dyDescent="0.4">
      <c r="X251" s="192" t="str">
        <f t="shared" si="38"/>
        <v/>
      </c>
      <c r="AB251" s="192"/>
    </row>
    <row r="252" spans="24:28" x14ac:dyDescent="0.4">
      <c r="X252" s="192" t="str">
        <f t="shared" si="38"/>
        <v/>
      </c>
      <c r="AB252" s="192"/>
    </row>
    <row r="253" spans="24:28" x14ac:dyDescent="0.4">
      <c r="X253" s="192" t="str">
        <f t="shared" si="38"/>
        <v/>
      </c>
      <c r="AB253" s="192"/>
    </row>
    <row r="254" spans="24:28" x14ac:dyDescent="0.4">
      <c r="X254" s="192" t="str">
        <f t="shared" si="38"/>
        <v/>
      </c>
      <c r="AB254" s="192"/>
    </row>
    <row r="255" spans="24:28" x14ac:dyDescent="0.4">
      <c r="X255" s="192" t="str">
        <f t="shared" si="38"/>
        <v/>
      </c>
      <c r="AB255" s="192"/>
    </row>
    <row r="256" spans="24:28" x14ac:dyDescent="0.4">
      <c r="X256" s="192" t="str">
        <f t="shared" si="38"/>
        <v/>
      </c>
      <c r="AB256" s="192"/>
    </row>
    <row r="257" spans="24:28" x14ac:dyDescent="0.4">
      <c r="X257" s="192" t="str">
        <f t="shared" si="38"/>
        <v/>
      </c>
      <c r="AB257" s="192"/>
    </row>
    <row r="258" spans="24:28" x14ac:dyDescent="0.4">
      <c r="X258" s="192" t="str">
        <f t="shared" si="38"/>
        <v/>
      </c>
      <c r="AB258" s="192"/>
    </row>
    <row r="259" spans="24:28" x14ac:dyDescent="0.4">
      <c r="X259" s="192" t="str">
        <f t="shared" si="38"/>
        <v/>
      </c>
      <c r="AB259" s="192"/>
    </row>
    <row r="260" spans="24:28" x14ac:dyDescent="0.4">
      <c r="X260" s="192" t="str">
        <f t="shared" si="38"/>
        <v/>
      </c>
      <c r="AB260" s="192"/>
    </row>
    <row r="261" spans="24:28" x14ac:dyDescent="0.4">
      <c r="X261" s="192" t="str">
        <f t="shared" si="38"/>
        <v/>
      </c>
      <c r="AB261" s="192"/>
    </row>
    <row r="262" spans="24:28" x14ac:dyDescent="0.4">
      <c r="X262" s="192" t="str">
        <f t="shared" si="38"/>
        <v/>
      </c>
      <c r="AB262" s="192"/>
    </row>
    <row r="263" spans="24:28" x14ac:dyDescent="0.4">
      <c r="X263" s="192" t="str">
        <f t="shared" si="38"/>
        <v/>
      </c>
      <c r="AB263" s="192"/>
    </row>
    <row r="264" spans="24:28" x14ac:dyDescent="0.4">
      <c r="X264" s="192" t="str">
        <f t="shared" si="38"/>
        <v/>
      </c>
      <c r="AB264" s="192"/>
    </row>
    <row r="265" spans="24:28" x14ac:dyDescent="0.4">
      <c r="X265" s="192" t="str">
        <f t="shared" si="38"/>
        <v/>
      </c>
      <c r="AB265" s="192"/>
    </row>
    <row r="266" spans="24:28" x14ac:dyDescent="0.4">
      <c r="X266" s="192" t="str">
        <f t="shared" si="38"/>
        <v/>
      </c>
      <c r="AB266" s="192"/>
    </row>
    <row r="267" spans="24:28" x14ac:dyDescent="0.4">
      <c r="X267" s="192" t="str">
        <f t="shared" si="38"/>
        <v/>
      </c>
      <c r="AB267" s="192"/>
    </row>
    <row r="268" spans="24:28" x14ac:dyDescent="0.4">
      <c r="X268" s="192" t="str">
        <f t="shared" si="38"/>
        <v/>
      </c>
      <c r="AB268" s="192"/>
    </row>
    <row r="269" spans="24:28" x14ac:dyDescent="0.4">
      <c r="X269" s="192" t="str">
        <f t="shared" si="38"/>
        <v/>
      </c>
      <c r="AB269" s="192"/>
    </row>
    <row r="270" spans="24:28" x14ac:dyDescent="0.4">
      <c r="X270" s="192" t="str">
        <f t="shared" si="38"/>
        <v/>
      </c>
      <c r="AB270" s="192"/>
    </row>
    <row r="271" spans="24:28" x14ac:dyDescent="0.4">
      <c r="X271" s="192" t="str">
        <f t="shared" si="38"/>
        <v/>
      </c>
      <c r="AB271" s="192"/>
    </row>
    <row r="272" spans="24:28" x14ac:dyDescent="0.4">
      <c r="X272" s="192" t="str">
        <f t="shared" si="38"/>
        <v/>
      </c>
      <c r="AB272" s="192"/>
    </row>
    <row r="273" spans="24:28" x14ac:dyDescent="0.4">
      <c r="X273" s="192" t="str">
        <f t="shared" si="38"/>
        <v/>
      </c>
      <c r="AB273" s="192"/>
    </row>
    <row r="274" spans="24:28" x14ac:dyDescent="0.4">
      <c r="X274" s="192" t="str">
        <f t="shared" si="38"/>
        <v/>
      </c>
      <c r="AB274" s="192"/>
    </row>
    <row r="275" spans="24:28" x14ac:dyDescent="0.4">
      <c r="X275" s="192" t="str">
        <f t="shared" si="38"/>
        <v/>
      </c>
      <c r="AB275" s="192"/>
    </row>
    <row r="276" spans="24:28" x14ac:dyDescent="0.4">
      <c r="X276" s="192" t="str">
        <f t="shared" si="38"/>
        <v/>
      </c>
      <c r="AB276" s="192"/>
    </row>
    <row r="277" spans="24:28" x14ac:dyDescent="0.4">
      <c r="X277" s="192" t="str">
        <f t="shared" si="38"/>
        <v/>
      </c>
      <c r="AB277" s="192"/>
    </row>
    <row r="278" spans="24:28" x14ac:dyDescent="0.4">
      <c r="X278" s="192" t="str">
        <f t="shared" si="38"/>
        <v/>
      </c>
      <c r="AB278" s="192"/>
    </row>
    <row r="279" spans="24:28" x14ac:dyDescent="0.4">
      <c r="X279" s="192" t="str">
        <f t="shared" si="38"/>
        <v/>
      </c>
      <c r="AB279" s="192"/>
    </row>
    <row r="280" spans="24:28" x14ac:dyDescent="0.4">
      <c r="X280" s="192" t="str">
        <f t="shared" si="38"/>
        <v/>
      </c>
      <c r="AB280" s="192"/>
    </row>
    <row r="281" spans="24:28" x14ac:dyDescent="0.4">
      <c r="X281" s="192" t="str">
        <f t="shared" si="38"/>
        <v/>
      </c>
      <c r="AB281" s="192"/>
    </row>
    <row r="282" spans="24:28" x14ac:dyDescent="0.4">
      <c r="X282" s="192" t="str">
        <f t="shared" si="38"/>
        <v/>
      </c>
      <c r="AB282" s="192"/>
    </row>
    <row r="283" spans="24:28" x14ac:dyDescent="0.4">
      <c r="X283" s="192" t="str">
        <f t="shared" si="38"/>
        <v/>
      </c>
      <c r="AB283" s="192"/>
    </row>
    <row r="284" spans="24:28" x14ac:dyDescent="0.4">
      <c r="X284" s="192" t="str">
        <f t="shared" ref="X284:X347" si="39">IF(T284="","",T284-V284)</f>
        <v/>
      </c>
      <c r="AB284" s="192"/>
    </row>
    <row r="285" spans="24:28" x14ac:dyDescent="0.4">
      <c r="X285" s="192" t="str">
        <f t="shared" si="39"/>
        <v/>
      </c>
      <c r="AB285" s="192"/>
    </row>
    <row r="286" spans="24:28" x14ac:dyDescent="0.4">
      <c r="X286" s="192" t="str">
        <f t="shared" si="39"/>
        <v/>
      </c>
      <c r="AB286" s="192"/>
    </row>
    <row r="287" spans="24:28" x14ac:dyDescent="0.4">
      <c r="X287" s="192" t="str">
        <f t="shared" si="39"/>
        <v/>
      </c>
      <c r="AB287" s="192"/>
    </row>
    <row r="288" spans="24:28" x14ac:dyDescent="0.4">
      <c r="X288" s="192" t="str">
        <f t="shared" si="39"/>
        <v/>
      </c>
      <c r="AB288" s="192"/>
    </row>
    <row r="289" spans="24:28" x14ac:dyDescent="0.4">
      <c r="X289" s="192" t="str">
        <f t="shared" si="39"/>
        <v/>
      </c>
      <c r="AB289" s="192"/>
    </row>
    <row r="290" spans="24:28" x14ac:dyDescent="0.4">
      <c r="X290" s="192" t="str">
        <f t="shared" si="39"/>
        <v/>
      </c>
      <c r="AB290" s="192"/>
    </row>
    <row r="291" spans="24:28" x14ac:dyDescent="0.4">
      <c r="X291" s="192" t="str">
        <f t="shared" si="39"/>
        <v/>
      </c>
      <c r="AB291" s="192"/>
    </row>
    <row r="292" spans="24:28" x14ac:dyDescent="0.4">
      <c r="X292" s="192" t="str">
        <f t="shared" si="39"/>
        <v/>
      </c>
      <c r="AB292" s="192"/>
    </row>
    <row r="293" spans="24:28" x14ac:dyDescent="0.4">
      <c r="X293" s="192" t="str">
        <f t="shared" si="39"/>
        <v/>
      </c>
      <c r="AB293" s="192"/>
    </row>
    <row r="294" spans="24:28" x14ac:dyDescent="0.4">
      <c r="X294" s="192" t="str">
        <f t="shared" si="39"/>
        <v/>
      </c>
      <c r="AB294" s="192"/>
    </row>
    <row r="295" spans="24:28" x14ac:dyDescent="0.4">
      <c r="X295" s="192" t="str">
        <f t="shared" si="39"/>
        <v/>
      </c>
      <c r="AB295" s="192"/>
    </row>
    <row r="296" spans="24:28" x14ac:dyDescent="0.4">
      <c r="X296" s="192" t="str">
        <f t="shared" si="39"/>
        <v/>
      </c>
      <c r="AB296" s="192"/>
    </row>
    <row r="297" spans="24:28" x14ac:dyDescent="0.4">
      <c r="X297" s="192" t="str">
        <f t="shared" si="39"/>
        <v/>
      </c>
      <c r="AB297" s="192"/>
    </row>
    <row r="298" spans="24:28" x14ac:dyDescent="0.4">
      <c r="X298" s="192" t="str">
        <f t="shared" si="39"/>
        <v/>
      </c>
      <c r="AB298" s="192"/>
    </row>
    <row r="299" spans="24:28" x14ac:dyDescent="0.4">
      <c r="X299" s="192" t="str">
        <f t="shared" si="39"/>
        <v/>
      </c>
      <c r="AB299" s="192"/>
    </row>
    <row r="300" spans="24:28" x14ac:dyDescent="0.4">
      <c r="X300" s="192" t="str">
        <f t="shared" si="39"/>
        <v/>
      </c>
      <c r="AB300" s="192"/>
    </row>
    <row r="301" spans="24:28" x14ac:dyDescent="0.4">
      <c r="X301" s="192" t="str">
        <f t="shared" si="39"/>
        <v/>
      </c>
      <c r="AB301" s="192"/>
    </row>
    <row r="302" spans="24:28" x14ac:dyDescent="0.4">
      <c r="X302" s="192" t="str">
        <f t="shared" si="39"/>
        <v/>
      </c>
      <c r="AB302" s="192"/>
    </row>
    <row r="303" spans="24:28" x14ac:dyDescent="0.4">
      <c r="X303" s="192" t="str">
        <f t="shared" si="39"/>
        <v/>
      </c>
      <c r="AB303" s="192"/>
    </row>
    <row r="304" spans="24:28" x14ac:dyDescent="0.4">
      <c r="X304" s="192" t="str">
        <f t="shared" si="39"/>
        <v/>
      </c>
      <c r="AB304" s="192"/>
    </row>
    <row r="305" spans="24:28" x14ac:dyDescent="0.4">
      <c r="X305" s="192" t="str">
        <f t="shared" si="39"/>
        <v/>
      </c>
      <c r="AB305" s="192"/>
    </row>
    <row r="306" spans="24:28" x14ac:dyDescent="0.4">
      <c r="X306" s="192" t="str">
        <f t="shared" si="39"/>
        <v/>
      </c>
      <c r="AB306" s="192"/>
    </row>
    <row r="307" spans="24:28" x14ac:dyDescent="0.4">
      <c r="X307" s="192" t="str">
        <f t="shared" si="39"/>
        <v/>
      </c>
      <c r="AB307" s="192"/>
    </row>
    <row r="308" spans="24:28" x14ac:dyDescent="0.4">
      <c r="X308" s="192" t="str">
        <f t="shared" si="39"/>
        <v/>
      </c>
      <c r="AB308" s="192"/>
    </row>
    <row r="309" spans="24:28" x14ac:dyDescent="0.4">
      <c r="X309" s="192" t="str">
        <f t="shared" si="39"/>
        <v/>
      </c>
      <c r="AB309" s="192"/>
    </row>
    <row r="310" spans="24:28" x14ac:dyDescent="0.4">
      <c r="X310" s="192" t="str">
        <f t="shared" si="39"/>
        <v/>
      </c>
      <c r="AB310" s="192"/>
    </row>
    <row r="311" spans="24:28" x14ac:dyDescent="0.4">
      <c r="X311" s="192" t="str">
        <f t="shared" si="39"/>
        <v/>
      </c>
      <c r="AB311" s="192"/>
    </row>
    <row r="312" spans="24:28" x14ac:dyDescent="0.4">
      <c r="X312" s="192" t="str">
        <f t="shared" si="39"/>
        <v/>
      </c>
      <c r="AB312" s="192"/>
    </row>
    <row r="313" spans="24:28" x14ac:dyDescent="0.4">
      <c r="X313" s="192" t="str">
        <f t="shared" si="39"/>
        <v/>
      </c>
      <c r="AB313" s="192"/>
    </row>
    <row r="314" spans="24:28" x14ac:dyDescent="0.4">
      <c r="X314" s="192" t="str">
        <f t="shared" si="39"/>
        <v/>
      </c>
      <c r="AB314" s="192"/>
    </row>
    <row r="315" spans="24:28" x14ac:dyDescent="0.4">
      <c r="X315" s="192" t="str">
        <f t="shared" si="39"/>
        <v/>
      </c>
      <c r="AB315" s="192"/>
    </row>
    <row r="316" spans="24:28" x14ac:dyDescent="0.4">
      <c r="X316" s="192" t="str">
        <f t="shared" si="39"/>
        <v/>
      </c>
      <c r="AB316" s="192"/>
    </row>
    <row r="317" spans="24:28" x14ac:dyDescent="0.4">
      <c r="X317" s="192" t="str">
        <f t="shared" si="39"/>
        <v/>
      </c>
      <c r="AB317" s="192"/>
    </row>
    <row r="318" spans="24:28" x14ac:dyDescent="0.4">
      <c r="X318" s="192" t="str">
        <f t="shared" si="39"/>
        <v/>
      </c>
      <c r="AB318" s="192"/>
    </row>
    <row r="319" spans="24:28" x14ac:dyDescent="0.4">
      <c r="X319" s="192" t="str">
        <f t="shared" si="39"/>
        <v/>
      </c>
      <c r="AB319" s="192"/>
    </row>
    <row r="320" spans="24:28" x14ac:dyDescent="0.4">
      <c r="X320" s="192" t="str">
        <f t="shared" si="39"/>
        <v/>
      </c>
      <c r="AB320" s="192"/>
    </row>
    <row r="321" spans="24:28" x14ac:dyDescent="0.4">
      <c r="X321" s="192" t="str">
        <f t="shared" si="39"/>
        <v/>
      </c>
      <c r="AB321" s="192"/>
    </row>
    <row r="322" spans="24:28" x14ac:dyDescent="0.4">
      <c r="X322" s="192" t="str">
        <f t="shared" si="39"/>
        <v/>
      </c>
      <c r="AB322" s="192"/>
    </row>
    <row r="323" spans="24:28" x14ac:dyDescent="0.4">
      <c r="X323" s="192" t="str">
        <f t="shared" si="39"/>
        <v/>
      </c>
      <c r="AB323" s="192"/>
    </row>
    <row r="324" spans="24:28" x14ac:dyDescent="0.4">
      <c r="X324" s="192" t="str">
        <f t="shared" si="39"/>
        <v/>
      </c>
      <c r="AB324" s="192"/>
    </row>
    <row r="325" spans="24:28" x14ac:dyDescent="0.4">
      <c r="X325" s="192" t="str">
        <f t="shared" si="39"/>
        <v/>
      </c>
      <c r="AB325" s="192"/>
    </row>
    <row r="326" spans="24:28" x14ac:dyDescent="0.4">
      <c r="X326" s="192" t="str">
        <f t="shared" si="39"/>
        <v/>
      </c>
      <c r="AB326" s="192"/>
    </row>
    <row r="327" spans="24:28" x14ac:dyDescent="0.4">
      <c r="X327" s="192" t="str">
        <f t="shared" si="39"/>
        <v/>
      </c>
      <c r="AB327" s="192"/>
    </row>
    <row r="328" spans="24:28" x14ac:dyDescent="0.4">
      <c r="X328" s="192" t="str">
        <f t="shared" si="39"/>
        <v/>
      </c>
      <c r="AB328" s="192"/>
    </row>
    <row r="329" spans="24:28" x14ac:dyDescent="0.4">
      <c r="X329" s="192" t="str">
        <f t="shared" si="39"/>
        <v/>
      </c>
      <c r="AB329" s="192"/>
    </row>
    <row r="330" spans="24:28" x14ac:dyDescent="0.4">
      <c r="X330" s="192" t="str">
        <f t="shared" si="39"/>
        <v/>
      </c>
      <c r="AB330" s="192"/>
    </row>
    <row r="331" spans="24:28" x14ac:dyDescent="0.4">
      <c r="X331" s="192" t="str">
        <f t="shared" si="39"/>
        <v/>
      </c>
      <c r="AB331" s="192"/>
    </row>
    <row r="332" spans="24:28" x14ac:dyDescent="0.4">
      <c r="X332" s="192" t="str">
        <f t="shared" si="39"/>
        <v/>
      </c>
      <c r="AB332" s="192"/>
    </row>
    <row r="333" spans="24:28" x14ac:dyDescent="0.4">
      <c r="X333" s="192" t="str">
        <f t="shared" si="39"/>
        <v/>
      </c>
      <c r="AB333" s="192"/>
    </row>
    <row r="334" spans="24:28" x14ac:dyDescent="0.4">
      <c r="X334" s="192" t="str">
        <f t="shared" si="39"/>
        <v/>
      </c>
      <c r="AB334" s="192"/>
    </row>
    <row r="335" spans="24:28" x14ac:dyDescent="0.4">
      <c r="X335" s="192" t="str">
        <f t="shared" si="39"/>
        <v/>
      </c>
      <c r="AB335" s="192"/>
    </row>
    <row r="336" spans="24:28" x14ac:dyDescent="0.4">
      <c r="X336" s="192" t="str">
        <f t="shared" si="39"/>
        <v/>
      </c>
      <c r="AB336" s="192"/>
    </row>
    <row r="337" spans="24:28" x14ac:dyDescent="0.4">
      <c r="X337" s="192" t="str">
        <f t="shared" si="39"/>
        <v/>
      </c>
      <c r="AB337" s="192"/>
    </row>
    <row r="338" spans="24:28" x14ac:dyDescent="0.4">
      <c r="X338" s="192" t="str">
        <f t="shared" si="39"/>
        <v/>
      </c>
      <c r="AB338" s="192"/>
    </row>
    <row r="339" spans="24:28" x14ac:dyDescent="0.4">
      <c r="X339" s="192" t="str">
        <f t="shared" si="39"/>
        <v/>
      </c>
      <c r="AB339" s="192"/>
    </row>
    <row r="340" spans="24:28" x14ac:dyDescent="0.4">
      <c r="X340" s="192" t="str">
        <f t="shared" si="39"/>
        <v/>
      </c>
      <c r="AB340" s="192"/>
    </row>
    <row r="341" spans="24:28" x14ac:dyDescent="0.4">
      <c r="X341" s="192" t="str">
        <f t="shared" si="39"/>
        <v/>
      </c>
      <c r="AB341" s="192"/>
    </row>
    <row r="342" spans="24:28" x14ac:dyDescent="0.4">
      <c r="X342" s="192" t="str">
        <f t="shared" si="39"/>
        <v/>
      </c>
      <c r="AB342" s="192"/>
    </row>
    <row r="343" spans="24:28" x14ac:dyDescent="0.4">
      <c r="X343" s="192" t="str">
        <f t="shared" si="39"/>
        <v/>
      </c>
      <c r="AB343" s="192"/>
    </row>
    <row r="344" spans="24:28" x14ac:dyDescent="0.4">
      <c r="X344" s="192" t="str">
        <f t="shared" si="39"/>
        <v/>
      </c>
      <c r="AB344" s="192"/>
    </row>
    <row r="345" spans="24:28" x14ac:dyDescent="0.4">
      <c r="X345" s="192" t="str">
        <f t="shared" si="39"/>
        <v/>
      </c>
      <c r="AB345" s="192"/>
    </row>
    <row r="346" spans="24:28" x14ac:dyDescent="0.4">
      <c r="X346" s="192" t="str">
        <f t="shared" si="39"/>
        <v/>
      </c>
      <c r="AB346" s="192"/>
    </row>
    <row r="347" spans="24:28" x14ac:dyDescent="0.4">
      <c r="X347" s="192" t="str">
        <f t="shared" si="39"/>
        <v/>
      </c>
      <c r="AB347" s="192"/>
    </row>
    <row r="348" spans="24:28" x14ac:dyDescent="0.4">
      <c r="X348" s="192" t="str">
        <f t="shared" ref="X348:X411" si="40">IF(T348="","",T348-V348)</f>
        <v/>
      </c>
      <c r="AB348" s="192"/>
    </row>
    <row r="349" spans="24:28" x14ac:dyDescent="0.4">
      <c r="X349" s="192" t="str">
        <f t="shared" si="40"/>
        <v/>
      </c>
      <c r="AB349" s="192"/>
    </row>
    <row r="350" spans="24:28" x14ac:dyDescent="0.4">
      <c r="X350" s="192" t="str">
        <f t="shared" si="40"/>
        <v/>
      </c>
      <c r="AB350" s="192"/>
    </row>
    <row r="351" spans="24:28" x14ac:dyDescent="0.4">
      <c r="X351" s="192" t="str">
        <f t="shared" si="40"/>
        <v/>
      </c>
      <c r="AB351" s="192"/>
    </row>
    <row r="352" spans="24:28" x14ac:dyDescent="0.4">
      <c r="X352" s="192" t="str">
        <f t="shared" si="40"/>
        <v/>
      </c>
      <c r="AB352" s="192"/>
    </row>
    <row r="353" spans="24:28" x14ac:dyDescent="0.4">
      <c r="X353" s="192" t="str">
        <f t="shared" si="40"/>
        <v/>
      </c>
      <c r="AB353" s="192"/>
    </row>
    <row r="354" spans="24:28" x14ac:dyDescent="0.4">
      <c r="X354" s="192" t="str">
        <f t="shared" si="40"/>
        <v/>
      </c>
      <c r="AB354" s="192"/>
    </row>
    <row r="355" spans="24:28" x14ac:dyDescent="0.4">
      <c r="X355" s="192" t="str">
        <f t="shared" si="40"/>
        <v/>
      </c>
      <c r="AB355" s="192"/>
    </row>
    <row r="356" spans="24:28" x14ac:dyDescent="0.4">
      <c r="X356" s="192" t="str">
        <f t="shared" si="40"/>
        <v/>
      </c>
      <c r="AB356" s="192"/>
    </row>
    <row r="357" spans="24:28" x14ac:dyDescent="0.4">
      <c r="X357" s="192" t="str">
        <f t="shared" si="40"/>
        <v/>
      </c>
      <c r="AB357" s="192"/>
    </row>
    <row r="358" spans="24:28" x14ac:dyDescent="0.4">
      <c r="X358" s="192" t="str">
        <f t="shared" si="40"/>
        <v/>
      </c>
      <c r="AB358" s="192"/>
    </row>
    <row r="359" spans="24:28" x14ac:dyDescent="0.4">
      <c r="X359" s="192" t="str">
        <f t="shared" si="40"/>
        <v/>
      </c>
      <c r="AB359" s="192"/>
    </row>
    <row r="360" spans="24:28" x14ac:dyDescent="0.4">
      <c r="X360" s="192" t="str">
        <f t="shared" si="40"/>
        <v/>
      </c>
      <c r="AB360" s="192"/>
    </row>
    <row r="361" spans="24:28" x14ac:dyDescent="0.4">
      <c r="X361" s="192" t="str">
        <f t="shared" si="40"/>
        <v/>
      </c>
      <c r="AB361" s="192"/>
    </row>
    <row r="362" spans="24:28" x14ac:dyDescent="0.4">
      <c r="X362" s="192" t="str">
        <f t="shared" si="40"/>
        <v/>
      </c>
      <c r="AB362" s="192"/>
    </row>
    <row r="363" spans="24:28" x14ac:dyDescent="0.4">
      <c r="X363" s="192" t="str">
        <f t="shared" si="40"/>
        <v/>
      </c>
      <c r="AB363" s="192"/>
    </row>
    <row r="364" spans="24:28" x14ac:dyDescent="0.4">
      <c r="X364" s="192" t="str">
        <f t="shared" si="40"/>
        <v/>
      </c>
      <c r="AB364" s="192"/>
    </row>
    <row r="365" spans="24:28" x14ac:dyDescent="0.4">
      <c r="X365" s="192" t="str">
        <f t="shared" si="40"/>
        <v/>
      </c>
      <c r="AB365" s="192"/>
    </row>
    <row r="366" spans="24:28" x14ac:dyDescent="0.4">
      <c r="X366" s="192" t="str">
        <f t="shared" si="40"/>
        <v/>
      </c>
      <c r="AB366" s="192"/>
    </row>
    <row r="367" spans="24:28" x14ac:dyDescent="0.4">
      <c r="X367" s="192" t="str">
        <f t="shared" si="40"/>
        <v/>
      </c>
      <c r="AB367" s="192"/>
    </row>
    <row r="368" spans="24:28" x14ac:dyDescent="0.4">
      <c r="X368" s="192" t="str">
        <f t="shared" si="40"/>
        <v/>
      </c>
      <c r="AB368" s="192"/>
    </row>
    <row r="369" spans="24:28" x14ac:dyDescent="0.4">
      <c r="X369" s="192" t="str">
        <f t="shared" si="40"/>
        <v/>
      </c>
      <c r="AB369" s="192"/>
    </row>
    <row r="370" spans="24:28" x14ac:dyDescent="0.4">
      <c r="X370" s="192" t="str">
        <f t="shared" si="40"/>
        <v/>
      </c>
      <c r="AB370" s="192"/>
    </row>
    <row r="371" spans="24:28" x14ac:dyDescent="0.4">
      <c r="X371" s="192" t="str">
        <f t="shared" si="40"/>
        <v/>
      </c>
      <c r="AB371" s="192"/>
    </row>
    <row r="372" spans="24:28" x14ac:dyDescent="0.4">
      <c r="X372" s="192" t="str">
        <f t="shared" si="40"/>
        <v/>
      </c>
      <c r="AB372" s="192"/>
    </row>
    <row r="373" spans="24:28" x14ac:dyDescent="0.4">
      <c r="X373" s="192" t="str">
        <f t="shared" si="40"/>
        <v/>
      </c>
      <c r="AB373" s="192"/>
    </row>
    <row r="374" spans="24:28" x14ac:dyDescent="0.4">
      <c r="X374" s="192" t="str">
        <f t="shared" si="40"/>
        <v/>
      </c>
      <c r="AB374" s="192"/>
    </row>
    <row r="375" spans="24:28" x14ac:dyDescent="0.4">
      <c r="X375" s="192" t="str">
        <f t="shared" si="40"/>
        <v/>
      </c>
      <c r="AB375" s="192"/>
    </row>
    <row r="376" spans="24:28" x14ac:dyDescent="0.4">
      <c r="X376" s="192" t="str">
        <f t="shared" si="40"/>
        <v/>
      </c>
      <c r="AB376" s="192"/>
    </row>
    <row r="377" spans="24:28" x14ac:dyDescent="0.4">
      <c r="X377" s="192" t="str">
        <f t="shared" si="40"/>
        <v/>
      </c>
      <c r="AB377" s="192"/>
    </row>
    <row r="378" spans="24:28" x14ac:dyDescent="0.4">
      <c r="X378" s="192" t="str">
        <f t="shared" si="40"/>
        <v/>
      </c>
      <c r="AB378" s="192"/>
    </row>
    <row r="379" spans="24:28" x14ac:dyDescent="0.4">
      <c r="X379" s="192" t="str">
        <f t="shared" si="40"/>
        <v/>
      </c>
      <c r="AB379" s="192"/>
    </row>
    <row r="380" spans="24:28" x14ac:dyDescent="0.4">
      <c r="X380" s="192" t="str">
        <f t="shared" si="40"/>
        <v/>
      </c>
      <c r="AB380" s="192"/>
    </row>
    <row r="381" spans="24:28" x14ac:dyDescent="0.4">
      <c r="X381" s="192" t="str">
        <f t="shared" si="40"/>
        <v/>
      </c>
      <c r="AB381" s="192"/>
    </row>
    <row r="382" spans="24:28" x14ac:dyDescent="0.4">
      <c r="X382" s="192" t="str">
        <f t="shared" si="40"/>
        <v/>
      </c>
      <c r="AB382" s="192"/>
    </row>
    <row r="383" spans="24:28" x14ac:dyDescent="0.4">
      <c r="X383" s="192" t="str">
        <f t="shared" si="40"/>
        <v/>
      </c>
      <c r="AB383" s="192"/>
    </row>
    <row r="384" spans="24:28" x14ac:dyDescent="0.4">
      <c r="X384" s="192" t="str">
        <f t="shared" si="40"/>
        <v/>
      </c>
      <c r="AB384" s="192"/>
    </row>
    <row r="385" spans="24:28" x14ac:dyDescent="0.4">
      <c r="X385" s="192" t="str">
        <f t="shared" si="40"/>
        <v/>
      </c>
      <c r="AB385" s="192"/>
    </row>
    <row r="386" spans="24:28" x14ac:dyDescent="0.4">
      <c r="X386" s="192" t="str">
        <f t="shared" si="40"/>
        <v/>
      </c>
      <c r="AB386" s="192"/>
    </row>
    <row r="387" spans="24:28" x14ac:dyDescent="0.4">
      <c r="X387" s="192" t="str">
        <f t="shared" si="40"/>
        <v/>
      </c>
      <c r="AB387" s="192"/>
    </row>
    <row r="388" spans="24:28" x14ac:dyDescent="0.4">
      <c r="X388" s="192" t="str">
        <f t="shared" si="40"/>
        <v/>
      </c>
      <c r="AB388" s="192"/>
    </row>
    <row r="389" spans="24:28" x14ac:dyDescent="0.4">
      <c r="X389" s="192" t="str">
        <f t="shared" si="40"/>
        <v/>
      </c>
      <c r="AB389" s="192"/>
    </row>
    <row r="390" spans="24:28" x14ac:dyDescent="0.4">
      <c r="X390" s="192" t="str">
        <f t="shared" si="40"/>
        <v/>
      </c>
      <c r="AB390" s="192"/>
    </row>
    <row r="391" spans="24:28" x14ac:dyDescent="0.4">
      <c r="X391" s="192" t="str">
        <f t="shared" si="40"/>
        <v/>
      </c>
      <c r="AB391" s="192"/>
    </row>
    <row r="392" spans="24:28" x14ac:dyDescent="0.4">
      <c r="X392" s="192" t="str">
        <f t="shared" si="40"/>
        <v/>
      </c>
      <c r="AB392" s="192"/>
    </row>
    <row r="393" spans="24:28" x14ac:dyDescent="0.4">
      <c r="X393" s="192" t="str">
        <f t="shared" si="40"/>
        <v/>
      </c>
      <c r="AB393" s="192"/>
    </row>
    <row r="394" spans="24:28" x14ac:dyDescent="0.4">
      <c r="X394" s="192" t="str">
        <f t="shared" si="40"/>
        <v/>
      </c>
      <c r="AB394" s="192"/>
    </row>
    <row r="395" spans="24:28" x14ac:dyDescent="0.4">
      <c r="X395" s="192" t="str">
        <f t="shared" si="40"/>
        <v/>
      </c>
      <c r="AB395" s="192"/>
    </row>
    <row r="396" spans="24:28" x14ac:dyDescent="0.4">
      <c r="X396" s="192" t="str">
        <f t="shared" si="40"/>
        <v/>
      </c>
      <c r="AB396" s="192"/>
    </row>
    <row r="397" spans="24:28" x14ac:dyDescent="0.4">
      <c r="X397" s="192" t="str">
        <f t="shared" si="40"/>
        <v/>
      </c>
      <c r="AB397" s="192"/>
    </row>
    <row r="398" spans="24:28" x14ac:dyDescent="0.4">
      <c r="X398" s="192" t="str">
        <f t="shared" si="40"/>
        <v/>
      </c>
      <c r="AB398" s="192"/>
    </row>
    <row r="399" spans="24:28" x14ac:dyDescent="0.4">
      <c r="X399" s="192" t="str">
        <f t="shared" si="40"/>
        <v/>
      </c>
      <c r="AB399" s="192"/>
    </row>
    <row r="400" spans="24:28" x14ac:dyDescent="0.4">
      <c r="X400" s="192" t="str">
        <f t="shared" si="40"/>
        <v/>
      </c>
      <c r="AB400" s="192"/>
    </row>
    <row r="401" spans="24:28" x14ac:dyDescent="0.4">
      <c r="X401" s="192" t="str">
        <f t="shared" si="40"/>
        <v/>
      </c>
      <c r="AB401" s="192"/>
    </row>
    <row r="402" spans="24:28" x14ac:dyDescent="0.4">
      <c r="X402" s="192" t="str">
        <f t="shared" si="40"/>
        <v/>
      </c>
      <c r="AB402" s="192"/>
    </row>
    <row r="403" spans="24:28" x14ac:dyDescent="0.4">
      <c r="X403" s="192" t="str">
        <f t="shared" si="40"/>
        <v/>
      </c>
      <c r="AB403" s="192"/>
    </row>
    <row r="404" spans="24:28" x14ac:dyDescent="0.4">
      <c r="X404" s="192" t="str">
        <f t="shared" si="40"/>
        <v/>
      </c>
      <c r="AB404" s="192"/>
    </row>
    <row r="405" spans="24:28" x14ac:dyDescent="0.4">
      <c r="X405" s="192" t="str">
        <f t="shared" si="40"/>
        <v/>
      </c>
      <c r="AB405" s="192"/>
    </row>
    <row r="406" spans="24:28" x14ac:dyDescent="0.4">
      <c r="X406" s="192" t="str">
        <f t="shared" si="40"/>
        <v/>
      </c>
      <c r="AB406" s="192"/>
    </row>
    <row r="407" spans="24:28" x14ac:dyDescent="0.4">
      <c r="X407" s="192" t="str">
        <f t="shared" si="40"/>
        <v/>
      </c>
      <c r="AB407" s="192"/>
    </row>
    <row r="408" spans="24:28" x14ac:dyDescent="0.4">
      <c r="X408" s="192" t="str">
        <f t="shared" si="40"/>
        <v/>
      </c>
      <c r="AB408" s="192"/>
    </row>
    <row r="409" spans="24:28" x14ac:dyDescent="0.4">
      <c r="X409" s="192" t="str">
        <f t="shared" si="40"/>
        <v/>
      </c>
      <c r="AB409" s="192"/>
    </row>
    <row r="410" spans="24:28" x14ac:dyDescent="0.4">
      <c r="X410" s="192" t="str">
        <f t="shared" si="40"/>
        <v/>
      </c>
      <c r="AB410" s="192"/>
    </row>
    <row r="411" spans="24:28" x14ac:dyDescent="0.4">
      <c r="X411" s="192" t="str">
        <f t="shared" si="40"/>
        <v/>
      </c>
      <c r="AB411" s="192"/>
    </row>
    <row r="412" spans="24:28" x14ac:dyDescent="0.4">
      <c r="X412" s="192" t="str">
        <f t="shared" ref="X412:X475" si="41">IF(T412="","",T412-V412)</f>
        <v/>
      </c>
      <c r="AB412" s="192"/>
    </row>
    <row r="413" spans="24:28" x14ac:dyDescent="0.4">
      <c r="X413" s="192" t="str">
        <f t="shared" si="41"/>
        <v/>
      </c>
      <c r="AB413" s="192"/>
    </row>
    <row r="414" spans="24:28" x14ac:dyDescent="0.4">
      <c r="X414" s="192" t="str">
        <f t="shared" si="41"/>
        <v/>
      </c>
      <c r="AB414" s="192"/>
    </row>
    <row r="415" spans="24:28" x14ac:dyDescent="0.4">
      <c r="X415" s="192" t="str">
        <f t="shared" si="41"/>
        <v/>
      </c>
      <c r="AB415" s="192"/>
    </row>
    <row r="416" spans="24:28" x14ac:dyDescent="0.4">
      <c r="X416" s="192" t="str">
        <f t="shared" si="41"/>
        <v/>
      </c>
      <c r="AB416" s="192"/>
    </row>
    <row r="417" spans="24:28" x14ac:dyDescent="0.4">
      <c r="X417" s="192" t="str">
        <f t="shared" si="41"/>
        <v/>
      </c>
      <c r="AB417" s="192"/>
    </row>
    <row r="418" spans="24:28" x14ac:dyDescent="0.4">
      <c r="X418" s="192" t="str">
        <f t="shared" si="41"/>
        <v/>
      </c>
      <c r="AB418" s="192"/>
    </row>
    <row r="419" spans="24:28" x14ac:dyDescent="0.4">
      <c r="X419" s="192" t="str">
        <f t="shared" si="41"/>
        <v/>
      </c>
      <c r="AB419" s="192"/>
    </row>
    <row r="420" spans="24:28" x14ac:dyDescent="0.4">
      <c r="X420" s="192" t="str">
        <f t="shared" si="41"/>
        <v/>
      </c>
      <c r="AB420" s="192"/>
    </row>
    <row r="421" spans="24:28" x14ac:dyDescent="0.4">
      <c r="X421" s="192" t="str">
        <f t="shared" si="41"/>
        <v/>
      </c>
      <c r="AB421" s="192"/>
    </row>
    <row r="422" spans="24:28" x14ac:dyDescent="0.4">
      <c r="X422" s="192" t="str">
        <f t="shared" si="41"/>
        <v/>
      </c>
      <c r="AB422" s="192"/>
    </row>
    <row r="423" spans="24:28" x14ac:dyDescent="0.4">
      <c r="X423" s="192" t="str">
        <f t="shared" si="41"/>
        <v/>
      </c>
      <c r="AB423" s="192"/>
    </row>
    <row r="424" spans="24:28" x14ac:dyDescent="0.4">
      <c r="X424" s="192" t="str">
        <f t="shared" si="41"/>
        <v/>
      </c>
      <c r="AB424" s="192"/>
    </row>
    <row r="425" spans="24:28" x14ac:dyDescent="0.4">
      <c r="X425" s="192" t="str">
        <f t="shared" si="41"/>
        <v/>
      </c>
      <c r="AB425" s="192"/>
    </row>
    <row r="426" spans="24:28" x14ac:dyDescent="0.4">
      <c r="X426" s="192" t="str">
        <f t="shared" si="41"/>
        <v/>
      </c>
      <c r="AB426" s="192"/>
    </row>
    <row r="427" spans="24:28" x14ac:dyDescent="0.4">
      <c r="X427" s="192" t="str">
        <f t="shared" si="41"/>
        <v/>
      </c>
      <c r="AB427" s="192"/>
    </row>
    <row r="428" spans="24:28" x14ac:dyDescent="0.4">
      <c r="X428" s="192" t="str">
        <f t="shared" si="41"/>
        <v/>
      </c>
      <c r="AB428" s="192"/>
    </row>
    <row r="429" spans="24:28" x14ac:dyDescent="0.4">
      <c r="X429" s="192" t="str">
        <f t="shared" si="41"/>
        <v/>
      </c>
      <c r="AB429" s="192"/>
    </row>
    <row r="430" spans="24:28" x14ac:dyDescent="0.4">
      <c r="X430" s="192" t="str">
        <f t="shared" si="41"/>
        <v/>
      </c>
      <c r="AB430" s="192"/>
    </row>
    <row r="431" spans="24:28" x14ac:dyDescent="0.4">
      <c r="X431" s="192" t="str">
        <f t="shared" si="41"/>
        <v/>
      </c>
      <c r="AB431" s="192"/>
    </row>
    <row r="432" spans="24:28" x14ac:dyDescent="0.4">
      <c r="X432" s="192" t="str">
        <f t="shared" si="41"/>
        <v/>
      </c>
      <c r="AB432" s="192"/>
    </row>
    <row r="433" spans="24:28" x14ac:dyDescent="0.4">
      <c r="X433" s="192" t="str">
        <f t="shared" si="41"/>
        <v/>
      </c>
      <c r="AB433" s="192"/>
    </row>
    <row r="434" spans="24:28" x14ac:dyDescent="0.4">
      <c r="X434" s="192" t="str">
        <f t="shared" si="41"/>
        <v/>
      </c>
      <c r="AB434" s="192"/>
    </row>
    <row r="435" spans="24:28" x14ac:dyDescent="0.4">
      <c r="X435" s="192" t="str">
        <f t="shared" si="41"/>
        <v/>
      </c>
      <c r="AB435" s="192"/>
    </row>
    <row r="436" spans="24:28" x14ac:dyDescent="0.4">
      <c r="X436" s="192" t="str">
        <f t="shared" si="41"/>
        <v/>
      </c>
      <c r="AB436" s="192"/>
    </row>
    <row r="437" spans="24:28" x14ac:dyDescent="0.4">
      <c r="X437" s="192" t="str">
        <f t="shared" si="41"/>
        <v/>
      </c>
      <c r="AB437" s="192"/>
    </row>
    <row r="438" spans="24:28" x14ac:dyDescent="0.4">
      <c r="X438" s="192" t="str">
        <f t="shared" si="41"/>
        <v/>
      </c>
      <c r="AB438" s="192"/>
    </row>
    <row r="439" spans="24:28" x14ac:dyDescent="0.4">
      <c r="X439" s="192" t="str">
        <f t="shared" si="41"/>
        <v/>
      </c>
      <c r="AB439" s="192"/>
    </row>
    <row r="440" spans="24:28" x14ac:dyDescent="0.4">
      <c r="X440" s="192" t="str">
        <f t="shared" si="41"/>
        <v/>
      </c>
      <c r="AB440" s="192"/>
    </row>
    <row r="441" spans="24:28" x14ac:dyDescent="0.4">
      <c r="X441" s="192" t="str">
        <f t="shared" si="41"/>
        <v/>
      </c>
      <c r="AB441" s="192"/>
    </row>
    <row r="442" spans="24:28" x14ac:dyDescent="0.4">
      <c r="X442" s="192" t="str">
        <f t="shared" si="41"/>
        <v/>
      </c>
      <c r="AB442" s="192"/>
    </row>
    <row r="443" spans="24:28" x14ac:dyDescent="0.4">
      <c r="X443" s="192" t="str">
        <f t="shared" si="41"/>
        <v/>
      </c>
      <c r="AB443" s="192"/>
    </row>
    <row r="444" spans="24:28" x14ac:dyDescent="0.4">
      <c r="X444" s="192" t="str">
        <f t="shared" si="41"/>
        <v/>
      </c>
      <c r="AB444" s="192"/>
    </row>
    <row r="445" spans="24:28" x14ac:dyDescent="0.4">
      <c r="X445" s="192" t="str">
        <f t="shared" si="41"/>
        <v/>
      </c>
      <c r="AB445" s="192"/>
    </row>
    <row r="446" spans="24:28" x14ac:dyDescent="0.4">
      <c r="X446" s="192" t="str">
        <f t="shared" si="41"/>
        <v/>
      </c>
      <c r="AB446" s="192"/>
    </row>
    <row r="447" spans="24:28" x14ac:dyDescent="0.4">
      <c r="X447" s="192" t="str">
        <f t="shared" si="41"/>
        <v/>
      </c>
      <c r="AB447" s="192"/>
    </row>
    <row r="448" spans="24:28" x14ac:dyDescent="0.4">
      <c r="X448" s="192" t="str">
        <f t="shared" si="41"/>
        <v/>
      </c>
      <c r="AB448" s="192"/>
    </row>
    <row r="449" spans="24:28" x14ac:dyDescent="0.4">
      <c r="X449" s="192" t="str">
        <f t="shared" si="41"/>
        <v/>
      </c>
      <c r="AB449" s="192"/>
    </row>
    <row r="450" spans="24:28" x14ac:dyDescent="0.4">
      <c r="X450" s="192" t="str">
        <f t="shared" si="41"/>
        <v/>
      </c>
      <c r="AB450" s="192"/>
    </row>
    <row r="451" spans="24:28" x14ac:dyDescent="0.4">
      <c r="X451" s="192" t="str">
        <f t="shared" si="41"/>
        <v/>
      </c>
      <c r="AB451" s="192"/>
    </row>
    <row r="452" spans="24:28" x14ac:dyDescent="0.4">
      <c r="X452" s="192" t="str">
        <f t="shared" si="41"/>
        <v/>
      </c>
      <c r="AB452" s="192"/>
    </row>
    <row r="453" spans="24:28" x14ac:dyDescent="0.4">
      <c r="X453" s="192" t="str">
        <f t="shared" si="41"/>
        <v/>
      </c>
      <c r="AB453" s="192"/>
    </row>
    <row r="454" spans="24:28" x14ac:dyDescent="0.4">
      <c r="X454" s="192" t="str">
        <f t="shared" si="41"/>
        <v/>
      </c>
      <c r="AB454" s="192"/>
    </row>
    <row r="455" spans="24:28" x14ac:dyDescent="0.4">
      <c r="X455" s="192" t="str">
        <f t="shared" si="41"/>
        <v/>
      </c>
      <c r="AB455" s="192"/>
    </row>
    <row r="456" spans="24:28" x14ac:dyDescent="0.4">
      <c r="X456" s="192" t="str">
        <f t="shared" si="41"/>
        <v/>
      </c>
      <c r="AB456" s="192"/>
    </row>
    <row r="457" spans="24:28" x14ac:dyDescent="0.4">
      <c r="X457" s="192" t="str">
        <f t="shared" si="41"/>
        <v/>
      </c>
      <c r="AB457" s="192"/>
    </row>
    <row r="458" spans="24:28" x14ac:dyDescent="0.4">
      <c r="X458" s="192" t="str">
        <f t="shared" si="41"/>
        <v/>
      </c>
      <c r="AB458" s="192"/>
    </row>
    <row r="459" spans="24:28" x14ac:dyDescent="0.4">
      <c r="X459" s="192" t="str">
        <f t="shared" si="41"/>
        <v/>
      </c>
      <c r="AB459" s="192"/>
    </row>
    <row r="460" spans="24:28" x14ac:dyDescent="0.4">
      <c r="X460" s="192" t="str">
        <f t="shared" si="41"/>
        <v/>
      </c>
      <c r="AB460" s="192"/>
    </row>
    <row r="461" spans="24:28" x14ac:dyDescent="0.4">
      <c r="X461" s="192" t="str">
        <f t="shared" si="41"/>
        <v/>
      </c>
      <c r="AB461" s="192"/>
    </row>
    <row r="462" spans="24:28" x14ac:dyDescent="0.4">
      <c r="X462" s="192" t="str">
        <f t="shared" si="41"/>
        <v/>
      </c>
      <c r="AB462" s="192"/>
    </row>
    <row r="463" spans="24:28" x14ac:dyDescent="0.4">
      <c r="X463" s="192" t="str">
        <f t="shared" si="41"/>
        <v/>
      </c>
      <c r="AB463" s="192"/>
    </row>
    <row r="464" spans="24:28" x14ac:dyDescent="0.4">
      <c r="X464" s="192" t="str">
        <f t="shared" si="41"/>
        <v/>
      </c>
      <c r="AB464" s="192"/>
    </row>
    <row r="465" spans="24:28" x14ac:dyDescent="0.4">
      <c r="X465" s="192" t="str">
        <f t="shared" si="41"/>
        <v/>
      </c>
      <c r="AB465" s="192"/>
    </row>
    <row r="466" spans="24:28" x14ac:dyDescent="0.4">
      <c r="X466" s="192" t="str">
        <f t="shared" si="41"/>
        <v/>
      </c>
      <c r="AB466" s="192"/>
    </row>
    <row r="467" spans="24:28" x14ac:dyDescent="0.4">
      <c r="X467" s="192" t="str">
        <f t="shared" si="41"/>
        <v/>
      </c>
      <c r="AB467" s="192"/>
    </row>
    <row r="468" spans="24:28" x14ac:dyDescent="0.4">
      <c r="X468" s="192" t="str">
        <f t="shared" si="41"/>
        <v/>
      </c>
      <c r="AB468" s="192"/>
    </row>
    <row r="469" spans="24:28" x14ac:dyDescent="0.4">
      <c r="X469" s="192" t="str">
        <f t="shared" si="41"/>
        <v/>
      </c>
      <c r="AB469" s="192"/>
    </row>
    <row r="470" spans="24:28" x14ac:dyDescent="0.4">
      <c r="X470" s="192" t="str">
        <f t="shared" si="41"/>
        <v/>
      </c>
      <c r="AB470" s="192"/>
    </row>
    <row r="471" spans="24:28" x14ac:dyDescent="0.4">
      <c r="X471" s="192" t="str">
        <f t="shared" si="41"/>
        <v/>
      </c>
      <c r="AB471" s="192"/>
    </row>
    <row r="472" spans="24:28" x14ac:dyDescent="0.4">
      <c r="X472" s="192" t="str">
        <f t="shared" si="41"/>
        <v/>
      </c>
      <c r="AB472" s="192"/>
    </row>
    <row r="473" spans="24:28" x14ac:dyDescent="0.4">
      <c r="X473" s="192" t="str">
        <f t="shared" si="41"/>
        <v/>
      </c>
      <c r="AB473" s="192"/>
    </row>
    <row r="474" spans="24:28" x14ac:dyDescent="0.4">
      <c r="X474" s="192" t="str">
        <f t="shared" si="41"/>
        <v/>
      </c>
      <c r="AB474" s="192"/>
    </row>
    <row r="475" spans="24:28" x14ac:dyDescent="0.4">
      <c r="X475" s="192" t="str">
        <f t="shared" si="41"/>
        <v/>
      </c>
      <c r="AB475" s="192"/>
    </row>
    <row r="476" spans="24:28" x14ac:dyDescent="0.4">
      <c r="X476" s="192" t="str">
        <f t="shared" ref="X476:X539" si="42">IF(T476="","",T476-V476)</f>
        <v/>
      </c>
      <c r="AB476" s="192"/>
    </row>
    <row r="477" spans="24:28" x14ac:dyDescent="0.4">
      <c r="X477" s="192" t="str">
        <f t="shared" si="42"/>
        <v/>
      </c>
      <c r="AB477" s="192"/>
    </row>
    <row r="478" spans="24:28" x14ac:dyDescent="0.4">
      <c r="X478" s="192" t="str">
        <f t="shared" si="42"/>
        <v/>
      </c>
      <c r="AB478" s="192"/>
    </row>
    <row r="479" spans="24:28" x14ac:dyDescent="0.4">
      <c r="X479" s="192" t="str">
        <f t="shared" si="42"/>
        <v/>
      </c>
      <c r="AB479" s="192"/>
    </row>
    <row r="480" spans="24:28" x14ac:dyDescent="0.4">
      <c r="X480" s="192" t="str">
        <f t="shared" si="42"/>
        <v/>
      </c>
      <c r="AB480" s="192"/>
    </row>
    <row r="481" spans="24:28" x14ac:dyDescent="0.4">
      <c r="X481" s="192" t="str">
        <f t="shared" si="42"/>
        <v/>
      </c>
      <c r="AB481" s="192"/>
    </row>
    <row r="482" spans="24:28" x14ac:dyDescent="0.4">
      <c r="X482" s="192" t="str">
        <f t="shared" si="42"/>
        <v/>
      </c>
      <c r="AB482" s="192"/>
    </row>
    <row r="483" spans="24:28" x14ac:dyDescent="0.4">
      <c r="X483" s="192" t="str">
        <f t="shared" si="42"/>
        <v/>
      </c>
      <c r="AB483" s="192"/>
    </row>
    <row r="484" spans="24:28" x14ac:dyDescent="0.4">
      <c r="X484" s="192" t="str">
        <f t="shared" si="42"/>
        <v/>
      </c>
      <c r="AB484" s="192"/>
    </row>
    <row r="485" spans="24:28" x14ac:dyDescent="0.4">
      <c r="X485" s="192" t="str">
        <f t="shared" si="42"/>
        <v/>
      </c>
      <c r="AB485" s="192"/>
    </row>
    <row r="486" spans="24:28" x14ac:dyDescent="0.4">
      <c r="X486" s="192" t="str">
        <f t="shared" si="42"/>
        <v/>
      </c>
      <c r="AB486" s="192"/>
    </row>
    <row r="487" spans="24:28" x14ac:dyDescent="0.4">
      <c r="X487" s="192" t="str">
        <f t="shared" si="42"/>
        <v/>
      </c>
      <c r="AB487" s="192"/>
    </row>
    <row r="488" spans="24:28" x14ac:dyDescent="0.4">
      <c r="X488" s="192" t="str">
        <f t="shared" si="42"/>
        <v/>
      </c>
      <c r="AB488" s="192"/>
    </row>
    <row r="489" spans="24:28" x14ac:dyDescent="0.4">
      <c r="X489" s="192" t="str">
        <f t="shared" si="42"/>
        <v/>
      </c>
      <c r="AB489" s="192"/>
    </row>
    <row r="490" spans="24:28" x14ac:dyDescent="0.4">
      <c r="X490" s="192" t="str">
        <f t="shared" si="42"/>
        <v/>
      </c>
      <c r="AB490" s="192"/>
    </row>
    <row r="491" spans="24:28" x14ac:dyDescent="0.4">
      <c r="X491" s="192" t="str">
        <f t="shared" si="42"/>
        <v/>
      </c>
      <c r="AB491" s="192"/>
    </row>
    <row r="492" spans="24:28" x14ac:dyDescent="0.4">
      <c r="X492" s="192" t="str">
        <f t="shared" si="42"/>
        <v/>
      </c>
      <c r="AB492" s="192"/>
    </row>
    <row r="493" spans="24:28" x14ac:dyDescent="0.4">
      <c r="X493" s="192" t="str">
        <f t="shared" si="42"/>
        <v/>
      </c>
      <c r="AB493" s="192"/>
    </row>
    <row r="494" spans="24:28" x14ac:dyDescent="0.4">
      <c r="X494" s="192" t="str">
        <f t="shared" si="42"/>
        <v/>
      </c>
      <c r="AB494" s="192"/>
    </row>
    <row r="495" spans="24:28" x14ac:dyDescent="0.4">
      <c r="X495" s="192" t="str">
        <f t="shared" si="42"/>
        <v/>
      </c>
      <c r="AB495" s="192"/>
    </row>
    <row r="496" spans="24:28" x14ac:dyDescent="0.4">
      <c r="X496" s="192" t="str">
        <f t="shared" si="42"/>
        <v/>
      </c>
      <c r="AB496" s="192"/>
    </row>
    <row r="497" spans="24:28" x14ac:dyDescent="0.4">
      <c r="X497" s="192" t="str">
        <f t="shared" si="42"/>
        <v/>
      </c>
      <c r="AB497" s="192"/>
    </row>
    <row r="498" spans="24:28" x14ac:dyDescent="0.4">
      <c r="X498" s="192" t="str">
        <f t="shared" si="42"/>
        <v/>
      </c>
      <c r="AB498" s="192"/>
    </row>
    <row r="499" spans="24:28" x14ac:dyDescent="0.4">
      <c r="X499" s="192" t="str">
        <f t="shared" si="42"/>
        <v/>
      </c>
      <c r="AB499" s="192"/>
    </row>
    <row r="500" spans="24:28" x14ac:dyDescent="0.4">
      <c r="X500" s="192" t="str">
        <f t="shared" si="42"/>
        <v/>
      </c>
      <c r="AB500" s="192"/>
    </row>
    <row r="501" spans="24:28" x14ac:dyDescent="0.4">
      <c r="X501" s="192" t="str">
        <f t="shared" si="42"/>
        <v/>
      </c>
      <c r="AB501" s="192"/>
    </row>
    <row r="502" spans="24:28" x14ac:dyDescent="0.4">
      <c r="X502" s="192" t="str">
        <f t="shared" si="42"/>
        <v/>
      </c>
      <c r="AB502" s="192"/>
    </row>
    <row r="503" spans="24:28" x14ac:dyDescent="0.4">
      <c r="X503" s="192" t="str">
        <f t="shared" si="42"/>
        <v/>
      </c>
      <c r="AB503" s="192"/>
    </row>
    <row r="504" spans="24:28" x14ac:dyDescent="0.4">
      <c r="X504" s="192" t="str">
        <f t="shared" si="42"/>
        <v/>
      </c>
      <c r="AB504" s="192"/>
    </row>
    <row r="505" spans="24:28" x14ac:dyDescent="0.4">
      <c r="X505" s="192" t="str">
        <f t="shared" si="42"/>
        <v/>
      </c>
      <c r="AB505" s="192"/>
    </row>
    <row r="506" spans="24:28" x14ac:dyDescent="0.4">
      <c r="X506" s="192" t="str">
        <f t="shared" si="42"/>
        <v/>
      </c>
      <c r="AB506" s="192"/>
    </row>
    <row r="507" spans="24:28" x14ac:dyDescent="0.4">
      <c r="X507" s="192" t="str">
        <f t="shared" si="42"/>
        <v/>
      </c>
      <c r="AB507" s="192"/>
    </row>
    <row r="508" spans="24:28" x14ac:dyDescent="0.4">
      <c r="X508" s="192" t="str">
        <f t="shared" si="42"/>
        <v/>
      </c>
      <c r="AB508" s="192"/>
    </row>
    <row r="509" spans="24:28" x14ac:dyDescent="0.4">
      <c r="X509" s="192" t="str">
        <f t="shared" si="42"/>
        <v/>
      </c>
      <c r="AB509" s="192"/>
    </row>
    <row r="510" spans="24:28" x14ac:dyDescent="0.4">
      <c r="X510" s="192" t="str">
        <f t="shared" si="42"/>
        <v/>
      </c>
      <c r="AB510" s="192"/>
    </row>
    <row r="511" spans="24:28" x14ac:dyDescent="0.4">
      <c r="X511" s="192" t="str">
        <f t="shared" si="42"/>
        <v/>
      </c>
      <c r="AB511" s="192"/>
    </row>
    <row r="512" spans="24:28" x14ac:dyDescent="0.4">
      <c r="X512" s="192" t="str">
        <f t="shared" si="42"/>
        <v/>
      </c>
      <c r="AB512" s="192"/>
    </row>
    <row r="513" spans="24:28" x14ac:dyDescent="0.4">
      <c r="X513" s="192" t="str">
        <f t="shared" si="42"/>
        <v/>
      </c>
      <c r="AB513" s="192"/>
    </row>
    <row r="514" spans="24:28" x14ac:dyDescent="0.4">
      <c r="X514" s="192" t="str">
        <f t="shared" si="42"/>
        <v/>
      </c>
      <c r="AB514" s="192"/>
    </row>
    <row r="515" spans="24:28" x14ac:dyDescent="0.4">
      <c r="X515" s="192" t="str">
        <f t="shared" si="42"/>
        <v/>
      </c>
      <c r="AB515" s="192"/>
    </row>
    <row r="516" spans="24:28" x14ac:dyDescent="0.4">
      <c r="X516" s="192" t="str">
        <f t="shared" si="42"/>
        <v/>
      </c>
      <c r="AB516" s="192"/>
    </row>
    <row r="517" spans="24:28" x14ac:dyDescent="0.4">
      <c r="X517" s="192" t="str">
        <f t="shared" si="42"/>
        <v/>
      </c>
      <c r="AB517" s="192"/>
    </row>
    <row r="518" spans="24:28" x14ac:dyDescent="0.4">
      <c r="X518" s="192" t="str">
        <f t="shared" si="42"/>
        <v/>
      </c>
      <c r="AB518" s="192"/>
    </row>
    <row r="519" spans="24:28" x14ac:dyDescent="0.4">
      <c r="X519" s="192" t="str">
        <f t="shared" si="42"/>
        <v/>
      </c>
      <c r="AB519" s="192"/>
    </row>
    <row r="520" spans="24:28" x14ac:dyDescent="0.4">
      <c r="X520" s="192" t="str">
        <f t="shared" si="42"/>
        <v/>
      </c>
      <c r="AB520" s="192"/>
    </row>
    <row r="521" spans="24:28" x14ac:dyDescent="0.4">
      <c r="X521" s="192" t="str">
        <f t="shared" si="42"/>
        <v/>
      </c>
      <c r="AB521" s="192"/>
    </row>
    <row r="522" spans="24:28" x14ac:dyDescent="0.4">
      <c r="X522" s="192" t="str">
        <f t="shared" si="42"/>
        <v/>
      </c>
      <c r="AB522" s="192"/>
    </row>
    <row r="523" spans="24:28" x14ac:dyDescent="0.4">
      <c r="X523" s="192" t="str">
        <f t="shared" si="42"/>
        <v/>
      </c>
      <c r="AB523" s="192"/>
    </row>
    <row r="524" spans="24:28" x14ac:dyDescent="0.4">
      <c r="X524" s="192" t="str">
        <f t="shared" si="42"/>
        <v/>
      </c>
      <c r="AB524" s="192"/>
    </row>
    <row r="525" spans="24:28" x14ac:dyDescent="0.4">
      <c r="X525" s="192" t="str">
        <f t="shared" si="42"/>
        <v/>
      </c>
      <c r="AB525" s="192"/>
    </row>
    <row r="526" spans="24:28" x14ac:dyDescent="0.4">
      <c r="X526" s="192" t="str">
        <f t="shared" si="42"/>
        <v/>
      </c>
      <c r="AB526" s="192"/>
    </row>
    <row r="527" spans="24:28" x14ac:dyDescent="0.4">
      <c r="X527" s="192" t="str">
        <f t="shared" si="42"/>
        <v/>
      </c>
      <c r="AB527" s="192"/>
    </row>
    <row r="528" spans="24:28" x14ac:dyDescent="0.4">
      <c r="X528" s="192" t="str">
        <f t="shared" si="42"/>
        <v/>
      </c>
      <c r="AB528" s="192"/>
    </row>
    <row r="529" spans="24:28" x14ac:dyDescent="0.4">
      <c r="X529" s="192" t="str">
        <f t="shared" si="42"/>
        <v/>
      </c>
      <c r="AB529" s="192"/>
    </row>
    <row r="530" spans="24:28" x14ac:dyDescent="0.4">
      <c r="X530" s="192" t="str">
        <f t="shared" si="42"/>
        <v/>
      </c>
      <c r="AB530" s="192"/>
    </row>
    <row r="531" spans="24:28" x14ac:dyDescent="0.4">
      <c r="X531" s="192" t="str">
        <f t="shared" si="42"/>
        <v/>
      </c>
      <c r="AB531" s="192"/>
    </row>
    <row r="532" spans="24:28" x14ac:dyDescent="0.4">
      <c r="X532" s="192" t="str">
        <f t="shared" si="42"/>
        <v/>
      </c>
      <c r="AB532" s="192"/>
    </row>
    <row r="533" spans="24:28" x14ac:dyDescent="0.4">
      <c r="X533" s="192" t="str">
        <f t="shared" si="42"/>
        <v/>
      </c>
      <c r="AB533" s="192"/>
    </row>
    <row r="534" spans="24:28" x14ac:dyDescent="0.4">
      <c r="X534" s="192" t="str">
        <f t="shared" si="42"/>
        <v/>
      </c>
      <c r="AB534" s="192"/>
    </row>
    <row r="535" spans="24:28" x14ac:dyDescent="0.4">
      <c r="X535" s="192" t="str">
        <f t="shared" si="42"/>
        <v/>
      </c>
      <c r="AB535" s="192"/>
    </row>
    <row r="536" spans="24:28" x14ac:dyDescent="0.4">
      <c r="X536" s="192" t="str">
        <f t="shared" si="42"/>
        <v/>
      </c>
      <c r="AB536" s="192"/>
    </row>
    <row r="537" spans="24:28" x14ac:dyDescent="0.4">
      <c r="X537" s="192" t="str">
        <f t="shared" si="42"/>
        <v/>
      </c>
      <c r="AB537" s="192"/>
    </row>
    <row r="538" spans="24:28" x14ac:dyDescent="0.4">
      <c r="X538" s="192" t="str">
        <f t="shared" si="42"/>
        <v/>
      </c>
      <c r="AB538" s="192"/>
    </row>
    <row r="539" spans="24:28" x14ac:dyDescent="0.4">
      <c r="X539" s="192" t="str">
        <f t="shared" si="42"/>
        <v/>
      </c>
      <c r="AB539" s="192"/>
    </row>
    <row r="540" spans="24:28" x14ac:dyDescent="0.4">
      <c r="X540" s="192" t="str">
        <f t="shared" ref="X540:X603" si="43">IF(T540="","",T540-V540)</f>
        <v/>
      </c>
      <c r="AB540" s="192"/>
    </row>
    <row r="541" spans="24:28" x14ac:dyDescent="0.4">
      <c r="X541" s="192" t="str">
        <f t="shared" si="43"/>
        <v/>
      </c>
      <c r="AB541" s="192"/>
    </row>
    <row r="542" spans="24:28" x14ac:dyDescent="0.4">
      <c r="X542" s="192" t="str">
        <f t="shared" si="43"/>
        <v/>
      </c>
      <c r="AB542" s="192"/>
    </row>
    <row r="543" spans="24:28" x14ac:dyDescent="0.4">
      <c r="X543" s="192" t="str">
        <f t="shared" si="43"/>
        <v/>
      </c>
      <c r="AB543" s="192"/>
    </row>
    <row r="544" spans="24:28" x14ac:dyDescent="0.4">
      <c r="X544" s="192" t="str">
        <f t="shared" si="43"/>
        <v/>
      </c>
      <c r="AB544" s="192"/>
    </row>
    <row r="545" spans="24:28" x14ac:dyDescent="0.4">
      <c r="X545" s="192" t="str">
        <f t="shared" si="43"/>
        <v/>
      </c>
      <c r="AB545" s="192"/>
    </row>
    <row r="546" spans="24:28" x14ac:dyDescent="0.4">
      <c r="X546" s="192" t="str">
        <f t="shared" si="43"/>
        <v/>
      </c>
      <c r="AB546" s="192"/>
    </row>
    <row r="547" spans="24:28" x14ac:dyDescent="0.4">
      <c r="X547" s="192" t="str">
        <f t="shared" si="43"/>
        <v/>
      </c>
      <c r="AB547" s="192"/>
    </row>
    <row r="548" spans="24:28" x14ac:dyDescent="0.4">
      <c r="X548" s="192" t="str">
        <f t="shared" si="43"/>
        <v/>
      </c>
      <c r="AB548" s="192"/>
    </row>
    <row r="549" spans="24:28" x14ac:dyDescent="0.4">
      <c r="X549" s="192" t="str">
        <f t="shared" si="43"/>
        <v/>
      </c>
      <c r="AB549" s="192"/>
    </row>
    <row r="550" spans="24:28" x14ac:dyDescent="0.4">
      <c r="X550" s="192" t="str">
        <f t="shared" si="43"/>
        <v/>
      </c>
      <c r="AB550" s="192"/>
    </row>
    <row r="551" spans="24:28" x14ac:dyDescent="0.4">
      <c r="X551" s="192" t="str">
        <f t="shared" si="43"/>
        <v/>
      </c>
      <c r="AB551" s="192"/>
    </row>
    <row r="552" spans="24:28" x14ac:dyDescent="0.4">
      <c r="X552" s="192" t="str">
        <f t="shared" si="43"/>
        <v/>
      </c>
      <c r="AB552" s="192"/>
    </row>
    <row r="553" spans="24:28" x14ac:dyDescent="0.4">
      <c r="X553" s="192" t="str">
        <f t="shared" si="43"/>
        <v/>
      </c>
      <c r="AB553" s="192"/>
    </row>
    <row r="554" spans="24:28" x14ac:dyDescent="0.4">
      <c r="X554" s="192" t="str">
        <f t="shared" si="43"/>
        <v/>
      </c>
      <c r="AB554" s="192"/>
    </row>
    <row r="555" spans="24:28" x14ac:dyDescent="0.4">
      <c r="X555" s="192" t="str">
        <f t="shared" si="43"/>
        <v/>
      </c>
      <c r="AB555" s="192"/>
    </row>
    <row r="556" spans="24:28" x14ac:dyDescent="0.4">
      <c r="X556" s="192" t="str">
        <f t="shared" si="43"/>
        <v/>
      </c>
      <c r="AB556" s="192"/>
    </row>
    <row r="557" spans="24:28" x14ac:dyDescent="0.4">
      <c r="X557" s="192" t="str">
        <f t="shared" si="43"/>
        <v/>
      </c>
      <c r="AB557" s="192"/>
    </row>
    <row r="558" spans="24:28" x14ac:dyDescent="0.4">
      <c r="X558" s="192" t="str">
        <f t="shared" si="43"/>
        <v/>
      </c>
      <c r="AB558" s="192"/>
    </row>
    <row r="559" spans="24:28" x14ac:dyDescent="0.4">
      <c r="X559" s="192" t="str">
        <f t="shared" si="43"/>
        <v/>
      </c>
      <c r="AB559" s="192"/>
    </row>
    <row r="560" spans="24:28" x14ac:dyDescent="0.4">
      <c r="X560" s="192" t="str">
        <f t="shared" si="43"/>
        <v/>
      </c>
      <c r="AB560" s="192"/>
    </row>
    <row r="561" spans="24:28" x14ac:dyDescent="0.4">
      <c r="X561" s="192" t="str">
        <f t="shared" si="43"/>
        <v/>
      </c>
      <c r="AB561" s="192"/>
    </row>
    <row r="562" spans="24:28" x14ac:dyDescent="0.4">
      <c r="X562" s="192" t="str">
        <f t="shared" si="43"/>
        <v/>
      </c>
      <c r="AB562" s="192"/>
    </row>
    <row r="563" spans="24:28" x14ac:dyDescent="0.4">
      <c r="X563" s="192" t="str">
        <f t="shared" si="43"/>
        <v/>
      </c>
      <c r="AB563" s="192"/>
    </row>
    <row r="564" spans="24:28" x14ac:dyDescent="0.4">
      <c r="X564" s="192" t="str">
        <f t="shared" si="43"/>
        <v/>
      </c>
      <c r="AB564" s="192"/>
    </row>
    <row r="565" spans="24:28" x14ac:dyDescent="0.4">
      <c r="X565" s="192" t="str">
        <f t="shared" si="43"/>
        <v/>
      </c>
      <c r="AB565" s="192"/>
    </row>
    <row r="566" spans="24:28" x14ac:dyDescent="0.4">
      <c r="X566" s="192" t="str">
        <f t="shared" si="43"/>
        <v/>
      </c>
      <c r="AB566" s="192"/>
    </row>
    <row r="567" spans="24:28" x14ac:dyDescent="0.4">
      <c r="X567" s="192" t="str">
        <f t="shared" si="43"/>
        <v/>
      </c>
      <c r="AB567" s="192"/>
    </row>
    <row r="568" spans="24:28" x14ac:dyDescent="0.4">
      <c r="X568" s="192" t="str">
        <f t="shared" si="43"/>
        <v/>
      </c>
      <c r="AB568" s="192"/>
    </row>
    <row r="569" spans="24:28" x14ac:dyDescent="0.4">
      <c r="X569" s="192" t="str">
        <f t="shared" si="43"/>
        <v/>
      </c>
      <c r="AB569" s="192"/>
    </row>
    <row r="570" spans="24:28" x14ac:dyDescent="0.4">
      <c r="X570" s="192" t="str">
        <f t="shared" si="43"/>
        <v/>
      </c>
      <c r="AB570" s="192"/>
    </row>
    <row r="571" spans="24:28" x14ac:dyDescent="0.4">
      <c r="X571" s="192" t="str">
        <f t="shared" si="43"/>
        <v/>
      </c>
      <c r="AB571" s="192"/>
    </row>
    <row r="572" spans="24:28" x14ac:dyDescent="0.4">
      <c r="X572" s="192" t="str">
        <f t="shared" si="43"/>
        <v/>
      </c>
      <c r="AB572" s="192"/>
    </row>
    <row r="573" spans="24:28" x14ac:dyDescent="0.4">
      <c r="X573" s="192" t="str">
        <f t="shared" si="43"/>
        <v/>
      </c>
      <c r="AB573" s="192"/>
    </row>
    <row r="574" spans="24:28" x14ac:dyDescent="0.4">
      <c r="X574" s="192" t="str">
        <f t="shared" si="43"/>
        <v/>
      </c>
      <c r="AB574" s="192"/>
    </row>
    <row r="575" spans="24:28" x14ac:dyDescent="0.4">
      <c r="X575" s="192" t="str">
        <f t="shared" si="43"/>
        <v/>
      </c>
      <c r="AB575" s="192"/>
    </row>
    <row r="576" spans="24:28" x14ac:dyDescent="0.4">
      <c r="X576" s="192" t="str">
        <f t="shared" si="43"/>
        <v/>
      </c>
      <c r="AB576" s="192"/>
    </row>
    <row r="577" spans="24:28" x14ac:dyDescent="0.4">
      <c r="X577" s="192" t="str">
        <f t="shared" si="43"/>
        <v/>
      </c>
      <c r="AB577" s="192"/>
    </row>
    <row r="578" spans="24:28" x14ac:dyDescent="0.4">
      <c r="X578" s="192" t="str">
        <f t="shared" si="43"/>
        <v/>
      </c>
      <c r="AB578" s="192"/>
    </row>
    <row r="579" spans="24:28" x14ac:dyDescent="0.4">
      <c r="X579" s="192" t="str">
        <f t="shared" si="43"/>
        <v/>
      </c>
      <c r="AB579" s="192"/>
    </row>
    <row r="580" spans="24:28" x14ac:dyDescent="0.4">
      <c r="X580" s="192" t="str">
        <f t="shared" si="43"/>
        <v/>
      </c>
      <c r="AB580" s="192"/>
    </row>
    <row r="581" spans="24:28" x14ac:dyDescent="0.4">
      <c r="X581" s="192" t="str">
        <f t="shared" si="43"/>
        <v/>
      </c>
      <c r="AB581" s="192"/>
    </row>
    <row r="582" spans="24:28" x14ac:dyDescent="0.4">
      <c r="X582" s="192" t="str">
        <f t="shared" si="43"/>
        <v/>
      </c>
      <c r="AB582" s="192"/>
    </row>
    <row r="583" spans="24:28" x14ac:dyDescent="0.4">
      <c r="X583" s="192" t="str">
        <f t="shared" si="43"/>
        <v/>
      </c>
      <c r="AB583" s="192"/>
    </row>
    <row r="584" spans="24:28" x14ac:dyDescent="0.4">
      <c r="X584" s="192" t="str">
        <f t="shared" si="43"/>
        <v/>
      </c>
      <c r="AB584" s="192"/>
    </row>
    <row r="585" spans="24:28" x14ac:dyDescent="0.4">
      <c r="X585" s="192" t="str">
        <f t="shared" si="43"/>
        <v/>
      </c>
      <c r="AB585" s="192"/>
    </row>
    <row r="586" spans="24:28" x14ac:dyDescent="0.4">
      <c r="X586" s="192" t="str">
        <f t="shared" si="43"/>
        <v/>
      </c>
      <c r="AB586" s="192"/>
    </row>
    <row r="587" spans="24:28" x14ac:dyDescent="0.4">
      <c r="X587" s="192" t="str">
        <f t="shared" si="43"/>
        <v/>
      </c>
      <c r="AB587" s="192"/>
    </row>
    <row r="588" spans="24:28" x14ac:dyDescent="0.4">
      <c r="X588" s="192" t="str">
        <f t="shared" si="43"/>
        <v/>
      </c>
      <c r="AB588" s="192"/>
    </row>
    <row r="589" spans="24:28" x14ac:dyDescent="0.4">
      <c r="X589" s="192" t="str">
        <f t="shared" si="43"/>
        <v/>
      </c>
      <c r="AB589" s="192"/>
    </row>
    <row r="590" spans="24:28" x14ac:dyDescent="0.4">
      <c r="X590" s="192" t="str">
        <f t="shared" si="43"/>
        <v/>
      </c>
      <c r="AB590" s="192"/>
    </row>
    <row r="591" spans="24:28" x14ac:dyDescent="0.4">
      <c r="X591" s="192" t="str">
        <f t="shared" si="43"/>
        <v/>
      </c>
      <c r="AB591" s="192"/>
    </row>
    <row r="592" spans="24:28" x14ac:dyDescent="0.4">
      <c r="X592" s="192" t="str">
        <f t="shared" si="43"/>
        <v/>
      </c>
      <c r="AB592" s="192"/>
    </row>
    <row r="593" spans="24:28" x14ac:dyDescent="0.4">
      <c r="X593" s="192" t="str">
        <f t="shared" si="43"/>
        <v/>
      </c>
      <c r="AB593" s="192"/>
    </row>
    <row r="594" spans="24:28" x14ac:dyDescent="0.4">
      <c r="X594" s="192" t="str">
        <f t="shared" si="43"/>
        <v/>
      </c>
      <c r="AB594" s="192"/>
    </row>
    <row r="595" spans="24:28" x14ac:dyDescent="0.4">
      <c r="X595" s="192" t="str">
        <f t="shared" si="43"/>
        <v/>
      </c>
      <c r="AB595" s="192"/>
    </row>
    <row r="596" spans="24:28" x14ac:dyDescent="0.4">
      <c r="X596" s="192" t="str">
        <f t="shared" si="43"/>
        <v/>
      </c>
      <c r="AB596" s="192"/>
    </row>
    <row r="597" spans="24:28" x14ac:dyDescent="0.4">
      <c r="X597" s="192" t="str">
        <f t="shared" si="43"/>
        <v/>
      </c>
      <c r="AB597" s="192"/>
    </row>
    <row r="598" spans="24:28" x14ac:dyDescent="0.4">
      <c r="X598" s="192" t="str">
        <f t="shared" si="43"/>
        <v/>
      </c>
      <c r="AB598" s="192"/>
    </row>
    <row r="599" spans="24:28" x14ac:dyDescent="0.4">
      <c r="X599" s="192" t="str">
        <f t="shared" si="43"/>
        <v/>
      </c>
      <c r="AB599" s="192"/>
    </row>
    <row r="600" spans="24:28" x14ac:dyDescent="0.4">
      <c r="X600" s="192" t="str">
        <f t="shared" si="43"/>
        <v/>
      </c>
      <c r="AB600" s="192"/>
    </row>
    <row r="601" spans="24:28" x14ac:dyDescent="0.4">
      <c r="X601" s="192" t="str">
        <f t="shared" si="43"/>
        <v/>
      </c>
      <c r="AB601" s="192"/>
    </row>
    <row r="602" spans="24:28" x14ac:dyDescent="0.4">
      <c r="X602" s="192" t="str">
        <f t="shared" si="43"/>
        <v/>
      </c>
      <c r="AB602" s="192"/>
    </row>
    <row r="603" spans="24:28" x14ac:dyDescent="0.4">
      <c r="X603" s="192" t="str">
        <f t="shared" si="43"/>
        <v/>
      </c>
      <c r="AB603" s="192"/>
    </row>
    <row r="604" spans="24:28" x14ac:dyDescent="0.4">
      <c r="X604" s="192" t="str">
        <f t="shared" ref="X604:X667" si="44">IF(T604="","",T604-V604)</f>
        <v/>
      </c>
      <c r="AB604" s="192"/>
    </row>
    <row r="605" spans="24:28" x14ac:dyDescent="0.4">
      <c r="X605" s="192" t="str">
        <f t="shared" si="44"/>
        <v/>
      </c>
      <c r="AB605" s="192"/>
    </row>
    <row r="606" spans="24:28" x14ac:dyDescent="0.4">
      <c r="X606" s="192" t="str">
        <f t="shared" si="44"/>
        <v/>
      </c>
      <c r="AB606" s="192"/>
    </row>
    <row r="607" spans="24:28" x14ac:dyDescent="0.4">
      <c r="X607" s="192" t="str">
        <f t="shared" si="44"/>
        <v/>
      </c>
      <c r="AB607" s="192"/>
    </row>
    <row r="608" spans="24:28" x14ac:dyDescent="0.4">
      <c r="X608" s="192" t="str">
        <f t="shared" si="44"/>
        <v/>
      </c>
      <c r="AB608" s="192"/>
    </row>
    <row r="609" spans="24:28" x14ac:dyDescent="0.4">
      <c r="X609" s="192" t="str">
        <f t="shared" si="44"/>
        <v/>
      </c>
      <c r="AB609" s="192"/>
    </row>
    <row r="610" spans="24:28" x14ac:dyDescent="0.4">
      <c r="X610" s="192" t="str">
        <f t="shared" si="44"/>
        <v/>
      </c>
      <c r="AB610" s="192"/>
    </row>
    <row r="611" spans="24:28" x14ac:dyDescent="0.4">
      <c r="X611" s="192" t="str">
        <f t="shared" si="44"/>
        <v/>
      </c>
      <c r="AB611" s="192"/>
    </row>
    <row r="612" spans="24:28" x14ac:dyDescent="0.4">
      <c r="X612" s="192" t="str">
        <f t="shared" si="44"/>
        <v/>
      </c>
      <c r="AB612" s="192"/>
    </row>
    <row r="613" spans="24:28" x14ac:dyDescent="0.4">
      <c r="X613" s="192" t="str">
        <f t="shared" si="44"/>
        <v/>
      </c>
      <c r="AB613" s="192"/>
    </row>
    <row r="614" spans="24:28" x14ac:dyDescent="0.4">
      <c r="X614" s="192" t="str">
        <f t="shared" si="44"/>
        <v/>
      </c>
      <c r="AB614" s="192"/>
    </row>
    <row r="615" spans="24:28" x14ac:dyDescent="0.4">
      <c r="X615" s="192" t="str">
        <f t="shared" si="44"/>
        <v/>
      </c>
      <c r="AB615" s="192"/>
    </row>
    <row r="616" spans="24:28" x14ac:dyDescent="0.4">
      <c r="X616" s="192" t="str">
        <f t="shared" si="44"/>
        <v/>
      </c>
      <c r="AB616" s="192"/>
    </row>
    <row r="617" spans="24:28" x14ac:dyDescent="0.4">
      <c r="X617" s="192" t="str">
        <f t="shared" si="44"/>
        <v/>
      </c>
      <c r="AB617" s="192"/>
    </row>
    <row r="618" spans="24:28" x14ac:dyDescent="0.4">
      <c r="X618" s="192" t="str">
        <f t="shared" si="44"/>
        <v/>
      </c>
      <c r="AB618" s="192"/>
    </row>
    <row r="619" spans="24:28" x14ac:dyDescent="0.4">
      <c r="X619" s="192" t="str">
        <f t="shared" si="44"/>
        <v/>
      </c>
      <c r="AB619" s="192"/>
    </row>
    <row r="620" spans="24:28" x14ac:dyDescent="0.4">
      <c r="X620" s="192" t="str">
        <f t="shared" si="44"/>
        <v/>
      </c>
      <c r="AB620" s="192"/>
    </row>
    <row r="621" spans="24:28" x14ac:dyDescent="0.4">
      <c r="X621" s="192" t="str">
        <f t="shared" si="44"/>
        <v/>
      </c>
      <c r="AB621" s="192"/>
    </row>
    <row r="622" spans="24:28" x14ac:dyDescent="0.4">
      <c r="X622" s="192" t="str">
        <f t="shared" si="44"/>
        <v/>
      </c>
      <c r="AB622" s="192"/>
    </row>
    <row r="623" spans="24:28" x14ac:dyDescent="0.4">
      <c r="X623" s="192" t="str">
        <f t="shared" si="44"/>
        <v/>
      </c>
      <c r="AB623" s="192"/>
    </row>
    <row r="624" spans="24:28" x14ac:dyDescent="0.4">
      <c r="X624" s="192" t="str">
        <f t="shared" si="44"/>
        <v/>
      </c>
      <c r="AB624" s="192"/>
    </row>
    <row r="625" spans="24:28" x14ac:dyDescent="0.4">
      <c r="X625" s="192" t="str">
        <f t="shared" si="44"/>
        <v/>
      </c>
      <c r="AB625" s="192"/>
    </row>
    <row r="626" spans="24:28" x14ac:dyDescent="0.4">
      <c r="X626" s="192" t="str">
        <f t="shared" si="44"/>
        <v/>
      </c>
      <c r="AB626" s="192"/>
    </row>
    <row r="627" spans="24:28" x14ac:dyDescent="0.4">
      <c r="X627" s="192" t="str">
        <f t="shared" si="44"/>
        <v/>
      </c>
      <c r="AB627" s="192"/>
    </row>
    <row r="628" spans="24:28" x14ac:dyDescent="0.4">
      <c r="X628" s="192" t="str">
        <f t="shared" si="44"/>
        <v/>
      </c>
      <c r="AB628" s="192"/>
    </row>
    <row r="629" spans="24:28" x14ac:dyDescent="0.4">
      <c r="X629" s="192" t="str">
        <f t="shared" si="44"/>
        <v/>
      </c>
      <c r="AB629" s="192"/>
    </row>
    <row r="630" spans="24:28" x14ac:dyDescent="0.4">
      <c r="X630" s="192" t="str">
        <f t="shared" si="44"/>
        <v/>
      </c>
      <c r="AB630" s="192"/>
    </row>
    <row r="631" spans="24:28" x14ac:dyDescent="0.4">
      <c r="X631" s="192" t="str">
        <f t="shared" si="44"/>
        <v/>
      </c>
      <c r="AB631" s="192"/>
    </row>
    <row r="632" spans="24:28" x14ac:dyDescent="0.4">
      <c r="X632" s="192" t="str">
        <f t="shared" si="44"/>
        <v/>
      </c>
      <c r="AB632" s="192"/>
    </row>
    <row r="633" spans="24:28" x14ac:dyDescent="0.4">
      <c r="X633" s="192" t="str">
        <f t="shared" si="44"/>
        <v/>
      </c>
      <c r="AB633" s="192"/>
    </row>
    <row r="634" spans="24:28" x14ac:dyDescent="0.4">
      <c r="X634" s="192" t="str">
        <f t="shared" si="44"/>
        <v/>
      </c>
      <c r="AB634" s="192"/>
    </row>
    <row r="635" spans="24:28" x14ac:dyDescent="0.4">
      <c r="X635" s="192" t="str">
        <f t="shared" si="44"/>
        <v/>
      </c>
      <c r="AB635" s="192"/>
    </row>
    <row r="636" spans="24:28" x14ac:dyDescent="0.4">
      <c r="X636" s="192" t="str">
        <f t="shared" si="44"/>
        <v/>
      </c>
      <c r="AB636" s="192"/>
    </row>
    <row r="637" spans="24:28" x14ac:dyDescent="0.4">
      <c r="X637" s="192" t="str">
        <f t="shared" si="44"/>
        <v/>
      </c>
      <c r="AB637" s="192"/>
    </row>
    <row r="638" spans="24:28" x14ac:dyDescent="0.4">
      <c r="X638" s="192" t="str">
        <f t="shared" si="44"/>
        <v/>
      </c>
      <c r="AB638" s="192"/>
    </row>
    <row r="639" spans="24:28" x14ac:dyDescent="0.4">
      <c r="X639" s="192" t="str">
        <f t="shared" si="44"/>
        <v/>
      </c>
      <c r="AB639" s="192"/>
    </row>
    <row r="640" spans="24:28" x14ac:dyDescent="0.4">
      <c r="X640" s="192" t="str">
        <f t="shared" si="44"/>
        <v/>
      </c>
      <c r="AB640" s="192"/>
    </row>
    <row r="641" spans="24:28" x14ac:dyDescent="0.4">
      <c r="X641" s="192" t="str">
        <f t="shared" si="44"/>
        <v/>
      </c>
      <c r="AB641" s="192"/>
    </row>
    <row r="642" spans="24:28" x14ac:dyDescent="0.4">
      <c r="X642" s="192" t="str">
        <f t="shared" si="44"/>
        <v/>
      </c>
      <c r="AB642" s="192"/>
    </row>
    <row r="643" spans="24:28" x14ac:dyDescent="0.4">
      <c r="X643" s="192" t="str">
        <f t="shared" si="44"/>
        <v/>
      </c>
      <c r="AB643" s="192"/>
    </row>
    <row r="644" spans="24:28" x14ac:dyDescent="0.4">
      <c r="X644" s="192" t="str">
        <f t="shared" si="44"/>
        <v/>
      </c>
      <c r="AB644" s="192"/>
    </row>
    <row r="645" spans="24:28" x14ac:dyDescent="0.4">
      <c r="X645" s="192" t="str">
        <f t="shared" si="44"/>
        <v/>
      </c>
      <c r="AB645" s="192"/>
    </row>
    <row r="646" spans="24:28" x14ac:dyDescent="0.4">
      <c r="X646" s="192" t="str">
        <f t="shared" si="44"/>
        <v/>
      </c>
      <c r="AB646" s="192"/>
    </row>
    <row r="647" spans="24:28" x14ac:dyDescent="0.4">
      <c r="X647" s="192" t="str">
        <f t="shared" si="44"/>
        <v/>
      </c>
      <c r="AB647" s="192"/>
    </row>
    <row r="648" spans="24:28" x14ac:dyDescent="0.4">
      <c r="X648" s="192" t="str">
        <f t="shared" si="44"/>
        <v/>
      </c>
      <c r="AB648" s="192"/>
    </row>
    <row r="649" spans="24:28" x14ac:dyDescent="0.4">
      <c r="X649" s="192" t="str">
        <f t="shared" si="44"/>
        <v/>
      </c>
      <c r="AB649" s="192"/>
    </row>
    <row r="650" spans="24:28" x14ac:dyDescent="0.4">
      <c r="X650" s="192" t="str">
        <f t="shared" si="44"/>
        <v/>
      </c>
      <c r="AB650" s="192"/>
    </row>
    <row r="651" spans="24:28" x14ac:dyDescent="0.4">
      <c r="X651" s="192" t="str">
        <f t="shared" si="44"/>
        <v/>
      </c>
      <c r="AB651" s="192"/>
    </row>
    <row r="652" spans="24:28" x14ac:dyDescent="0.4">
      <c r="X652" s="192" t="str">
        <f t="shared" si="44"/>
        <v/>
      </c>
      <c r="AB652" s="192"/>
    </row>
    <row r="653" spans="24:28" x14ac:dyDescent="0.4">
      <c r="X653" s="192" t="str">
        <f t="shared" si="44"/>
        <v/>
      </c>
      <c r="AB653" s="192"/>
    </row>
    <row r="654" spans="24:28" x14ac:dyDescent="0.4">
      <c r="X654" s="192" t="str">
        <f t="shared" si="44"/>
        <v/>
      </c>
      <c r="AB654" s="192"/>
    </row>
    <row r="655" spans="24:28" x14ac:dyDescent="0.4">
      <c r="X655" s="192" t="str">
        <f t="shared" si="44"/>
        <v/>
      </c>
      <c r="AB655" s="192"/>
    </row>
    <row r="656" spans="24:28" x14ac:dyDescent="0.4">
      <c r="X656" s="192" t="str">
        <f t="shared" si="44"/>
        <v/>
      </c>
      <c r="AB656" s="192"/>
    </row>
    <row r="657" spans="24:28" x14ac:dyDescent="0.4">
      <c r="X657" s="192" t="str">
        <f t="shared" si="44"/>
        <v/>
      </c>
      <c r="AB657" s="192"/>
    </row>
    <row r="658" spans="24:28" x14ac:dyDescent="0.4">
      <c r="X658" s="192" t="str">
        <f t="shared" si="44"/>
        <v/>
      </c>
      <c r="AB658" s="192"/>
    </row>
    <row r="659" spans="24:28" x14ac:dyDescent="0.4">
      <c r="X659" s="192" t="str">
        <f t="shared" si="44"/>
        <v/>
      </c>
      <c r="AB659" s="192"/>
    </row>
    <row r="660" spans="24:28" x14ac:dyDescent="0.4">
      <c r="X660" s="192" t="str">
        <f t="shared" si="44"/>
        <v/>
      </c>
      <c r="AB660" s="192"/>
    </row>
    <row r="661" spans="24:28" x14ac:dyDescent="0.4">
      <c r="X661" s="192" t="str">
        <f t="shared" si="44"/>
        <v/>
      </c>
      <c r="AB661" s="192"/>
    </row>
    <row r="662" spans="24:28" x14ac:dyDescent="0.4">
      <c r="X662" s="192" t="str">
        <f t="shared" si="44"/>
        <v/>
      </c>
      <c r="AB662" s="192"/>
    </row>
    <row r="663" spans="24:28" x14ac:dyDescent="0.4">
      <c r="X663" s="192" t="str">
        <f t="shared" si="44"/>
        <v/>
      </c>
      <c r="AB663" s="192"/>
    </row>
    <row r="664" spans="24:28" x14ac:dyDescent="0.4">
      <c r="X664" s="192" t="str">
        <f t="shared" si="44"/>
        <v/>
      </c>
      <c r="AB664" s="192"/>
    </row>
    <row r="665" spans="24:28" x14ac:dyDescent="0.4">
      <c r="X665" s="192" t="str">
        <f t="shared" si="44"/>
        <v/>
      </c>
      <c r="AB665" s="192"/>
    </row>
    <row r="666" spans="24:28" x14ac:dyDescent="0.4">
      <c r="X666" s="192" t="str">
        <f t="shared" si="44"/>
        <v/>
      </c>
      <c r="AB666" s="192"/>
    </row>
    <row r="667" spans="24:28" x14ac:dyDescent="0.4">
      <c r="X667" s="192" t="str">
        <f t="shared" si="44"/>
        <v/>
      </c>
      <c r="AB667" s="192"/>
    </row>
    <row r="668" spans="24:28" x14ac:dyDescent="0.4">
      <c r="X668" s="192" t="str">
        <f t="shared" ref="X668:X731" si="45">IF(T668="","",T668-V668)</f>
        <v/>
      </c>
      <c r="AB668" s="192"/>
    </row>
    <row r="669" spans="24:28" x14ac:dyDescent="0.4">
      <c r="X669" s="192" t="str">
        <f t="shared" si="45"/>
        <v/>
      </c>
      <c r="AB669" s="192"/>
    </row>
    <row r="670" spans="24:28" x14ac:dyDescent="0.4">
      <c r="X670" s="192" t="str">
        <f t="shared" si="45"/>
        <v/>
      </c>
      <c r="AB670" s="192"/>
    </row>
    <row r="671" spans="24:28" x14ac:dyDescent="0.4">
      <c r="X671" s="192" t="str">
        <f t="shared" si="45"/>
        <v/>
      </c>
      <c r="AB671" s="192"/>
    </row>
    <row r="672" spans="24:28" x14ac:dyDescent="0.4">
      <c r="X672" s="192" t="str">
        <f t="shared" si="45"/>
        <v/>
      </c>
      <c r="AB672" s="192"/>
    </row>
    <row r="673" spans="24:28" x14ac:dyDescent="0.4">
      <c r="X673" s="192" t="str">
        <f t="shared" si="45"/>
        <v/>
      </c>
      <c r="AB673" s="192"/>
    </row>
    <row r="674" spans="24:28" x14ac:dyDescent="0.4">
      <c r="X674" s="192" t="str">
        <f t="shared" si="45"/>
        <v/>
      </c>
      <c r="AB674" s="192"/>
    </row>
    <row r="675" spans="24:28" x14ac:dyDescent="0.4">
      <c r="X675" s="192" t="str">
        <f t="shared" si="45"/>
        <v/>
      </c>
      <c r="AB675" s="192"/>
    </row>
    <row r="676" spans="24:28" x14ac:dyDescent="0.4">
      <c r="X676" s="192" t="str">
        <f t="shared" si="45"/>
        <v/>
      </c>
      <c r="AB676" s="192"/>
    </row>
    <row r="677" spans="24:28" x14ac:dyDescent="0.4">
      <c r="X677" s="192" t="str">
        <f t="shared" si="45"/>
        <v/>
      </c>
      <c r="AB677" s="192"/>
    </row>
    <row r="678" spans="24:28" x14ac:dyDescent="0.4">
      <c r="X678" s="192" t="str">
        <f t="shared" si="45"/>
        <v/>
      </c>
      <c r="AB678" s="192"/>
    </row>
    <row r="679" spans="24:28" x14ac:dyDescent="0.4">
      <c r="X679" s="192" t="str">
        <f t="shared" si="45"/>
        <v/>
      </c>
      <c r="AB679" s="192"/>
    </row>
    <row r="680" spans="24:28" x14ac:dyDescent="0.4">
      <c r="X680" s="192" t="str">
        <f t="shared" si="45"/>
        <v/>
      </c>
      <c r="AB680" s="192"/>
    </row>
    <row r="681" spans="24:28" x14ac:dyDescent="0.4">
      <c r="X681" s="192" t="str">
        <f t="shared" si="45"/>
        <v/>
      </c>
      <c r="AB681" s="192"/>
    </row>
    <row r="682" spans="24:28" x14ac:dyDescent="0.4">
      <c r="X682" s="192" t="str">
        <f t="shared" si="45"/>
        <v/>
      </c>
      <c r="AB682" s="192"/>
    </row>
    <row r="683" spans="24:28" x14ac:dyDescent="0.4">
      <c r="X683" s="192" t="str">
        <f t="shared" si="45"/>
        <v/>
      </c>
      <c r="AB683" s="192"/>
    </row>
    <row r="684" spans="24:28" x14ac:dyDescent="0.4">
      <c r="X684" s="192" t="str">
        <f t="shared" si="45"/>
        <v/>
      </c>
      <c r="AB684" s="192"/>
    </row>
    <row r="685" spans="24:28" x14ac:dyDescent="0.4">
      <c r="X685" s="192" t="str">
        <f t="shared" si="45"/>
        <v/>
      </c>
      <c r="AB685" s="192"/>
    </row>
    <row r="686" spans="24:28" x14ac:dyDescent="0.4">
      <c r="X686" s="192" t="str">
        <f t="shared" si="45"/>
        <v/>
      </c>
      <c r="AB686" s="192"/>
    </row>
    <row r="687" spans="24:28" x14ac:dyDescent="0.4">
      <c r="X687" s="192" t="str">
        <f t="shared" si="45"/>
        <v/>
      </c>
      <c r="AB687" s="192"/>
    </row>
    <row r="688" spans="24:28" x14ac:dyDescent="0.4">
      <c r="X688" s="192" t="str">
        <f t="shared" si="45"/>
        <v/>
      </c>
      <c r="AB688" s="192"/>
    </row>
    <row r="689" spans="24:28" x14ac:dyDescent="0.4">
      <c r="X689" s="192" t="str">
        <f t="shared" si="45"/>
        <v/>
      </c>
      <c r="AB689" s="192"/>
    </row>
    <row r="690" spans="24:28" x14ac:dyDescent="0.4">
      <c r="X690" s="192" t="str">
        <f t="shared" si="45"/>
        <v/>
      </c>
      <c r="AB690" s="192"/>
    </row>
    <row r="691" spans="24:28" x14ac:dyDescent="0.4">
      <c r="X691" s="192" t="str">
        <f t="shared" si="45"/>
        <v/>
      </c>
      <c r="AB691" s="192"/>
    </row>
    <row r="692" spans="24:28" x14ac:dyDescent="0.4">
      <c r="X692" s="192" t="str">
        <f t="shared" si="45"/>
        <v/>
      </c>
      <c r="AB692" s="192"/>
    </row>
    <row r="693" spans="24:28" x14ac:dyDescent="0.4">
      <c r="X693" s="192" t="str">
        <f t="shared" si="45"/>
        <v/>
      </c>
      <c r="AB693" s="192"/>
    </row>
    <row r="694" spans="24:28" x14ac:dyDescent="0.4">
      <c r="X694" s="192" t="str">
        <f t="shared" si="45"/>
        <v/>
      </c>
      <c r="AB694" s="192"/>
    </row>
    <row r="695" spans="24:28" x14ac:dyDescent="0.4">
      <c r="X695" s="192" t="str">
        <f t="shared" si="45"/>
        <v/>
      </c>
      <c r="AB695" s="192"/>
    </row>
    <row r="696" spans="24:28" x14ac:dyDescent="0.4">
      <c r="X696" s="192" t="str">
        <f t="shared" si="45"/>
        <v/>
      </c>
      <c r="AB696" s="192"/>
    </row>
    <row r="697" spans="24:28" x14ac:dyDescent="0.4">
      <c r="X697" s="192" t="str">
        <f t="shared" si="45"/>
        <v/>
      </c>
      <c r="AB697" s="192"/>
    </row>
    <row r="698" spans="24:28" x14ac:dyDescent="0.4">
      <c r="X698" s="192" t="str">
        <f t="shared" si="45"/>
        <v/>
      </c>
      <c r="AB698" s="192"/>
    </row>
    <row r="699" spans="24:28" x14ac:dyDescent="0.4">
      <c r="X699" s="192" t="str">
        <f t="shared" si="45"/>
        <v/>
      </c>
      <c r="AB699" s="192"/>
    </row>
    <row r="700" spans="24:28" x14ac:dyDescent="0.4">
      <c r="X700" s="192" t="str">
        <f t="shared" si="45"/>
        <v/>
      </c>
      <c r="AB700" s="192"/>
    </row>
    <row r="701" spans="24:28" x14ac:dyDescent="0.4">
      <c r="X701" s="192" t="str">
        <f t="shared" si="45"/>
        <v/>
      </c>
      <c r="AB701" s="192"/>
    </row>
    <row r="702" spans="24:28" x14ac:dyDescent="0.4">
      <c r="X702" s="192" t="str">
        <f t="shared" si="45"/>
        <v/>
      </c>
      <c r="AB702" s="192"/>
    </row>
    <row r="703" spans="24:28" x14ac:dyDescent="0.4">
      <c r="X703" s="192" t="str">
        <f t="shared" si="45"/>
        <v/>
      </c>
      <c r="AB703" s="192"/>
    </row>
    <row r="704" spans="24:28" x14ac:dyDescent="0.4">
      <c r="X704" s="192" t="str">
        <f t="shared" si="45"/>
        <v/>
      </c>
      <c r="AB704" s="192"/>
    </row>
    <row r="705" spans="24:28" x14ac:dyDescent="0.4">
      <c r="X705" s="192" t="str">
        <f t="shared" si="45"/>
        <v/>
      </c>
      <c r="AB705" s="192"/>
    </row>
    <row r="706" spans="24:28" x14ac:dyDescent="0.4">
      <c r="X706" s="192" t="str">
        <f t="shared" si="45"/>
        <v/>
      </c>
      <c r="AB706" s="192"/>
    </row>
    <row r="707" spans="24:28" x14ac:dyDescent="0.4">
      <c r="X707" s="192" t="str">
        <f t="shared" si="45"/>
        <v/>
      </c>
      <c r="AB707" s="192"/>
    </row>
    <row r="708" spans="24:28" x14ac:dyDescent="0.4">
      <c r="X708" s="192" t="str">
        <f t="shared" si="45"/>
        <v/>
      </c>
      <c r="AB708" s="192"/>
    </row>
    <row r="709" spans="24:28" x14ac:dyDescent="0.4">
      <c r="X709" s="192" t="str">
        <f t="shared" si="45"/>
        <v/>
      </c>
      <c r="AB709" s="192"/>
    </row>
    <row r="710" spans="24:28" x14ac:dyDescent="0.4">
      <c r="X710" s="192" t="str">
        <f t="shared" si="45"/>
        <v/>
      </c>
      <c r="AB710" s="192"/>
    </row>
    <row r="711" spans="24:28" x14ac:dyDescent="0.4">
      <c r="X711" s="192" t="str">
        <f t="shared" si="45"/>
        <v/>
      </c>
      <c r="AB711" s="192"/>
    </row>
    <row r="712" spans="24:28" x14ac:dyDescent="0.4">
      <c r="X712" s="192" t="str">
        <f t="shared" si="45"/>
        <v/>
      </c>
      <c r="AB712" s="192"/>
    </row>
    <row r="713" spans="24:28" x14ac:dyDescent="0.4">
      <c r="X713" s="192" t="str">
        <f t="shared" si="45"/>
        <v/>
      </c>
      <c r="AB713" s="192"/>
    </row>
    <row r="714" spans="24:28" x14ac:dyDescent="0.4">
      <c r="X714" s="192" t="str">
        <f t="shared" si="45"/>
        <v/>
      </c>
      <c r="AB714" s="192"/>
    </row>
    <row r="715" spans="24:28" x14ac:dyDescent="0.4">
      <c r="X715" s="192" t="str">
        <f t="shared" si="45"/>
        <v/>
      </c>
      <c r="AB715" s="192"/>
    </row>
    <row r="716" spans="24:28" x14ac:dyDescent="0.4">
      <c r="X716" s="192" t="str">
        <f t="shared" si="45"/>
        <v/>
      </c>
      <c r="AB716" s="192"/>
    </row>
    <row r="717" spans="24:28" x14ac:dyDescent="0.4">
      <c r="X717" s="192" t="str">
        <f t="shared" si="45"/>
        <v/>
      </c>
      <c r="AB717" s="192"/>
    </row>
    <row r="718" spans="24:28" x14ac:dyDescent="0.4">
      <c r="X718" s="192" t="str">
        <f t="shared" si="45"/>
        <v/>
      </c>
      <c r="AB718" s="192"/>
    </row>
    <row r="719" spans="24:28" x14ac:dyDescent="0.4">
      <c r="X719" s="192" t="str">
        <f t="shared" si="45"/>
        <v/>
      </c>
      <c r="AB719" s="192"/>
    </row>
    <row r="720" spans="24:28" x14ac:dyDescent="0.4">
      <c r="X720" s="192" t="str">
        <f t="shared" si="45"/>
        <v/>
      </c>
      <c r="AB720" s="192"/>
    </row>
    <row r="721" spans="24:28" x14ac:dyDescent="0.4">
      <c r="X721" s="192" t="str">
        <f t="shared" si="45"/>
        <v/>
      </c>
      <c r="AB721" s="192"/>
    </row>
    <row r="722" spans="24:28" x14ac:dyDescent="0.4">
      <c r="X722" s="192" t="str">
        <f t="shared" si="45"/>
        <v/>
      </c>
      <c r="AB722" s="192"/>
    </row>
    <row r="723" spans="24:28" x14ac:dyDescent="0.4">
      <c r="X723" s="192" t="str">
        <f t="shared" si="45"/>
        <v/>
      </c>
      <c r="AB723" s="192"/>
    </row>
    <row r="724" spans="24:28" x14ac:dyDescent="0.4">
      <c r="X724" s="192" t="str">
        <f t="shared" si="45"/>
        <v/>
      </c>
      <c r="AB724" s="192"/>
    </row>
    <row r="725" spans="24:28" x14ac:dyDescent="0.4">
      <c r="X725" s="192" t="str">
        <f t="shared" si="45"/>
        <v/>
      </c>
      <c r="AB725" s="192"/>
    </row>
    <row r="726" spans="24:28" x14ac:dyDescent="0.4">
      <c r="X726" s="192" t="str">
        <f t="shared" si="45"/>
        <v/>
      </c>
      <c r="AB726" s="192"/>
    </row>
    <row r="727" spans="24:28" x14ac:dyDescent="0.4">
      <c r="X727" s="192" t="str">
        <f t="shared" si="45"/>
        <v/>
      </c>
      <c r="AB727" s="192"/>
    </row>
    <row r="728" spans="24:28" x14ac:dyDescent="0.4">
      <c r="X728" s="192" t="str">
        <f t="shared" si="45"/>
        <v/>
      </c>
      <c r="AB728" s="192"/>
    </row>
    <row r="729" spans="24:28" x14ac:dyDescent="0.4">
      <c r="X729" s="192" t="str">
        <f t="shared" si="45"/>
        <v/>
      </c>
      <c r="AB729" s="192"/>
    </row>
    <row r="730" spans="24:28" x14ac:dyDescent="0.4">
      <c r="X730" s="192" t="str">
        <f t="shared" si="45"/>
        <v/>
      </c>
      <c r="AB730" s="192"/>
    </row>
    <row r="731" spans="24:28" x14ac:dyDescent="0.4">
      <c r="X731" s="192" t="str">
        <f t="shared" si="45"/>
        <v/>
      </c>
      <c r="AB731" s="192"/>
    </row>
    <row r="732" spans="24:28" x14ac:dyDescent="0.4">
      <c r="X732" s="192" t="str">
        <f t="shared" ref="X732:X758" si="46">IF(T732="","",T732-V732)</f>
        <v/>
      </c>
      <c r="AB732" s="192"/>
    </row>
    <row r="733" spans="24:28" x14ac:dyDescent="0.4">
      <c r="X733" s="192" t="str">
        <f t="shared" si="46"/>
        <v/>
      </c>
      <c r="AB733" s="192"/>
    </row>
    <row r="734" spans="24:28" x14ac:dyDescent="0.4">
      <c r="X734" s="192" t="str">
        <f t="shared" si="46"/>
        <v/>
      </c>
      <c r="AB734" s="192"/>
    </row>
    <row r="735" spans="24:28" x14ac:dyDescent="0.4">
      <c r="X735" s="192" t="str">
        <f t="shared" si="46"/>
        <v/>
      </c>
      <c r="AB735" s="192"/>
    </row>
    <row r="736" spans="24:28" x14ac:dyDescent="0.4">
      <c r="X736" s="192" t="str">
        <f t="shared" si="46"/>
        <v/>
      </c>
      <c r="AB736" s="192"/>
    </row>
    <row r="737" spans="24:28" x14ac:dyDescent="0.4">
      <c r="X737" s="192" t="str">
        <f t="shared" si="46"/>
        <v/>
      </c>
      <c r="AB737" s="192"/>
    </row>
    <row r="738" spans="24:28" x14ac:dyDescent="0.4">
      <c r="X738" s="192" t="str">
        <f t="shared" si="46"/>
        <v/>
      </c>
      <c r="AB738" s="192"/>
    </row>
    <row r="739" spans="24:28" x14ac:dyDescent="0.4">
      <c r="X739" s="192" t="str">
        <f t="shared" si="46"/>
        <v/>
      </c>
      <c r="AB739" s="192"/>
    </row>
    <row r="740" spans="24:28" x14ac:dyDescent="0.4">
      <c r="X740" s="192" t="str">
        <f t="shared" si="46"/>
        <v/>
      </c>
      <c r="AB740" s="192"/>
    </row>
    <row r="741" spans="24:28" x14ac:dyDescent="0.4">
      <c r="X741" s="192" t="str">
        <f t="shared" si="46"/>
        <v/>
      </c>
      <c r="AB741" s="192"/>
    </row>
    <row r="742" spans="24:28" x14ac:dyDescent="0.4">
      <c r="X742" s="192" t="str">
        <f t="shared" si="46"/>
        <v/>
      </c>
      <c r="AB742" s="192"/>
    </row>
    <row r="743" spans="24:28" x14ac:dyDescent="0.4">
      <c r="X743" s="192" t="str">
        <f t="shared" si="46"/>
        <v/>
      </c>
      <c r="AB743" s="192"/>
    </row>
    <row r="744" spans="24:28" x14ac:dyDescent="0.4">
      <c r="X744" s="192" t="str">
        <f t="shared" si="46"/>
        <v/>
      </c>
      <c r="AB744" s="192"/>
    </row>
    <row r="745" spans="24:28" x14ac:dyDescent="0.4">
      <c r="X745" s="192" t="str">
        <f t="shared" si="46"/>
        <v/>
      </c>
      <c r="AB745" s="192"/>
    </row>
    <row r="746" spans="24:28" x14ac:dyDescent="0.4">
      <c r="X746" s="192" t="str">
        <f t="shared" si="46"/>
        <v/>
      </c>
      <c r="AB746" s="192"/>
    </row>
    <row r="747" spans="24:28" x14ac:dyDescent="0.4">
      <c r="X747" s="192" t="str">
        <f t="shared" si="46"/>
        <v/>
      </c>
      <c r="AB747" s="192"/>
    </row>
    <row r="748" spans="24:28" x14ac:dyDescent="0.4">
      <c r="X748" s="192" t="str">
        <f t="shared" si="46"/>
        <v/>
      </c>
      <c r="AB748" s="192"/>
    </row>
    <row r="749" spans="24:28" x14ac:dyDescent="0.4">
      <c r="X749" s="192" t="str">
        <f t="shared" si="46"/>
        <v/>
      </c>
      <c r="AB749" s="192"/>
    </row>
    <row r="750" spans="24:28" x14ac:dyDescent="0.4">
      <c r="X750" s="192" t="str">
        <f t="shared" si="46"/>
        <v/>
      </c>
      <c r="AB750" s="192"/>
    </row>
    <row r="751" spans="24:28" x14ac:dyDescent="0.4">
      <c r="X751" s="192" t="str">
        <f t="shared" si="46"/>
        <v/>
      </c>
      <c r="AB751" s="192"/>
    </row>
    <row r="752" spans="24:28" x14ac:dyDescent="0.4">
      <c r="X752" s="192" t="str">
        <f t="shared" si="46"/>
        <v/>
      </c>
      <c r="AB752" s="192"/>
    </row>
    <row r="753" spans="24:28" x14ac:dyDescent="0.4">
      <c r="X753" s="192" t="str">
        <f t="shared" si="46"/>
        <v/>
      </c>
      <c r="AB753" s="192"/>
    </row>
    <row r="754" spans="24:28" x14ac:dyDescent="0.4">
      <c r="X754" s="192" t="str">
        <f t="shared" si="46"/>
        <v/>
      </c>
      <c r="AB754" s="192"/>
    </row>
    <row r="755" spans="24:28" x14ac:dyDescent="0.4">
      <c r="X755" s="192" t="str">
        <f t="shared" si="46"/>
        <v/>
      </c>
      <c r="AB755" s="192"/>
    </row>
    <row r="756" spans="24:28" x14ac:dyDescent="0.4">
      <c r="X756" s="192" t="str">
        <f t="shared" si="46"/>
        <v/>
      </c>
      <c r="AB756" s="192"/>
    </row>
    <row r="757" spans="24:28" x14ac:dyDescent="0.4">
      <c r="X757" s="192" t="str">
        <f t="shared" si="46"/>
        <v/>
      </c>
      <c r="AB757" s="192"/>
    </row>
    <row r="758" spans="24:28" x14ac:dyDescent="0.4">
      <c r="X758" s="192" t="str">
        <f t="shared" si="46"/>
        <v/>
      </c>
      <c r="AB758" s="192"/>
    </row>
  </sheetData>
  <sheetProtection algorithmName="SHA-512" hashValue="zHgpX8JQeyuKOoUSUSKT+h+yYbLsnphi2HJz80OLeAxRoUsmiRenLAdcBHURkvoDWbOlLsVJIOlYP8y81FaaYA==" saltValue="eDNxUOalXGIUFR3u609Bwg==" spinCount="100000" sheet="1" insertRows="0"/>
  <mergeCells count="101">
    <mergeCell ref="AJ10:AK10"/>
    <mergeCell ref="AL10:AM10"/>
    <mergeCell ref="AN10:AN11"/>
    <mergeCell ref="A1:E1"/>
    <mergeCell ref="E2:F2"/>
    <mergeCell ref="A4:AD4"/>
    <mergeCell ref="B6:I6"/>
    <mergeCell ref="N6:S7"/>
    <mergeCell ref="T6:T7"/>
    <mergeCell ref="B7:I51"/>
    <mergeCell ref="N10:S11"/>
    <mergeCell ref="T10:U11"/>
    <mergeCell ref="V10:Y10"/>
    <mergeCell ref="V11:W11"/>
    <mergeCell ref="X11:Y11"/>
    <mergeCell ref="AB11:AC11"/>
    <mergeCell ref="N12:S12"/>
    <mergeCell ref="N13:S13"/>
    <mergeCell ref="N14:S14"/>
    <mergeCell ref="Z10:AA11"/>
    <mergeCell ref="AF10:AG10"/>
    <mergeCell ref="AH10:AI10"/>
    <mergeCell ref="N21:S21"/>
    <mergeCell ref="N22:S22"/>
    <mergeCell ref="N23:S23"/>
    <mergeCell ref="N24:S24"/>
    <mergeCell ref="N25:S25"/>
    <mergeCell ref="N26:S26"/>
    <mergeCell ref="N15:S15"/>
    <mergeCell ref="N16:S16"/>
    <mergeCell ref="N17:S17"/>
    <mergeCell ref="N18:S18"/>
    <mergeCell ref="N19:S19"/>
    <mergeCell ref="N20:S20"/>
    <mergeCell ref="AN29:AO29"/>
    <mergeCell ref="AP29:AP30"/>
    <mergeCell ref="V30:W30"/>
    <mergeCell ref="X30:Y30"/>
    <mergeCell ref="AB30:AC30"/>
    <mergeCell ref="N29:N30"/>
    <mergeCell ref="O29:S30"/>
    <mergeCell ref="T29:U30"/>
    <mergeCell ref="V29:Y29"/>
    <mergeCell ref="Z29:AA30"/>
    <mergeCell ref="AF29:AG29"/>
    <mergeCell ref="O31:S31"/>
    <mergeCell ref="O32:S32"/>
    <mergeCell ref="O33:S33"/>
    <mergeCell ref="O34:S34"/>
    <mergeCell ref="O35:S35"/>
    <mergeCell ref="O36:S36"/>
    <mergeCell ref="AH29:AI29"/>
    <mergeCell ref="AJ29:AK29"/>
    <mergeCell ref="AL29:AM29"/>
    <mergeCell ref="O43:S43"/>
    <mergeCell ref="O44:S44"/>
    <mergeCell ref="O45:S45"/>
    <mergeCell ref="O46:S46"/>
    <mergeCell ref="O47:S47"/>
    <mergeCell ref="O48:S48"/>
    <mergeCell ref="O37:S37"/>
    <mergeCell ref="O38:S38"/>
    <mergeCell ref="O39:S39"/>
    <mergeCell ref="O40:S40"/>
    <mergeCell ref="O41:S41"/>
    <mergeCell ref="O42:S42"/>
    <mergeCell ref="O49:S49"/>
    <mergeCell ref="O50:S50"/>
    <mergeCell ref="N51:S51"/>
    <mergeCell ref="B53:AD53"/>
    <mergeCell ref="AN53:AY53"/>
    <mergeCell ref="B54:B55"/>
    <mergeCell ref="C54:E54"/>
    <mergeCell ref="F54:F55"/>
    <mergeCell ref="G54:G55"/>
    <mergeCell ref="H54:H55"/>
    <mergeCell ref="R54:R55"/>
    <mergeCell ref="S54:S55"/>
    <mergeCell ref="T54:Y54"/>
    <mergeCell ref="Z54:AC54"/>
    <mergeCell ref="AD54:AD55"/>
    <mergeCell ref="AG54:AG55"/>
    <mergeCell ref="I54:I55"/>
    <mergeCell ref="J54:K55"/>
    <mergeCell ref="L54:L55"/>
    <mergeCell ref="M54:N54"/>
    <mergeCell ref="O54:O55"/>
    <mergeCell ref="P54:Q54"/>
    <mergeCell ref="AR54:AR55"/>
    <mergeCell ref="AV54:AV55"/>
    <mergeCell ref="AM54:AM55"/>
    <mergeCell ref="AN54:AN55"/>
    <mergeCell ref="T55:U55"/>
    <mergeCell ref="V55:W55"/>
    <mergeCell ref="X55:Y55"/>
    <mergeCell ref="Z55:AA55"/>
    <mergeCell ref="AB55:AC55"/>
    <mergeCell ref="AI54:AI55"/>
    <mergeCell ref="AJ54:AJ55"/>
    <mergeCell ref="AK54:AK55"/>
    <mergeCell ref="AL54:AL55"/>
  </mergeCells>
  <phoneticPr fontId="4"/>
  <conditionalFormatting sqref="C56:C155">
    <cfRule type="expression" dxfId="2" priority="1">
      <formula>AND($E56&lt;&gt;"",$C56="")</formula>
    </cfRule>
  </conditionalFormatting>
  <conditionalFormatting sqref="X56:X155">
    <cfRule type="expression" dxfId="1" priority="2">
      <formula>ISNUMBER(SEARCH("一部自己負担金",$H56))</formula>
    </cfRule>
  </conditionalFormatting>
  <conditionalFormatting sqref="AB56:AB155">
    <cfRule type="expression" dxfId="0" priority="3">
      <formula>ISNUMBER(SEARCH("一部非課税",$I56))</formula>
    </cfRule>
  </conditionalFormatting>
  <dataValidations count="7">
    <dataValidation type="whole" imeMode="halfAlpha" operator="greaterThanOrEqual" allowBlank="1" showInputMessage="1" showErrorMessage="1" sqref="M56:M155 J56:J155 P56:P155" xr:uid="{A35C4C24-4388-464C-86DA-26B3C48963A6}">
      <formula1>1</formula1>
    </dataValidation>
    <dataValidation type="list" allowBlank="1" showInputMessage="1" showErrorMessage="1" sqref="N56:N155 Q56:Q155" xr:uid="{952D57A2-4C02-4E3D-9ACF-8C87207D50BC}">
      <formula1>"人,月,日,時間,回,件,個,枚,部,式,km"</formula1>
    </dataValidation>
    <dataValidation type="list" allowBlank="1" showInputMessage="1" showErrorMessage="1" sqref="R156 O156" xr:uid="{6063EEFD-B248-4B1E-A570-A752617322A0}">
      <formula1>$H$175:$H$184</formula1>
    </dataValidation>
    <dataValidation type="list" allowBlank="1" showInputMessage="1" showErrorMessage="1" sqref="I56:I155" xr:uid="{58BF6181-0C21-4AD9-8AFC-54CA7543A691}">
      <formula1>"課税,非課税,軽減,一部非課税"</formula1>
    </dataValidation>
    <dataValidation type="list" allowBlank="1" showInputMessage="1" showErrorMessage="1" sqref="H56:H155" xr:uid="{4D64E994-1DC6-4BF7-8665-95F4DA406519}">
      <formula1>"国庫補助金,一部自己負担金"</formula1>
    </dataValidation>
    <dataValidation type="list" allowBlank="1" showInputMessage="1" showErrorMessage="1" sqref="T6:T7" xr:uid="{8813AA5D-8BAD-4474-B2D2-9570C68F6D18}">
      <formula1>"課税,免税"</formula1>
    </dataValidation>
    <dataValidation type="list" allowBlank="1" showInputMessage="1" showErrorMessage="1" sqref="E56:E155" xr:uid="{C6C009A0-2B3E-43A5-8168-71DF1188D0E3}">
      <formula1>" 人件費,謝金,賃金,旅費,賃借料及び使用料,広告宣伝費,輸送費,役務費,印刷製本費,消耗品費,機器・備品費,借上げ費,委託費,その他"</formula1>
    </dataValidation>
  </dataValidations>
  <printOptions horizontalCentered="1"/>
  <pageMargins left="0.23622047244094491" right="0.23622047244094491" top="0.74803149606299213" bottom="0.74803149606299213" header="0.31496062992125984" footer="0.31496062992125984"/>
  <pageSetup paperSize="9" scale="3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56CF8A27DD0D442AB55CDAA106CE7A2" ma:contentTypeVersion="16" ma:contentTypeDescription="新しいドキュメントを作成します。" ma:contentTypeScope="" ma:versionID="90b16d4faca179b09e72106ade4d61d9">
  <xsd:schema xmlns:xsd="http://www.w3.org/2001/XMLSchema" xmlns:xs="http://www.w3.org/2001/XMLSchema" xmlns:p="http://schemas.microsoft.com/office/2006/metadata/properties" xmlns:ns2="d7e11077-f4b3-4dc3-8035-6e8d5851c9c2" xmlns:ns3="85ec59af-1a16-40a0-b163-384e34c79a5c" targetNamespace="http://schemas.microsoft.com/office/2006/metadata/properties" ma:root="true" ma:fieldsID="e8f632d5cbdae0bb05baae64275981d1" ns2:_="" ns3:_="">
    <xsd:import namespace="d7e11077-f4b3-4dc3-8035-6e8d5851c9c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11077-f4b3-4dc3-8035-6e8d5851c9c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0e62227-fe48-4d87-b77f-ef445586c4d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d7e11077-f4b3-4dc3-8035-6e8d5851c9c2" xsi:nil="true"/>
    <_x4f5c__x6210__x65e5__x6642_ xmlns="d7e11077-f4b3-4dc3-8035-6e8d5851c9c2" xsi:nil="true"/>
    <lcf76f155ced4ddcb4097134ff3c332f xmlns="d7e11077-f4b3-4dc3-8035-6e8d5851c9c2">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1850C777-5F16-4D68-8BA2-CD15C5B233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e11077-f4b3-4dc3-8035-6e8d5851c9c2"/>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C835B95-D618-44BC-B462-1D8875533596}">
  <ds:schemaRefs>
    <ds:schemaRef ds:uri="http://schemas.microsoft.com/sharepoint/v3/contenttype/forms"/>
  </ds:schemaRefs>
</ds:datastoreItem>
</file>

<file path=customXml/itemProps3.xml><?xml version="1.0" encoding="utf-8"?>
<ds:datastoreItem xmlns:ds="http://schemas.openxmlformats.org/officeDocument/2006/customXml" ds:itemID="{A1AA51EE-5DCF-459D-809C-21E627D3EFA5}">
  <ds:schemaRefs>
    <ds:schemaRef ds:uri="http://purl.org/dc/dcmitype/"/>
    <ds:schemaRef ds:uri="http://schemas.openxmlformats.org/package/2006/metadata/core-properties"/>
    <ds:schemaRef ds:uri="85ec59af-1a16-40a0-b163-384e34c79a5c"/>
    <ds:schemaRef ds:uri="http://www.w3.org/XML/1998/namespace"/>
    <ds:schemaRef ds:uri="http://schemas.microsoft.com/office/2006/documentManagement/types"/>
    <ds:schemaRef ds:uri="http://purl.org/dc/terms/"/>
    <ds:schemaRef ds:uri="http://purl.org/dc/elements/1.1/"/>
    <ds:schemaRef ds:uri="http://schemas.microsoft.com/office/infopath/2007/PartnerControls"/>
    <ds:schemaRef ds:uri="d7e11077-f4b3-4dc3-8035-6e8d5851c9c2"/>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18</vt:i4>
      </vt:variant>
    </vt:vector>
  </HeadingPairs>
  <TitlesOfParts>
    <vt:vector size="30" baseType="lpstr">
      <vt:lpstr>初めにご覧ください_積算内訳について</vt:lpstr>
      <vt:lpstr>積算内訳書</vt:lpstr>
      <vt:lpstr>【参考】補助対象経費</vt:lpstr>
      <vt:lpstr>（記入例）共通   </vt:lpstr>
      <vt:lpstr>（記入例)２(2)のみ   </vt:lpstr>
      <vt:lpstr>１．輸出ターゲット国・地域や新たな輸出国・地域の開拓に向けた市</vt:lpstr>
      <vt:lpstr>２（１）．業界統一規格の策定や国内事業者の水平連携に向けた体制</vt:lpstr>
      <vt:lpstr>２（２）．業界統一規格等の現場導入に向けた認証取得等支援</vt:lpstr>
      <vt:lpstr>３．海外におけるジャパンブランドの確立・販路開拓活動</vt:lpstr>
      <vt:lpstr>４．任意のチェックオフ制度の導入に向けた体制整備・運用</vt:lpstr>
      <vt:lpstr>５．品目団体の機能強化のための専門家・コンサルタント等による支</vt:lpstr>
      <vt:lpstr>６．ジェトロ・JFOODOと連携した商流の開拓支援</vt:lpstr>
      <vt:lpstr>'（記入例)２(2)のみ   '!Print_Area</vt:lpstr>
      <vt:lpstr>'（記入例）共通   '!Print_Area</vt:lpstr>
      <vt:lpstr>'１．輸出ターゲット国・地域や新たな輸出国・地域の開拓に向けた市'!Print_Area</vt:lpstr>
      <vt:lpstr>'２（１）．業界統一規格の策定や国内事業者の水平連携に向けた体制'!Print_Area</vt:lpstr>
      <vt:lpstr>'２（２）．業界統一規格等の現場導入に向けた認証取得等支援'!Print_Area</vt:lpstr>
      <vt:lpstr>'３．海外におけるジャパンブランドの確立・販路開拓活動'!Print_Area</vt:lpstr>
      <vt:lpstr>'４．任意のチェックオフ制度の導入に向けた体制整備・運用'!Print_Area</vt:lpstr>
      <vt:lpstr>'５．品目団体の機能強化のための専門家・コンサルタント等による支'!Print_Area</vt:lpstr>
      <vt:lpstr>'６．ジェトロ・JFOODOと連携した商流の開拓支援'!Print_Area</vt:lpstr>
      <vt:lpstr>初めにご覧ください_積算内訳について!Print_Area</vt:lpstr>
      <vt:lpstr>積算内訳書!Print_Area</vt:lpstr>
      <vt:lpstr>'１．輸出ターゲット国・地域や新たな輸出国・地域の開拓に向けた市'!Print_Titles</vt:lpstr>
      <vt:lpstr>'２（１）．業界統一規格の策定や国内事業者の水平連携に向けた体制'!Print_Titles</vt:lpstr>
      <vt:lpstr>'２（２）．業界統一規格等の現場導入に向けた認証取得等支援'!Print_Titles</vt:lpstr>
      <vt:lpstr>'３．海外におけるジャパンブランドの確立・販路開拓活動'!Print_Titles</vt:lpstr>
      <vt:lpstr>'４．任意のチェックオフ制度の導入に向けた体制整備・運用'!Print_Titles</vt:lpstr>
      <vt:lpstr>'５．品目団体の機能強化のための専門家・コンサルタント等による支'!Print_Titles</vt:lpstr>
      <vt:lpstr>'６．ジェトロ・JFOODOと連携した商流の開拓支援'!Print_Titles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2026-01-30T06:50:42Z</dcterms:created>
  <dcterms:modified xsi:type="dcterms:W3CDTF">2026-02-03T08:30:31Z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0x010100856CF8A27DD0D442AB55CDAA106CE7A2</vt:lpwstr>
  </property>
</Properties>
</file>