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20" yWindow="-120" windowWidth="20730" windowHeight="11160" tabRatio="775"/>
  </bookViews>
  <sheets>
    <sheet name="入力様式" sheetId="6" r:id="rId1"/>
    <sheet name="整理簿の種" sheetId="7" state="hidden" r:id="rId2"/>
  </sheets>
  <definedNames>
    <definedName name="_xlnm.Print_Area" localSheetId="0">入力様式!$A$1:$V$59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8" i="6" l="1"/>
  <c r="B59" i="6"/>
  <c r="A4" i="7" l="1"/>
  <c r="Q58" i="6"/>
  <c r="O4" i="7"/>
  <c r="E4" i="7"/>
  <c r="D4" i="7"/>
  <c r="C4" i="7"/>
  <c r="Q4" i="7"/>
  <c r="K48" i="6"/>
  <c r="Q49" i="6"/>
  <c r="M49" i="6"/>
  <c r="L47" i="6"/>
  <c r="Q47" i="6"/>
  <c r="N47" i="6"/>
  <c r="P4" i="7"/>
  <c r="AC4" i="7"/>
  <c r="C66" i="6" l="1"/>
  <c r="C65" i="6"/>
  <c r="B61" i="6"/>
  <c r="M68" i="6"/>
  <c r="C63" i="6"/>
  <c r="C62" i="6"/>
  <c r="C68" i="6"/>
  <c r="C64" i="6"/>
  <c r="C67" i="6"/>
  <c r="E63" i="6"/>
  <c r="I68" i="6"/>
  <c r="B4" i="7"/>
  <c r="R41" i="6"/>
  <c r="V1" i="6" l="1"/>
  <c r="N41" i="6" l="1"/>
  <c r="S49" i="6" l="1"/>
  <c r="S47" i="6"/>
  <c r="L31" i="6"/>
  <c r="L30" i="6"/>
  <c r="L27" i="6"/>
  <c r="L26" i="6"/>
  <c r="T4" i="7" l="1"/>
  <c r="Y4" i="7"/>
  <c r="V59" i="6" l="1"/>
  <c r="G1" i="7"/>
  <c r="R4" i="7"/>
  <c r="AE4" i="7"/>
  <c r="G4" i="7"/>
  <c r="AD4" i="7" l="1"/>
</calcChain>
</file>

<file path=xl/comments1.xml><?xml version="1.0" encoding="utf-8"?>
<comments xmlns="http://schemas.openxmlformats.org/spreadsheetml/2006/main">
  <authors>
    <author>作成者</author>
  </authors>
  <commentList>
    <comment ref="E8" authorId="0" shapeId="0">
      <text>
        <r>
          <rPr>
            <b/>
            <sz val="9"/>
            <color indexed="81"/>
            <rFont val="ＭＳ Ｐゴシック"/>
            <family val="3"/>
            <charset val="128"/>
          </rPr>
          <t>所在地の都道府県を
プルダウンから
選択してください。</t>
        </r>
      </text>
    </comment>
    <comment ref="E10" authorId="0" shapeId="0">
      <text>
        <r>
          <rPr>
            <b/>
            <sz val="9"/>
            <color indexed="81"/>
            <rFont val="MS P ゴシック"/>
            <family val="3"/>
            <charset val="128"/>
          </rPr>
          <t>ハイフンを
付けてください</t>
        </r>
      </text>
    </comment>
  </commentList>
</comments>
</file>

<file path=xl/comments2.xml><?xml version="1.0" encoding="utf-8"?>
<comments xmlns="http://schemas.openxmlformats.org/spreadsheetml/2006/main">
  <authors>
    <author>作成者</author>
  </authors>
  <commentList>
    <comment ref="O3" authorId="0" shapeId="0">
      <text>
        <r>
          <rPr>
            <sz val="9"/>
            <color indexed="81"/>
            <rFont val="MS P ゴシック"/>
            <family val="3"/>
            <charset val="128"/>
          </rPr>
          <t>確認調査票の問２より、
小規模事業者条件に合致すれば、
「</t>
        </r>
        <r>
          <rPr>
            <b/>
            <sz val="9"/>
            <color indexed="10"/>
            <rFont val="MS P ゴシック"/>
            <family val="3"/>
            <charset val="128"/>
          </rPr>
          <t>小規模</t>
        </r>
        <r>
          <rPr>
            <sz val="9"/>
            <color indexed="81"/>
            <rFont val="MS P ゴシック"/>
            <family val="3"/>
            <charset val="128"/>
          </rPr>
          <t xml:space="preserve">」を表示
</t>
        </r>
        <r>
          <rPr>
            <sz val="9"/>
            <color indexed="81"/>
            <rFont val="MS P ゴシック"/>
            <family val="3"/>
            <charset val="128"/>
          </rPr>
          <t xml:space="preserve">
問３
③のみ選択
（＝商品を入れる容器包装を利用していない）
【</t>
        </r>
        <r>
          <rPr>
            <b/>
            <sz val="9"/>
            <color indexed="10"/>
            <rFont val="MS P ゴシック"/>
            <family val="3"/>
            <charset val="128"/>
          </rPr>
          <t>未利用</t>
        </r>
        <r>
          <rPr>
            <sz val="9"/>
            <color indexed="81"/>
            <rFont val="MS P ゴシック"/>
            <family val="3"/>
            <charset val="128"/>
          </rPr>
          <t>】と表示
問４（１）その他のみある
【</t>
        </r>
        <r>
          <rPr>
            <b/>
            <sz val="9"/>
            <color indexed="10"/>
            <rFont val="MS P ゴシック"/>
            <family val="3"/>
            <charset val="128"/>
          </rPr>
          <t>他素材のみ</t>
        </r>
        <r>
          <rPr>
            <sz val="9"/>
            <color indexed="81"/>
            <rFont val="MS P ゴシック"/>
            <family val="3"/>
            <charset val="128"/>
          </rPr>
          <t>】と表示
問４（３）いいえを選択
【</t>
        </r>
        <r>
          <rPr>
            <b/>
            <sz val="9"/>
            <color indexed="10"/>
            <rFont val="MS P ゴシック"/>
            <family val="3"/>
            <charset val="128"/>
          </rPr>
          <t>業務用</t>
        </r>
        <r>
          <rPr>
            <sz val="9"/>
            <color indexed="81"/>
            <rFont val="MS P ゴシック"/>
            <family val="3"/>
            <charset val="128"/>
          </rPr>
          <t>】と表示</t>
        </r>
      </text>
    </comment>
    <comment ref="P3" authorId="0" shapeId="0">
      <text>
        <r>
          <rPr>
            <sz val="9"/>
            <color indexed="81"/>
            <rFont val="MS P ゴシック"/>
            <family val="3"/>
            <charset val="128"/>
          </rPr>
          <t>輸入をしているか否か</t>
        </r>
      </text>
    </comment>
    <comment ref="Q3" authorId="0" shapeId="0">
      <text>
        <r>
          <rPr>
            <sz val="9"/>
            <color indexed="81"/>
            <rFont val="MS P ゴシック"/>
            <family val="3"/>
            <charset val="128"/>
          </rPr>
          <t>問４（４）
【</t>
        </r>
        <r>
          <rPr>
            <b/>
            <sz val="9"/>
            <color indexed="10"/>
            <rFont val="MS P ゴシック"/>
            <family val="3"/>
            <charset val="128"/>
          </rPr>
          <t>はい</t>
        </r>
        <r>
          <rPr>
            <sz val="9"/>
            <color indexed="81"/>
            <rFont val="MS P ゴシック"/>
            <family val="3"/>
            <charset val="128"/>
          </rPr>
          <t>】を選択していたら、その内容を表示
【</t>
        </r>
        <r>
          <rPr>
            <b/>
            <sz val="9"/>
            <color indexed="10"/>
            <rFont val="MS P ゴシック"/>
            <family val="3"/>
            <charset val="128"/>
          </rPr>
          <t>いいえ</t>
        </r>
        <r>
          <rPr>
            <sz val="9"/>
            <color indexed="81"/>
            <rFont val="MS P ゴシック"/>
            <family val="3"/>
            <charset val="128"/>
          </rPr>
          <t>】ならば空欄
なお、委託側か受託側かは業種から判断することになるものの、問１の回答は複数回答であることから、内容確認をしないと判断できない</t>
        </r>
      </text>
    </comment>
    <comment ref="R3" authorId="0" shapeId="0">
      <text>
        <r>
          <rPr>
            <sz val="9"/>
            <color indexed="81"/>
            <rFont val="MS P ゴシック"/>
            <family val="3"/>
            <charset val="128"/>
          </rPr>
          <t>確認調査票の問４（５）より、
「</t>
        </r>
        <r>
          <rPr>
            <b/>
            <sz val="9"/>
            <color indexed="10"/>
            <rFont val="MS P ゴシック"/>
            <family val="3"/>
            <charset val="128"/>
          </rPr>
          <t>作成済</t>
        </r>
        <r>
          <rPr>
            <sz val="9"/>
            <color indexed="81"/>
            <rFont val="MS P ゴシック"/>
            <family val="3"/>
            <charset val="128"/>
          </rPr>
          <t>」「</t>
        </r>
        <r>
          <rPr>
            <b/>
            <sz val="9"/>
            <color indexed="10"/>
            <rFont val="MS P ゴシック"/>
            <family val="3"/>
            <charset val="128"/>
          </rPr>
          <t>未作成</t>
        </r>
        <r>
          <rPr>
            <sz val="9"/>
            <color indexed="81"/>
            <rFont val="MS P ゴシック"/>
            <family val="3"/>
            <charset val="128"/>
          </rPr>
          <t xml:space="preserve">」を表示
→未作成であれば作成の指導を行い、完成したものを受け取ったら日にちを入力
</t>
        </r>
      </text>
    </comment>
    <comment ref="S3" authorId="0" shapeId="0">
      <text>
        <r>
          <rPr>
            <sz val="9"/>
            <color indexed="81"/>
            <rFont val="MS P ゴシック"/>
            <family val="3"/>
            <charset val="128"/>
          </rPr>
          <t>聞き取れない状況（廃業等）であれば完結案件にし、電話照会日を入力し、備考欄に理由（廃業等）を入力の上、別記様式１を作成する（本省に対し四半期報告の際に報告する）。</t>
        </r>
      </text>
    </comment>
    <comment ref="T3" authorId="0" shapeId="0">
      <text>
        <r>
          <rPr>
            <sz val="9"/>
            <color indexed="81"/>
            <rFont val="MS P ゴシック"/>
            <family val="3"/>
            <charset val="128"/>
          </rPr>
          <t>1：有り
2：無し（小規模）
3：無し(利用無し)
4：無し（業務用）
5：無し（その他）</t>
        </r>
      </text>
    </comment>
    <comment ref="U3" authorId="0" shapeId="0">
      <text>
        <r>
          <rPr>
            <b/>
            <sz val="9"/>
            <color indexed="10"/>
            <rFont val="MS P ゴシック"/>
            <family val="3"/>
            <charset val="128"/>
          </rPr>
          <t>容リ協ただ乗りリスト掲載事業者のみ</t>
        </r>
        <r>
          <rPr>
            <sz val="9"/>
            <color indexed="81"/>
            <rFont val="MS P ゴシック"/>
            <family val="3"/>
            <charset val="128"/>
          </rPr>
          <t>記載すること。
複数回確認連絡を取っていたら、直近日を入力。
※　聞き取れない状況（廃業、回答拒否等）であれば完結案件にし、電話照会日を入力し、備考欄に理由（廃業、回答拒否等）を入力の上、別記様式１を作成する（本省に対し四半期報告の際に報告する）。</t>
        </r>
      </text>
    </comment>
    <comment ref="AA3" authorId="0" shapeId="0">
      <text>
        <r>
          <rPr>
            <sz val="9"/>
            <color indexed="81"/>
            <rFont val="MS P ゴシック"/>
            <family val="3"/>
            <charset val="128"/>
          </rPr>
          <t>本省経由容リ協からの還元データで確認
（</t>
        </r>
        <r>
          <rPr>
            <b/>
            <sz val="9"/>
            <color indexed="10"/>
            <rFont val="MS P ゴシック"/>
            <family val="3"/>
            <charset val="128"/>
          </rPr>
          <t>いつ現在の日にち</t>
        </r>
        <r>
          <rPr>
            <sz val="9"/>
            <color indexed="81"/>
            <rFont val="MS P ゴシック"/>
            <family val="3"/>
            <charset val="128"/>
          </rPr>
          <t>を入力）</t>
        </r>
      </text>
    </comment>
    <comment ref="AB3" authorId="0" shapeId="0">
      <text>
        <r>
          <rPr>
            <sz val="9"/>
            <color indexed="81"/>
            <rFont val="MS P ゴシック"/>
            <family val="3"/>
            <charset val="128"/>
          </rPr>
          <t>履行年度がある事業者であれば検索結果ページを入れる
（後日、過年度の履行状況を再確認する際に便利）</t>
        </r>
      </text>
    </comment>
  </commentList>
</comments>
</file>

<file path=xl/sharedStrings.xml><?xml version="1.0" encoding="utf-8"?>
<sst xmlns="http://schemas.openxmlformats.org/spreadsheetml/2006/main" count="148" uniqueCount="139">
  <si>
    <t>事業者名</t>
    <rPh sb="0" eb="3">
      <t>ジギョウシャ</t>
    </rPh>
    <rPh sb="3" eb="4">
      <t>メイ</t>
    </rPh>
    <phoneticPr fontId="2"/>
  </si>
  <si>
    <t>所在地</t>
    <rPh sb="0" eb="3">
      <t>ショザイチ</t>
    </rPh>
    <phoneticPr fontId="2"/>
  </si>
  <si>
    <t>記入者氏名</t>
    <rPh sb="0" eb="2">
      <t>キニュウ</t>
    </rPh>
    <rPh sb="2" eb="3">
      <t>モノ</t>
    </rPh>
    <rPh sb="3" eb="5">
      <t>シメイ</t>
    </rPh>
    <phoneticPr fontId="2"/>
  </si>
  <si>
    <t>電話番号</t>
    <rPh sb="0" eb="2">
      <t>デンワ</t>
    </rPh>
    <rPh sb="2" eb="4">
      <t>バンゴウ</t>
    </rPh>
    <phoneticPr fontId="2"/>
  </si>
  <si>
    <t>メールアドレス</t>
    <phoneticPr fontId="2"/>
  </si>
  <si>
    <t>記載年月日</t>
    <rPh sb="0" eb="2">
      <t>キサイ</t>
    </rPh>
    <rPh sb="2" eb="3">
      <t>ネン</t>
    </rPh>
    <rPh sb="3" eb="5">
      <t>ツキヒ</t>
    </rPh>
    <phoneticPr fontId="2"/>
  </si>
  <si>
    <t>令和</t>
    <rPh sb="0" eb="2">
      <t>レイワ</t>
    </rPh>
    <phoneticPr fontId="2"/>
  </si>
  <si>
    <t>年</t>
    <rPh sb="0" eb="1">
      <t>ネン</t>
    </rPh>
    <phoneticPr fontId="2"/>
  </si>
  <si>
    <t>月</t>
    <rPh sb="0" eb="1">
      <t>ツキ</t>
    </rPh>
    <phoneticPr fontId="2"/>
  </si>
  <si>
    <t>日</t>
    <rPh sb="0" eb="1">
      <t>ヒ</t>
    </rPh>
    <phoneticPr fontId="2"/>
  </si>
  <si>
    <t>①農林漁業</t>
    <rPh sb="1" eb="3">
      <t>ノウリン</t>
    </rPh>
    <rPh sb="3" eb="5">
      <t>ギョギョウ</t>
    </rPh>
    <phoneticPr fontId="2"/>
  </si>
  <si>
    <t>②製造業</t>
    <rPh sb="1" eb="4">
      <t>セイゾウギョウ</t>
    </rPh>
    <phoneticPr fontId="2"/>
  </si>
  <si>
    <t>④卸売業</t>
    <rPh sb="1" eb="4">
      <t>オロシウリギョウ</t>
    </rPh>
    <phoneticPr fontId="2"/>
  </si>
  <si>
    <t>⑤輸入業</t>
    <rPh sb="1" eb="4">
      <t>ユニュウギョウ</t>
    </rPh>
    <phoneticPr fontId="2"/>
  </si>
  <si>
    <t>⑥飲食店</t>
    <rPh sb="1" eb="4">
      <t>インショクテン</t>
    </rPh>
    <phoneticPr fontId="2"/>
  </si>
  <si>
    <t>⑦サービス業</t>
    <rPh sb="5" eb="6">
      <t>ギョウ</t>
    </rPh>
    <phoneticPr fontId="2"/>
  </si>
  <si>
    <t>はい</t>
    <phoneticPr fontId="2"/>
  </si>
  <si>
    <t>いいえ</t>
    <phoneticPr fontId="2"/>
  </si>
  <si>
    <t>人</t>
    <rPh sb="0" eb="1">
      <t>ニン</t>
    </rPh>
    <phoneticPr fontId="2"/>
  </si>
  <si>
    <t>万円</t>
    <rPh sb="0" eb="2">
      <t>マンエン</t>
    </rPh>
    <phoneticPr fontId="2"/>
  </si>
  <si>
    <t>①ガラス類</t>
    <rPh sb="4" eb="5">
      <t>ルイ</t>
    </rPh>
    <phoneticPr fontId="2"/>
  </si>
  <si>
    <t>③プラスチック製</t>
    <rPh sb="7" eb="8">
      <t>セイ</t>
    </rPh>
    <phoneticPr fontId="2"/>
  </si>
  <si>
    <t>【備考欄】</t>
    <rPh sb="1" eb="4">
      <t>ビコウラン</t>
    </rPh>
    <phoneticPr fontId="2"/>
  </si>
  <si>
    <t>管理No.</t>
    <rPh sb="0" eb="2">
      <t>カンリ</t>
    </rPh>
    <phoneticPr fontId="2"/>
  </si>
  <si>
    <t>役　職</t>
    <rPh sb="0" eb="1">
      <t>ヤク</t>
    </rPh>
    <rPh sb="2" eb="3">
      <t>ショク</t>
    </rPh>
    <phoneticPr fontId="2"/>
  </si>
  <si>
    <t>⑧その他の業種</t>
    <rPh sb="3" eb="4">
      <t>タ</t>
    </rPh>
    <rPh sb="5" eb="7">
      <t>ギョウシュ</t>
    </rPh>
    <phoneticPr fontId="2"/>
  </si>
  <si>
    <t>（</t>
    <phoneticPr fontId="2"/>
  </si>
  <si>
    <t>月)</t>
    <rPh sb="0" eb="1">
      <t>ツキ</t>
    </rPh>
    <phoneticPr fontId="2"/>
  </si>
  <si>
    <t>いいえ　（全て再利用する、等）</t>
    <rPh sb="5" eb="6">
      <t>スベ</t>
    </rPh>
    <rPh sb="7" eb="10">
      <t>サイリヨウ</t>
    </rPh>
    <rPh sb="13" eb="14">
      <t>トウ</t>
    </rPh>
    <phoneticPr fontId="2"/>
  </si>
  <si>
    <t>問１</t>
    <rPh sb="0" eb="1">
      <t>ト</t>
    </rPh>
    <phoneticPr fontId="2"/>
  </si>
  <si>
    <t>質問事項</t>
    <rPh sb="0" eb="2">
      <t>シツモン</t>
    </rPh>
    <rPh sb="2" eb="4">
      <t>ジコウ</t>
    </rPh>
    <phoneticPr fontId="2"/>
  </si>
  <si>
    <t>回　答</t>
    <rPh sb="0" eb="1">
      <t>カイ</t>
    </rPh>
    <rPh sb="2" eb="3">
      <t>コタエ</t>
    </rPh>
    <phoneticPr fontId="2"/>
  </si>
  <si>
    <t>問２</t>
    <rPh sb="0" eb="1">
      <t>ト</t>
    </rPh>
    <phoneticPr fontId="2"/>
  </si>
  <si>
    <t>問３</t>
    <rPh sb="0" eb="1">
      <t>ト</t>
    </rPh>
    <phoneticPr fontId="2"/>
  </si>
  <si>
    <t>問４</t>
    <rPh sb="0" eb="1">
      <t>ト</t>
    </rPh>
    <phoneticPr fontId="2"/>
  </si>
  <si>
    <t>⑤その他</t>
    <rPh sb="3" eb="4">
      <t>タ</t>
    </rPh>
    <phoneticPr fontId="2"/>
  </si>
  <si>
    <t>段ボール</t>
    <rPh sb="0" eb="1">
      <t>ダン</t>
    </rPh>
    <phoneticPr fontId="2"/>
  </si>
  <si>
    <t>他</t>
    <rPh sb="0" eb="1">
      <t>タ</t>
    </rPh>
    <phoneticPr fontId="2"/>
  </si>
  <si>
    <t>⑨休業、廃業</t>
    <phoneticPr fontId="2"/>
  </si>
  <si>
    <t>④紙製（段ボール、アルミ不使用の飲料用パック除く）</t>
    <rPh sb="1" eb="3">
      <t>カミセイ</t>
    </rPh>
    <phoneticPr fontId="2"/>
  </si>
  <si>
    <t>）</t>
    <phoneticPr fontId="2"/>
  </si>
  <si>
    <t>いいえ　（全て業務用、等）</t>
  </si>
  <si>
    <t>該当する回答欄全てに✓を付けてください。</t>
    <rPh sb="0" eb="2">
      <t>ガイトウ</t>
    </rPh>
    <rPh sb="4" eb="7">
      <t>カイトウラン</t>
    </rPh>
    <rPh sb="7" eb="8">
      <t>スベ</t>
    </rPh>
    <rPh sb="12" eb="13">
      <t>ツ</t>
    </rPh>
    <phoneticPr fontId="2"/>
  </si>
  <si>
    <t>B　小売業、卸売業、輸入業、飲食店、サービス業</t>
    <rPh sb="14" eb="16">
      <t>インショク</t>
    </rPh>
    <phoneticPr fontId="2"/>
  </si>
  <si>
    <t>②PETボトル</t>
    <phoneticPr fontId="2"/>
  </si>
  <si>
    <t>「容器包装に係る分別収集及び再商品化の促進等に関する法律」
に基づく「特定事業者」要件の確認調査票</t>
    <phoneticPr fontId="2"/>
  </si>
  <si>
    <t>②年間総売上が２億4,000万円超</t>
    <rPh sb="8" eb="9">
      <t>オク</t>
    </rPh>
    <rPh sb="14" eb="15">
      <t>マン</t>
    </rPh>
    <rPh sb="15" eb="16">
      <t>エン</t>
    </rPh>
    <rPh sb="16" eb="17">
      <t>チョウ</t>
    </rPh>
    <phoneticPr fontId="2"/>
  </si>
  <si>
    <t>①従業員数が２１人以上</t>
    <phoneticPr fontId="2"/>
  </si>
  <si>
    <t>②年間総売上が7,000万円超</t>
    <rPh sb="12" eb="14">
      <t>マンエン</t>
    </rPh>
    <rPh sb="14" eb="15">
      <t>チョウ</t>
    </rPh>
    <phoneticPr fontId="2"/>
  </si>
  <si>
    <r>
      <t>①従業員数が６人以上</t>
    </r>
    <r>
      <rPr>
        <u/>
        <sz val="11"/>
        <color theme="1"/>
        <rFont val="ＭＳ Ｐ明朝"/>
        <family val="1"/>
        <charset val="128"/>
      </rPr>
      <t/>
    </r>
    <phoneticPr fontId="2"/>
  </si>
  <si>
    <r>
      <t>A　農林漁業、製造業など</t>
    </r>
    <r>
      <rPr>
        <sz val="10"/>
        <rFont val="ＭＳ Ｐ明朝"/>
        <family val="1"/>
        <charset val="128"/>
      </rPr>
      <t>（Ｂに該当する事業以外の事業）</t>
    </r>
    <phoneticPr fontId="2"/>
  </si>
  <si>
    <t>　この調査票は、容器包装に係る分別収集及び再商品化の促進等に関する法律（以下、「容器包装リサイクル法」という。）に基づく特定事業者要件を満たしているかどうかを確認するものです。</t>
    <rPh sb="36" eb="38">
      <t>イカ</t>
    </rPh>
    <phoneticPr fontId="2"/>
  </si>
  <si>
    <t>〈従業員数〉
解雇の予告を必要としない者は除く</t>
    <rPh sb="19" eb="20">
      <t>シャ</t>
    </rPh>
    <phoneticPr fontId="2"/>
  </si>
  <si>
    <t>:</t>
    <phoneticPr fontId="2"/>
  </si>
  <si>
    <t>従業員数</t>
    <rPh sb="0" eb="2">
      <t>ジュウギョウ</t>
    </rPh>
    <rPh sb="2" eb="4">
      <t>インスウ</t>
    </rPh>
    <phoneticPr fontId="2"/>
  </si>
  <si>
    <t>年間総売上</t>
    <rPh sb="0" eb="2">
      <t>ネンカン</t>
    </rPh>
    <rPh sb="2" eb="3">
      <t>ソウ</t>
    </rPh>
    <rPh sb="3" eb="5">
      <t>ウリア</t>
    </rPh>
    <phoneticPr fontId="2"/>
  </si>
  <si>
    <t>①容器・包装を利用して商品を製造又は販売している</t>
    <phoneticPr fontId="2"/>
  </si>
  <si>
    <t>②容器・包装に入った商品を輸入している</t>
    <phoneticPr fontId="2"/>
  </si>
  <si>
    <r>
      <t>③容器・包装は利用しない</t>
    </r>
    <r>
      <rPr>
        <sz val="8"/>
        <color theme="1"/>
        <rFont val="ＭＳ Ｐ明朝"/>
        <family val="1"/>
        <charset val="128"/>
      </rPr>
      <t>（役務（サービス）の提供を含む）</t>
    </r>
    <phoneticPr fontId="2"/>
  </si>
  <si>
    <t>（３）（１）のうち、最終的に家庭
　　 ごみとして排出されるもの
　　 はありますか</t>
    <phoneticPr fontId="2"/>
  </si>
  <si>
    <t>（２）（１）のうち、中身の商品と
　　 分離すると不要となり、廃
　　 棄されるものはありますか</t>
    <phoneticPr fontId="2"/>
  </si>
  <si>
    <t>問３で①、②とご回答の方にお尋ねします</t>
    <phoneticPr fontId="2"/>
  </si>
  <si>
    <t xml:space="preserve">
次のいずれかの事業に一部でも携わっていますか</t>
    <rPh sb="1" eb="2">
      <t>ツギ</t>
    </rPh>
    <rPh sb="8" eb="10">
      <t>ジギョウ</t>
    </rPh>
    <rPh sb="11" eb="13">
      <t>イチブ</t>
    </rPh>
    <rPh sb="15" eb="16">
      <t>タズサ</t>
    </rPh>
    <phoneticPr fontId="2"/>
  </si>
  <si>
    <t>【事業内容を具体的に記載してください】</t>
    <rPh sb="1" eb="3">
      <t>ジギョウ</t>
    </rPh>
    <rPh sb="3" eb="5">
      <t>ナイヨウ</t>
    </rPh>
    <rPh sb="6" eb="9">
      <t>グタイテキ</t>
    </rPh>
    <rPh sb="10" eb="12">
      <t>キサイ</t>
    </rPh>
    <phoneticPr fontId="2"/>
  </si>
  <si>
    <r>
      <t>③小売業</t>
    </r>
    <r>
      <rPr>
        <sz val="8"/>
        <color theme="1"/>
        <rFont val="ＭＳ Ｐ明朝"/>
        <family val="1"/>
        <charset val="128"/>
      </rPr>
      <t>（パン屋等その場で製造・小売する製造小売業を含む）</t>
    </r>
    <rPh sb="1" eb="4">
      <t>コウリギョウ</t>
    </rPh>
    <rPh sb="7" eb="8">
      <t>ヤ</t>
    </rPh>
    <rPh sb="8" eb="9">
      <t>トウ</t>
    </rPh>
    <rPh sb="11" eb="12">
      <t>バ</t>
    </rPh>
    <rPh sb="13" eb="15">
      <t>セイゾウ</t>
    </rPh>
    <rPh sb="16" eb="18">
      <t>コウ</t>
    </rPh>
    <rPh sb="20" eb="22">
      <t>セイゾウ</t>
    </rPh>
    <rPh sb="22" eb="25">
      <t>コウリギョウ</t>
    </rPh>
    <rPh sb="26" eb="27">
      <t>フク</t>
    </rPh>
    <phoneticPr fontId="2"/>
  </si>
  <si>
    <t xml:space="preserve">
問１の事業での容器・包装の利用状況をおしえてください</t>
    <rPh sb="14" eb="16">
      <t>リヨウ</t>
    </rPh>
    <rPh sb="16" eb="18">
      <t>ジョウキョウ</t>
    </rPh>
    <phoneticPr fontId="2"/>
  </si>
  <si>
    <r>
      <t>特定事業者は再商品化義務</t>
    </r>
    <r>
      <rPr>
        <u/>
        <sz val="8"/>
        <color theme="1"/>
        <rFont val="ＭＳ Ｐ明朝"/>
        <family val="1"/>
        <charset val="128"/>
      </rPr>
      <t>量</t>
    </r>
    <r>
      <rPr>
        <sz val="8"/>
        <color theme="1"/>
        <rFont val="ＭＳ Ｐ明朝"/>
        <family val="1"/>
        <charset val="128"/>
      </rPr>
      <t>を把握する
帳簿を作成し、５年間保存が必要です</t>
    </r>
    <rPh sb="0" eb="2">
      <t>トクテイ</t>
    </rPh>
    <rPh sb="2" eb="5">
      <t>ジギョウシャ</t>
    </rPh>
    <rPh sb="6" eb="10">
      <t>サイショウヒンカ</t>
    </rPh>
    <rPh sb="10" eb="13">
      <t>ギムリョウ</t>
    </rPh>
    <rPh sb="14" eb="16">
      <t>ハアク</t>
    </rPh>
    <rPh sb="19" eb="21">
      <t>チョウボ</t>
    </rPh>
    <rPh sb="22" eb="24">
      <t>サクセイ</t>
    </rPh>
    <rPh sb="27" eb="29">
      <t>ネンカン</t>
    </rPh>
    <rPh sb="29" eb="31">
      <t>ホゾン</t>
    </rPh>
    <rPh sb="32" eb="34">
      <t>ヒツヨウ</t>
    </rPh>
    <phoneticPr fontId="2"/>
  </si>
  <si>
    <t>②</t>
    <phoneticPr fontId="21"/>
  </si>
  <si>
    <t>③</t>
    <phoneticPr fontId="21"/>
  </si>
  <si>
    <t>⑦</t>
    <phoneticPr fontId="21"/>
  </si>
  <si>
    <t>④</t>
    <phoneticPr fontId="21"/>
  </si>
  <si>
    <t>⑤</t>
  </si>
  <si>
    <t>⑥</t>
    <phoneticPr fontId="21"/>
  </si>
  <si>
    <t>⑧</t>
    <phoneticPr fontId="21"/>
  </si>
  <si>
    <t>所在県</t>
    <phoneticPr fontId="21"/>
  </si>
  <si>
    <t>農業法人
種類</t>
    <rPh sb="0" eb="2">
      <t>ノウギョウ</t>
    </rPh>
    <rPh sb="2" eb="4">
      <t>ホウジン</t>
    </rPh>
    <rPh sb="5" eb="7">
      <t>シュルイ</t>
    </rPh>
    <phoneticPr fontId="21"/>
  </si>
  <si>
    <t>事業者名</t>
    <phoneticPr fontId="21"/>
  </si>
  <si>
    <t>回答
催促</t>
    <rPh sb="0" eb="2">
      <t>カイトウ</t>
    </rPh>
    <rPh sb="3" eb="5">
      <t>サイソク</t>
    </rPh>
    <phoneticPr fontId="21"/>
  </si>
  <si>
    <t>出向き
点検
指導日</t>
    <rPh sb="0" eb="2">
      <t>デム</t>
    </rPh>
    <rPh sb="4" eb="6">
      <t>テンケン</t>
    </rPh>
    <rPh sb="7" eb="9">
      <t>シドウ</t>
    </rPh>
    <rPh sb="9" eb="10">
      <t>ビ</t>
    </rPh>
    <phoneticPr fontId="21"/>
  </si>
  <si>
    <t>申込状況</t>
    <rPh sb="0" eb="2">
      <t>モウシコミ</t>
    </rPh>
    <rPh sb="2" eb="4">
      <t>ジョウキョウ</t>
    </rPh>
    <phoneticPr fontId="21"/>
  </si>
  <si>
    <t>発送日</t>
    <rPh sb="0" eb="3">
      <t>ハッソウビ</t>
    </rPh>
    <phoneticPr fontId="21"/>
  </si>
  <si>
    <t>所在地</t>
    <rPh sb="0" eb="3">
      <t>ショザイチ</t>
    </rPh>
    <phoneticPr fontId="21"/>
  </si>
  <si>
    <t>備　考</t>
    <rPh sb="0" eb="1">
      <t>ソナエ</t>
    </rPh>
    <rPh sb="2" eb="3">
      <t>コウ</t>
    </rPh>
    <phoneticPr fontId="21"/>
  </si>
  <si>
    <t>容リ協
特定事業者番号</t>
    <rPh sb="0" eb="1">
      <t>ヨウ</t>
    </rPh>
    <rPh sb="2" eb="3">
      <t>キョウ</t>
    </rPh>
    <rPh sb="4" eb="6">
      <t>トクテイ</t>
    </rPh>
    <rPh sb="6" eb="9">
      <t>ジギョウシャ</t>
    </rPh>
    <rPh sb="9" eb="11">
      <t>バンゴウ</t>
    </rPh>
    <phoneticPr fontId="21"/>
  </si>
  <si>
    <t>回答内容
確認日</t>
    <rPh sb="0" eb="2">
      <t>カイトウ</t>
    </rPh>
    <rPh sb="2" eb="4">
      <t>ナイヨウ</t>
    </rPh>
    <rPh sb="5" eb="7">
      <t>カクニン</t>
    </rPh>
    <rPh sb="7" eb="8">
      <t>ヒ</t>
    </rPh>
    <phoneticPr fontId="21"/>
  </si>
  <si>
    <t>作成担当者情報</t>
    <rPh sb="5" eb="7">
      <t>ジョウホウ</t>
    </rPh>
    <phoneticPr fontId="21"/>
  </si>
  <si>
    <t>TEL</t>
    <phoneticPr fontId="21"/>
  </si>
  <si>
    <t>発送所在地　１</t>
    <rPh sb="0" eb="2">
      <t>ハッソウ</t>
    </rPh>
    <rPh sb="2" eb="5">
      <t>ショザイチ</t>
    </rPh>
    <phoneticPr fontId="21"/>
  </si>
  <si>
    <t>発送所在地　２</t>
    <rPh sb="0" eb="2">
      <t>ハッソウ</t>
    </rPh>
    <rPh sb="2" eb="5">
      <t>ショザイチ</t>
    </rPh>
    <phoneticPr fontId="21"/>
  </si>
  <si>
    <t>発送担当</t>
    <rPh sb="0" eb="2">
      <t>ハッソウ</t>
    </rPh>
    <phoneticPr fontId="21"/>
  </si>
  <si>
    <t>容リ協
ID取得
状況</t>
    <rPh sb="0" eb="1">
      <t>ヨウ</t>
    </rPh>
    <rPh sb="2" eb="3">
      <t>キョウ</t>
    </rPh>
    <rPh sb="6" eb="8">
      <t>シュトク</t>
    </rPh>
    <rPh sb="9" eb="11">
      <t>ジョウキョウ</t>
    </rPh>
    <phoneticPr fontId="21"/>
  </si>
  <si>
    <t>履行を
確認した日</t>
    <rPh sb="0" eb="2">
      <t>リコウ</t>
    </rPh>
    <rPh sb="4" eb="6">
      <t>カクニン</t>
    </rPh>
    <rPh sb="8" eb="9">
      <t>ヒ</t>
    </rPh>
    <phoneticPr fontId="21"/>
  </si>
  <si>
    <t>郵送以外
の
回収方法</t>
    <rPh sb="0" eb="2">
      <t>ユウソウ</t>
    </rPh>
    <rPh sb="2" eb="4">
      <t>イガイ</t>
    </rPh>
    <rPh sb="7" eb="9">
      <t>カイシュウ</t>
    </rPh>
    <rPh sb="9" eb="11">
      <t>ホウホウ</t>
    </rPh>
    <phoneticPr fontId="21"/>
  </si>
  <si>
    <t>帳簿
確認日</t>
    <rPh sb="0" eb="2">
      <t>チョウボ</t>
    </rPh>
    <rPh sb="3" eb="5">
      <t>カクニン</t>
    </rPh>
    <rPh sb="5" eb="6">
      <t>ヒ</t>
    </rPh>
    <phoneticPr fontId="21"/>
  </si>
  <si>
    <t>輸入
事業者</t>
    <rPh sb="0" eb="2">
      <t>ユニュウ</t>
    </rPh>
    <rPh sb="3" eb="5">
      <t>ジギョウ</t>
    </rPh>
    <rPh sb="5" eb="6">
      <t>シャ</t>
    </rPh>
    <phoneticPr fontId="21"/>
  </si>
  <si>
    <t>郵便番号</t>
    <rPh sb="0" eb="2">
      <t>ユウビン</t>
    </rPh>
    <rPh sb="2" eb="4">
      <t>バンゴウ</t>
    </rPh>
    <phoneticPr fontId="21"/>
  </si>
  <si>
    <t>利用素材</t>
    <rPh sb="0" eb="2">
      <t>リヨウ</t>
    </rPh>
    <rPh sb="2" eb="4">
      <t>ソザイ</t>
    </rPh>
    <phoneticPr fontId="2"/>
  </si>
  <si>
    <t>容リ協
事業者
ページ</t>
    <rPh sb="0" eb="1">
      <t>ヨウ</t>
    </rPh>
    <rPh sb="2" eb="3">
      <t>キョウ</t>
    </rPh>
    <rPh sb="4" eb="7">
      <t>ジギョウシャ</t>
    </rPh>
    <phoneticPr fontId="21"/>
  </si>
  <si>
    <t>－</t>
    <phoneticPr fontId="2"/>
  </si>
  <si>
    <t>ダンボール</t>
    <phoneticPr fontId="2"/>
  </si>
  <si>
    <t>その他</t>
    <rPh sb="2" eb="3">
      <t>タ</t>
    </rPh>
    <phoneticPr fontId="2"/>
  </si>
  <si>
    <t>⑤</t>
    <phoneticPr fontId="2"/>
  </si>
  <si>
    <t>④</t>
    <phoneticPr fontId="2"/>
  </si>
  <si>
    <t>③</t>
    <phoneticPr fontId="2"/>
  </si>
  <si>
    <t>②</t>
    <phoneticPr fontId="2"/>
  </si>
  <si>
    <t>①</t>
    <phoneticPr fontId="2"/>
  </si>
  <si>
    <t>（２）</t>
    <phoneticPr fontId="2"/>
  </si>
  <si>
    <t>（３）</t>
    <phoneticPr fontId="2"/>
  </si>
  <si>
    <t>Y/N</t>
    <phoneticPr fontId="2"/>
  </si>
  <si>
    <t>全部/一部</t>
    <rPh sb="0" eb="2">
      <t>ゼンブ</t>
    </rPh>
    <rPh sb="3" eb="5">
      <t>イチブ</t>
    </rPh>
    <phoneticPr fontId="2"/>
  </si>
  <si>
    <t>（５）</t>
    <phoneticPr fontId="2"/>
  </si>
  <si>
    <t>製造販売</t>
    <rPh sb="0" eb="2">
      <t>セイゾウ</t>
    </rPh>
    <rPh sb="2" eb="4">
      <t>ハンバイ</t>
    </rPh>
    <phoneticPr fontId="2"/>
  </si>
  <si>
    <t>輸入</t>
    <rPh sb="0" eb="2">
      <t>ユニュウ</t>
    </rPh>
    <phoneticPr fontId="2"/>
  </si>
  <si>
    <t>利用なし</t>
    <rPh sb="0" eb="2">
      <t>リヨウ</t>
    </rPh>
    <phoneticPr fontId="2"/>
  </si>
  <si>
    <t>A/B</t>
    <phoneticPr fontId="2"/>
  </si>
  <si>
    <t xml:space="preserve">
従業員数、年間総売上高を教えてください
売上高が最も大きな事業は次のA・Bのうち、どちらでしょうか
　　　　　　　　　【手引きＰ３参照】　</t>
    <phoneticPr fontId="2"/>
  </si>
  <si>
    <t xml:space="preserve">
（１）利用している容器・包装の
　　 素材は何ですか
　　　　　　　　　【手引きＰ４参照】</t>
    <phoneticPr fontId="2"/>
  </si>
  <si>
    <t xml:space="preserve">
（４）容器・包装の利用、輸入
　　 について「委託・受託」の
　　 関係を結んでいますか
　　　　　　【手引きＰ５～６参照】　</t>
    <phoneticPr fontId="2"/>
  </si>
  <si>
    <t>（５）容器・包装に関する帳簿
　　 を作成していますか
　　　　　　【手引きＰ７～８参照】　</t>
    <phoneticPr fontId="2"/>
  </si>
  <si>
    <t>農林水産省 関東農政局 経営・事業支援部 食品企業課</t>
    <phoneticPr fontId="2"/>
  </si>
  <si>
    <t>（都道府県）</t>
  </si>
  <si>
    <t>【問合せ先】</t>
    <phoneticPr fontId="2"/>
  </si>
  <si>
    <t>〒３３０－９７２２</t>
    <phoneticPr fontId="2"/>
  </si>
  <si>
    <t>埼玉県さいたま市中央区新都心２－１　さいたま新都心合同庁舎２号館１０階</t>
    <phoneticPr fontId="2"/>
  </si>
  <si>
    <t>メール</t>
    <phoneticPr fontId="2"/>
  </si>
  <si>
    <t>ＴＥＬ</t>
    <phoneticPr fontId="2"/>
  </si>
  <si>
    <t>当社/他社</t>
    <rPh sb="0" eb="2">
      <t>トウシャ</t>
    </rPh>
    <rPh sb="3" eb="5">
      <t>タシャ</t>
    </rPh>
    <phoneticPr fontId="2"/>
  </si>
  <si>
    <t>義務
の
有無</t>
    <rPh sb="0" eb="2">
      <t>ギム</t>
    </rPh>
    <rPh sb="5" eb="7">
      <t>ウム</t>
    </rPh>
    <phoneticPr fontId="2"/>
  </si>
  <si>
    <t>接受日</t>
    <rPh sb="0" eb="2">
      <t>セツジュ</t>
    </rPh>
    <rPh sb="2" eb="3">
      <t>ニチ</t>
    </rPh>
    <phoneticPr fontId="2"/>
  </si>
  <si>
    <t>委託受託</t>
    <rPh sb="0" eb="4">
      <t>イタクジュタク</t>
    </rPh>
    <phoneticPr fontId="21"/>
  </si>
  <si>
    <t>要確認</t>
    <rPh sb="0" eb="3">
      <t>ヨウカクニン</t>
    </rPh>
    <phoneticPr fontId="2"/>
  </si>
  <si>
    <t>対象外
要件</t>
    <rPh sb="0" eb="3">
      <t>タイショウガイ</t>
    </rPh>
    <rPh sb="4" eb="6">
      <t>ヨウケン</t>
    </rPh>
    <phoneticPr fontId="21"/>
  </si>
  <si>
    <t>番号</t>
    <rPh sb="0" eb="2">
      <t>バンゴウ</t>
    </rPh>
    <phoneticPr fontId="21"/>
  </si>
  <si>
    <t>管理No</t>
    <rPh sb="0" eb="2">
      <t>カンリ</t>
    </rPh>
    <phoneticPr fontId="21"/>
  </si>
  <si>
    <t>年度</t>
    <rPh sb="0" eb="2">
      <t>ネンド</t>
    </rPh>
    <phoneticPr fontId="2"/>
  </si>
  <si>
    <r>
      <t>　お送りした「手引き」を参照し、貴社の直近の状況を入力の上、</t>
    </r>
    <r>
      <rPr>
        <u/>
        <sz val="11"/>
        <rFont val="ＭＳ ゴシック"/>
        <family val="3"/>
        <charset val="128"/>
      </rPr>
      <t>期日までに</t>
    </r>
    <r>
      <rPr>
        <sz val="11"/>
        <rFont val="ＭＳ ゴシック"/>
        <family val="3"/>
        <charset val="128"/>
      </rPr>
      <t>このファイルを御返送ください。</t>
    </r>
    <rPh sb="2" eb="3">
      <t>オク</t>
    </rPh>
    <rPh sb="25" eb="27">
      <t>ニュウリョク</t>
    </rPh>
    <rPh sb="30" eb="32">
      <t>キジツ</t>
    </rPh>
    <rPh sb="42" eb="43">
      <t>ゴ</t>
    </rPh>
    <rPh sb="43" eb="45">
      <t>ヘンソウ</t>
    </rPh>
    <phoneticPr fontId="2"/>
  </si>
  <si>
    <t>市区町村以降はこちらの欄に入力してください</t>
    <phoneticPr fontId="2"/>
  </si>
  <si>
    <t>０４８－７４０－０４２５</t>
    <phoneticPr fontId="2"/>
  </si>
  <si>
    <t>ｋａｎｔｏ＿ｒｅｃｙｃｌｅ＠ｍａｆｆ．ｇｏ．ｊｐ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</si>
</sst>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ge/m/d"/>
    <numFmt numFmtId="177" formatCode="0_ "/>
    <numFmt numFmtId="178" formatCode="m/d;@"/>
    <numFmt numFmtId="179" formatCode="yyyy&quot;年&quot;m&quot;月&quot;d&quot;日&quot;;@"/>
    <numFmt numFmtId="180" formatCode="000"/>
  </numFmts>
  <fonts count="39">
    <font>
      <sz val="11"/>
      <color theme="1"/>
      <name val="游ゴシック"/>
      <family val="2"/>
      <scheme val="minor"/>
    </font>
    <font>
      <sz val="11"/>
      <color theme="1"/>
      <name val="游ゴシック"/>
      <family val="2"/>
      <scheme val="minor"/>
    </font>
    <font>
      <sz val="6"/>
      <name val="游ゴシック"/>
      <family val="3"/>
      <charset val="128"/>
      <scheme val="minor"/>
    </font>
    <font>
      <b/>
      <sz val="12"/>
      <color theme="1"/>
      <name val="ＭＳ Ｐゴシック"/>
      <family val="3"/>
      <charset val="128"/>
    </font>
    <font>
      <sz val="11"/>
      <color theme="1"/>
      <name val="ＭＳ Ｐ明朝"/>
      <family val="1"/>
      <charset val="128"/>
    </font>
    <font>
      <u/>
      <sz val="11"/>
      <color theme="1"/>
      <name val="ＭＳ Ｐ明朝"/>
      <family val="1"/>
      <charset val="128"/>
    </font>
    <font>
      <sz val="11"/>
      <color rgb="FFFF0000"/>
      <name val="ＭＳ Ｐ明朝"/>
      <family val="1"/>
      <charset val="128"/>
    </font>
    <font>
      <sz val="8"/>
      <color theme="1"/>
      <name val="ＭＳ Ｐ明朝"/>
      <family val="1"/>
      <charset val="128"/>
    </font>
    <font>
      <sz val="11"/>
      <name val="ＭＳ Ｐ明朝"/>
      <family val="1"/>
      <charset val="128"/>
    </font>
    <font>
      <sz val="9"/>
      <color theme="1"/>
      <name val="ＭＳ Ｐ明朝"/>
      <family val="1"/>
      <charset val="128"/>
    </font>
    <font>
      <sz val="10"/>
      <color theme="1"/>
      <name val="ＭＳ Ｐ明朝"/>
      <family val="1"/>
      <charset val="128"/>
    </font>
    <font>
      <sz val="10"/>
      <name val="ＭＳ Ｐ明朝"/>
      <family val="1"/>
      <charset val="128"/>
    </font>
    <font>
      <u/>
      <sz val="8"/>
      <color theme="1"/>
      <name val="ＭＳ Ｐ明朝"/>
      <family val="1"/>
      <charset val="128"/>
    </font>
    <font>
      <b/>
      <sz val="12"/>
      <name val="ＭＳ Ｐゴシック"/>
      <family val="3"/>
      <charset val="128"/>
    </font>
    <font>
      <sz val="11"/>
      <color rgb="FFFF0000"/>
      <name val="游ゴシック"/>
      <family val="2"/>
      <scheme val="minor"/>
    </font>
    <font>
      <sz val="11"/>
      <name val="游ゴシック"/>
      <family val="2"/>
      <scheme val="minor"/>
    </font>
    <font>
      <sz val="11"/>
      <name val="游ゴシック"/>
      <family val="3"/>
      <charset val="128"/>
      <scheme val="minor"/>
    </font>
    <font>
      <sz val="12"/>
      <name val="ＭＳ Ｐ明朝"/>
      <family val="1"/>
      <charset val="128"/>
    </font>
    <font>
      <sz val="11"/>
      <name val="ＭＳ Ｐゴシック"/>
      <family val="3"/>
      <charset val="128"/>
    </font>
    <font>
      <b/>
      <sz val="20"/>
      <name val="游ゴシック"/>
      <family val="3"/>
      <charset val="128"/>
      <scheme val="minor"/>
    </font>
    <font>
      <b/>
      <sz val="11"/>
      <name val="游ゴシック"/>
      <family val="3"/>
      <charset val="128"/>
      <scheme val="minor"/>
    </font>
    <font>
      <sz val="6"/>
      <name val="ＭＳ Ｐゴシック"/>
      <family val="3"/>
      <charset val="128"/>
    </font>
    <font>
      <b/>
      <sz val="10"/>
      <name val="游ゴシック"/>
      <family val="3"/>
      <charset val="128"/>
      <scheme val="minor"/>
    </font>
    <font>
      <sz val="10"/>
      <name val="游ゴシック"/>
      <family val="3"/>
      <charset val="128"/>
      <scheme val="minor"/>
    </font>
    <font>
      <sz val="9"/>
      <color indexed="81"/>
      <name val="MS P ゴシック"/>
      <family val="3"/>
      <charset val="128"/>
    </font>
    <font>
      <b/>
      <sz val="9"/>
      <color indexed="10"/>
      <name val="MS P ゴシック"/>
      <family val="3"/>
      <charset val="128"/>
    </font>
    <font>
      <u/>
      <sz val="11"/>
      <color theme="10"/>
      <name val="游ゴシック"/>
      <family val="2"/>
      <scheme val="minor"/>
    </font>
    <font>
      <b/>
      <sz val="11"/>
      <name val="ＭＳ Ｐ明朝"/>
      <family val="1"/>
      <charset val="128"/>
    </font>
    <font>
      <sz val="9"/>
      <name val="ＭＳ Ｐ明朝"/>
      <family val="1"/>
      <charset val="128"/>
    </font>
    <font>
      <sz val="11"/>
      <name val="ＭＳ ゴシック"/>
      <family val="3"/>
      <charset val="128"/>
    </font>
    <font>
      <sz val="11"/>
      <color theme="1"/>
      <name val="ＭＳ ゴシック"/>
      <family val="3"/>
      <charset val="128"/>
    </font>
    <font>
      <b/>
      <sz val="10"/>
      <color rgb="FFFF0000"/>
      <name val="ＭＳ Ｐ明朝"/>
      <family val="1"/>
      <charset val="128"/>
    </font>
    <font>
      <sz val="11"/>
      <name val="Century Gothic"/>
      <family val="2"/>
    </font>
    <font>
      <u/>
      <sz val="11"/>
      <name val="ＭＳ ゴシック"/>
      <family val="3"/>
      <charset val="128"/>
    </font>
    <font>
      <b/>
      <sz val="11"/>
      <color theme="1"/>
      <name val="ＭＳ Ｐ明朝"/>
      <family val="1"/>
      <charset val="128"/>
    </font>
    <font>
      <b/>
      <sz val="11"/>
      <color rgb="FFFF0000"/>
      <name val="游ゴシック"/>
      <family val="3"/>
      <charset val="128"/>
      <scheme val="minor"/>
    </font>
    <font>
      <b/>
      <sz val="9"/>
      <color indexed="81"/>
      <name val="MS P ゴシック"/>
      <family val="3"/>
      <charset val="128"/>
    </font>
    <font>
      <b/>
      <sz val="9"/>
      <color indexed="81"/>
      <name val="ＭＳ Ｐゴシック"/>
      <family val="3"/>
      <charset val="128"/>
    </font>
    <font>
      <sz val="11"/>
      <name val="游ゴシック"/>
      <family val="2"/>
    </font>
  </fonts>
  <fills count="7">
    <fill>
      <patternFill patternType="none"/>
    </fill>
    <fill>
      <patternFill patternType="gray125"/>
    </fill>
    <fill>
      <patternFill patternType="solid">
        <fgColor rgb="FFFFFFCC"/>
        <bgColor indexed="64"/>
      </patternFill>
    </fill>
    <fill>
      <patternFill patternType="solid">
        <fgColor rgb="FFFFFF00"/>
        <bgColor indexed="64"/>
      </patternFill>
    </fill>
    <fill>
      <patternFill patternType="solid">
        <fgColor theme="6" tint="0.79998168889431442"/>
        <bgColor indexed="64"/>
      </patternFill>
    </fill>
    <fill>
      <patternFill patternType="solid">
        <fgColor theme="0"/>
        <bgColor theme="0"/>
      </patternFill>
    </fill>
    <fill>
      <patternFill patternType="solid">
        <fgColor theme="0" tint="-4.9989318521683403E-2"/>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dott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hair">
        <color indexed="64"/>
      </right>
      <top style="thin">
        <color indexed="64"/>
      </top>
      <bottom style="thin">
        <color indexed="64"/>
      </bottom>
      <diagonal/>
    </border>
    <border>
      <left/>
      <right/>
      <top/>
      <bottom style="medium">
        <color theme="6"/>
      </bottom>
      <diagonal/>
    </border>
    <border>
      <left style="medium">
        <color theme="6"/>
      </left>
      <right style="thin">
        <color theme="6"/>
      </right>
      <top style="medium">
        <color theme="6"/>
      </top>
      <bottom style="hair">
        <color theme="6"/>
      </bottom>
      <diagonal/>
    </border>
    <border>
      <left style="thin">
        <color theme="6"/>
      </left>
      <right style="thin">
        <color theme="6"/>
      </right>
      <top style="medium">
        <color theme="6"/>
      </top>
      <bottom style="hair">
        <color theme="6"/>
      </bottom>
      <diagonal/>
    </border>
  </borders>
  <cellStyleXfs count="4">
    <xf numFmtId="0" fontId="0" fillId="0" borderId="0"/>
    <xf numFmtId="38" fontId="1" fillId="0" borderId="0" applyFont="0" applyFill="0" applyBorder="0" applyAlignment="0" applyProtection="0">
      <alignment vertical="center"/>
    </xf>
    <xf numFmtId="0" fontId="18" fillId="0" borderId="0">
      <alignment vertical="center"/>
    </xf>
    <xf numFmtId="0" fontId="26" fillId="0" borderId="0" applyNumberFormat="0" applyFill="0" applyBorder="0" applyAlignment="0" applyProtection="0"/>
  </cellStyleXfs>
  <cellXfs count="252">
    <xf numFmtId="0" fontId="0" fillId="0" borderId="0" xfId="0"/>
    <xf numFmtId="0" fontId="4" fillId="0" borderId="0" xfId="0" applyFont="1"/>
    <xf numFmtId="0" fontId="4" fillId="0" borderId="0" xfId="0" applyFont="1" applyAlignment="1">
      <alignment vertical="center"/>
    </xf>
    <xf numFmtId="0" fontId="4" fillId="0" borderId="1" xfId="0" applyFont="1" applyBorder="1" applyAlignment="1">
      <alignment vertical="center" shrinkToFit="1"/>
    </xf>
    <xf numFmtId="0" fontId="4" fillId="0" borderId="2" xfId="0" applyFont="1" applyBorder="1" applyAlignment="1">
      <alignment vertical="center"/>
    </xf>
    <xf numFmtId="0" fontId="4" fillId="0" borderId="3" xfId="0" applyFont="1" applyBorder="1" applyAlignment="1">
      <alignment vertical="center"/>
    </xf>
    <xf numFmtId="0" fontId="4" fillId="0" borderId="6" xfId="0" applyFont="1" applyFill="1" applyBorder="1" applyAlignment="1">
      <alignment vertical="center"/>
    </xf>
    <xf numFmtId="0" fontId="4" fillId="0" borderId="0" xfId="0" applyFont="1" applyBorder="1" applyAlignment="1">
      <alignment vertical="center"/>
    </xf>
    <xf numFmtId="0" fontId="4" fillId="0" borderId="7" xfId="0" applyFont="1" applyBorder="1" applyAlignment="1">
      <alignment vertical="center"/>
    </xf>
    <xf numFmtId="0" fontId="4" fillId="0" borderId="9" xfId="0" applyFont="1" applyBorder="1" applyAlignment="1">
      <alignment vertical="center" wrapText="1"/>
    </xf>
    <xf numFmtId="0" fontId="4" fillId="0" borderId="0" xfId="0" applyFont="1" applyFill="1" applyBorder="1" applyAlignment="1">
      <alignment vertical="center"/>
    </xf>
    <xf numFmtId="0" fontId="4" fillId="0" borderId="11" xfId="0" applyFont="1" applyBorder="1"/>
    <xf numFmtId="0" fontId="4" fillId="0" borderId="0" xfId="0" applyFont="1" applyBorder="1"/>
    <xf numFmtId="0" fontId="4" fillId="0" borderId="11" xfId="0" applyFont="1" applyBorder="1" applyAlignment="1">
      <alignment horizontal="left" vertical="center" wrapText="1"/>
    </xf>
    <xf numFmtId="0" fontId="4" fillId="0" borderId="6" xfId="0" applyFont="1" applyBorder="1" applyAlignment="1">
      <alignment vertical="center"/>
    </xf>
    <xf numFmtId="0" fontId="4" fillId="0" borderId="0" xfId="0" applyFont="1" applyFill="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4" xfId="0" applyFont="1" applyBorder="1" applyAlignment="1">
      <alignment horizontal="left"/>
    </xf>
    <xf numFmtId="0" fontId="4" fillId="0" borderId="10" xfId="0" applyFont="1" applyBorder="1" applyAlignment="1">
      <alignment vertical="top"/>
    </xf>
    <xf numFmtId="0" fontId="4" fillId="0" borderId="10" xfId="0" applyFont="1" applyFill="1" applyBorder="1" applyAlignment="1">
      <alignment vertical="center"/>
    </xf>
    <xf numFmtId="0" fontId="4" fillId="0" borderId="5" xfId="0" applyFont="1" applyFill="1" applyBorder="1" applyAlignment="1">
      <alignment vertical="center"/>
    </xf>
    <xf numFmtId="0" fontId="4" fillId="0" borderId="6"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shrinkToFit="1"/>
    </xf>
    <xf numFmtId="0" fontId="6" fillId="0" borderId="0" xfId="0" applyFont="1"/>
    <xf numFmtId="0" fontId="4" fillId="0" borderId="11" xfId="0" applyFont="1" applyFill="1" applyBorder="1" applyAlignment="1">
      <alignment vertical="center"/>
    </xf>
    <xf numFmtId="0" fontId="4" fillId="0" borderId="10" xfId="0" applyFont="1" applyBorder="1"/>
    <xf numFmtId="0" fontId="10" fillId="0" borderId="11" xfId="0" applyFont="1" applyBorder="1" applyAlignment="1">
      <alignment vertical="top" wrapText="1"/>
    </xf>
    <xf numFmtId="0" fontId="4" fillId="0" borderId="1" xfId="0" applyFont="1" applyFill="1" applyBorder="1" applyAlignment="1">
      <alignment horizontal="centerContinuous" vertical="center" wrapText="1"/>
    </xf>
    <xf numFmtId="0" fontId="4" fillId="0" borderId="2" xfId="0" applyFont="1" applyFill="1" applyBorder="1" applyAlignment="1">
      <alignment horizontal="centerContinuous" vertical="center" wrapText="1"/>
    </xf>
    <xf numFmtId="0" fontId="4" fillId="0" borderId="3" xfId="0" applyFont="1" applyFill="1" applyBorder="1" applyAlignment="1">
      <alignment horizontal="centerContinuous" vertical="center" wrapText="1"/>
    </xf>
    <xf numFmtId="0" fontId="4" fillId="0" borderId="2" xfId="0" applyFont="1" applyBorder="1" applyAlignment="1">
      <alignment horizontal="centerContinuous"/>
    </xf>
    <xf numFmtId="0" fontId="4" fillId="0" borderId="10" xfId="0" applyFont="1" applyBorder="1" applyAlignment="1">
      <alignment vertical="center"/>
    </xf>
    <xf numFmtId="0" fontId="10" fillId="0" borderId="10" xfId="0" applyFont="1" applyBorder="1" applyAlignment="1">
      <alignment vertical="top" wrapText="1"/>
    </xf>
    <xf numFmtId="0" fontId="4" fillId="0" borderId="0" xfId="0" applyFont="1" applyBorder="1" applyAlignment="1">
      <alignment vertical="top" wrapText="1"/>
    </xf>
    <xf numFmtId="0" fontId="4" fillId="0" borderId="4" xfId="0" applyFont="1" applyBorder="1" applyAlignment="1">
      <alignment vertical="center"/>
    </xf>
    <xf numFmtId="0" fontId="4" fillId="0" borderId="5" xfId="0" applyFont="1" applyBorder="1" applyAlignment="1">
      <alignment vertical="center"/>
    </xf>
    <xf numFmtId="0" fontId="4" fillId="0" borderId="12" xfId="0" applyFont="1" applyBorder="1" applyAlignment="1">
      <alignment vertical="center"/>
    </xf>
    <xf numFmtId="0" fontId="10" fillId="0" borderId="0" xfId="0" applyFont="1" applyFill="1" applyBorder="1" applyAlignment="1">
      <alignment vertical="center"/>
    </xf>
    <xf numFmtId="0" fontId="4" fillId="0" borderId="9" xfId="0" applyFont="1" applyBorder="1"/>
    <xf numFmtId="0" fontId="4" fillId="0" borderId="13" xfId="0" applyFont="1" applyBorder="1"/>
    <xf numFmtId="0" fontId="4" fillId="0" borderId="16" xfId="0" applyFont="1" applyBorder="1" applyAlignment="1">
      <alignment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16" xfId="0" applyFont="1" applyBorder="1" applyAlignment="1">
      <alignment vertical="top" wrapText="1"/>
    </xf>
    <xf numFmtId="0" fontId="4" fillId="0" borderId="5" xfId="0" applyFont="1" applyBorder="1"/>
    <xf numFmtId="0" fontId="4" fillId="0" borderId="16" xfId="0" applyFont="1" applyBorder="1" applyAlignment="1">
      <alignment vertical="center" wrapText="1"/>
    </xf>
    <xf numFmtId="0" fontId="4" fillId="0" borderId="16" xfId="0" applyFont="1" applyFill="1" applyBorder="1" applyAlignment="1">
      <alignment vertical="center" wrapText="1"/>
    </xf>
    <xf numFmtId="0" fontId="4" fillId="0" borderId="14" xfId="0" applyFont="1" applyBorder="1" applyAlignment="1">
      <alignment vertical="center" wrapText="1"/>
    </xf>
    <xf numFmtId="0" fontId="4" fillId="0" borderId="9" xfId="0" applyFont="1" applyFill="1" applyBorder="1" applyAlignment="1">
      <alignment vertical="center"/>
    </xf>
    <xf numFmtId="0" fontId="10" fillId="0" borderId="7" xfId="0" applyFont="1" applyFill="1" applyBorder="1" applyAlignment="1">
      <alignment vertical="center"/>
    </xf>
    <xf numFmtId="0" fontId="4" fillId="0" borderId="11" xfId="0" applyFont="1" applyBorder="1" applyAlignment="1">
      <alignment horizontal="right" vertical="center" wrapText="1"/>
    </xf>
    <xf numFmtId="0" fontId="8" fillId="0" borderId="0" xfId="0" applyFont="1" applyBorder="1" applyAlignment="1">
      <alignment vertical="center"/>
    </xf>
    <xf numFmtId="0" fontId="4" fillId="0" borderId="12" xfId="0" applyFont="1" applyBorder="1" applyAlignment="1">
      <alignment horizontal="left" vertical="center"/>
    </xf>
    <xf numFmtId="0" fontId="4" fillId="0" borderId="0" xfId="0" applyFont="1" applyBorder="1" applyAlignment="1">
      <alignment horizontal="right" vertical="center" wrapText="1"/>
    </xf>
    <xf numFmtId="0" fontId="4" fillId="0" borderId="2" xfId="0" applyFont="1" applyBorder="1" applyAlignment="1">
      <alignment horizontal="center" vertical="center"/>
    </xf>
    <xf numFmtId="0" fontId="8" fillId="0" borderId="0" xfId="0" applyFont="1" applyBorder="1" applyAlignment="1">
      <alignment horizontal="left" vertical="center" wrapText="1"/>
    </xf>
    <xf numFmtId="0" fontId="8" fillId="0" borderId="7" xfId="0" applyFont="1" applyBorder="1" applyAlignment="1">
      <alignment horizontal="left" vertical="center" wrapText="1"/>
    </xf>
    <xf numFmtId="0" fontId="4" fillId="0" borderId="11" xfId="0" applyFont="1" applyBorder="1" applyAlignment="1">
      <alignment vertical="center"/>
    </xf>
    <xf numFmtId="0" fontId="4" fillId="0" borderId="7" xfId="0" applyFont="1" applyBorder="1" applyAlignment="1">
      <alignment vertical="center" wrapText="1"/>
    </xf>
    <xf numFmtId="0" fontId="4" fillId="0" borderId="8" xfId="0" applyFont="1" applyBorder="1" applyAlignment="1">
      <alignment horizontal="center" vertical="center"/>
    </xf>
    <xf numFmtId="0" fontId="4" fillId="2" borderId="2" xfId="0" applyFont="1" applyFill="1" applyBorder="1" applyAlignment="1" applyProtection="1">
      <alignment horizontal="center" vertical="center"/>
      <protection locked="0"/>
    </xf>
    <xf numFmtId="0" fontId="4" fillId="2" borderId="0" xfId="0" applyFont="1" applyFill="1" applyBorder="1" applyAlignment="1" applyProtection="1">
      <alignment vertical="center"/>
      <protection locked="0"/>
    </xf>
    <xf numFmtId="0" fontId="8" fillId="0" borderId="6" xfId="0" applyFont="1" applyBorder="1" applyAlignment="1">
      <alignment horizontal="center" vertical="center"/>
    </xf>
    <xf numFmtId="0" fontId="15" fillId="0" borderId="0" xfId="0" applyFont="1" applyAlignment="1">
      <alignment horizontal="center" vertical="center"/>
    </xf>
    <xf numFmtId="0" fontId="15" fillId="0" borderId="7" xfId="0" applyFont="1" applyBorder="1" applyAlignment="1">
      <alignment horizontal="center" vertical="center"/>
    </xf>
    <xf numFmtId="0" fontId="4" fillId="0" borderId="11" xfId="0" applyFont="1" applyBorder="1" applyAlignment="1">
      <alignment vertical="center"/>
    </xf>
    <xf numFmtId="0" fontId="4" fillId="0" borderId="10" xfId="0" applyFont="1" applyBorder="1" applyAlignment="1">
      <alignment horizontal="right" vertical="center"/>
    </xf>
    <xf numFmtId="0" fontId="8" fillId="0" borderId="11" xfId="0" applyFont="1" applyBorder="1" applyAlignment="1">
      <alignment vertical="center"/>
    </xf>
    <xf numFmtId="0" fontId="8" fillId="0" borderId="0" xfId="0" applyFont="1"/>
    <xf numFmtId="0" fontId="4" fillId="0" borderId="11" xfId="0" applyFont="1" applyBorder="1" applyAlignment="1">
      <alignment vertical="center"/>
    </xf>
    <xf numFmtId="0" fontId="8" fillId="0" borderId="0" xfId="0" applyFont="1" applyAlignment="1">
      <alignment horizontal="left"/>
    </xf>
    <xf numFmtId="0" fontId="9" fillId="0" borderId="11" xfId="0" applyFont="1" applyBorder="1" applyAlignment="1">
      <alignment horizontal="left" vertical="center" wrapText="1"/>
    </xf>
    <xf numFmtId="0" fontId="4" fillId="0" borderId="11" xfId="0" applyFont="1" applyBorder="1" applyAlignment="1">
      <alignment horizontal="center" vertical="center"/>
    </xf>
    <xf numFmtId="0" fontId="14" fillId="0" borderId="0" xfId="0" applyFont="1" applyBorder="1" applyAlignment="1">
      <alignment vertical="top"/>
    </xf>
    <xf numFmtId="0" fontId="4" fillId="0" borderId="11" xfId="0" applyFont="1" applyBorder="1" applyAlignment="1">
      <alignment horizontal="left" vertical="center"/>
    </xf>
    <xf numFmtId="0" fontId="4" fillId="0" borderId="0" xfId="0" applyFont="1" applyAlignment="1">
      <alignment horizontal="center" vertical="center"/>
    </xf>
    <xf numFmtId="0" fontId="4" fillId="2" borderId="4" xfId="0" applyFont="1" applyFill="1" applyBorder="1" applyAlignment="1" applyProtection="1">
      <alignment vertical="center"/>
      <protection locked="0"/>
    </xf>
    <xf numFmtId="0" fontId="4" fillId="2" borderId="6" xfId="0" applyFont="1" applyFill="1" applyBorder="1" applyAlignment="1" applyProtection="1">
      <alignment vertical="center"/>
      <protection locked="0"/>
    </xf>
    <xf numFmtId="0" fontId="4" fillId="2" borderId="8" xfId="0" applyFont="1" applyFill="1" applyBorder="1" applyAlignment="1" applyProtection="1">
      <alignment vertical="center"/>
      <protection locked="0"/>
    </xf>
    <xf numFmtId="0" fontId="4" fillId="2" borderId="6"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11" xfId="0" applyFont="1" applyFill="1" applyBorder="1" applyAlignment="1" applyProtection="1">
      <alignment vertical="center"/>
      <protection locked="0"/>
    </xf>
    <xf numFmtId="0" fontId="4" fillId="2" borderId="10" xfId="0" applyFont="1" applyFill="1" applyBorder="1" applyAlignment="1" applyProtection="1">
      <alignment vertical="center"/>
      <protection locked="0"/>
    </xf>
    <xf numFmtId="0" fontId="31" fillId="0" borderId="10" xfId="0" applyFont="1" applyBorder="1" applyAlignment="1">
      <alignment vertical="center"/>
    </xf>
    <xf numFmtId="0" fontId="31" fillId="0" borderId="0" xfId="0" applyFont="1" applyBorder="1" applyAlignment="1">
      <alignment vertical="center"/>
    </xf>
    <xf numFmtId="0" fontId="4" fillId="2" borderId="11" xfId="0" applyFont="1" applyFill="1" applyBorder="1" applyAlignment="1" applyProtection="1">
      <alignment horizontal="center" vertical="center" wrapText="1"/>
      <protection locked="0"/>
    </xf>
    <xf numFmtId="0" fontId="34" fillId="0" borderId="3" xfId="0" applyFont="1" applyBorder="1" applyAlignment="1" applyProtection="1">
      <alignment horizontal="center" vertical="center"/>
      <protection locked="0"/>
    </xf>
    <xf numFmtId="0" fontId="4" fillId="5" borderId="0" xfId="0" applyFont="1" applyFill="1"/>
    <xf numFmtId="0" fontId="3" fillId="5" borderId="0" xfId="0" applyFont="1" applyFill="1" applyAlignment="1">
      <alignment vertical="center" wrapText="1"/>
    </xf>
    <xf numFmtId="0" fontId="4" fillId="5" borderId="0" xfId="0" applyFont="1" applyFill="1" applyAlignment="1">
      <alignment horizontal="right" vertical="top"/>
    </xf>
    <xf numFmtId="0" fontId="27" fillId="0" borderId="2" xfId="0" applyFont="1" applyBorder="1" applyAlignment="1" applyProtection="1">
      <alignment horizontal="left" vertical="center"/>
    </xf>
    <xf numFmtId="0" fontId="8" fillId="0" borderId="0" xfId="0" applyFont="1" applyFill="1" applyAlignment="1">
      <alignment vertical="center"/>
    </xf>
    <xf numFmtId="0" fontId="8" fillId="0" borderId="0" xfId="0" applyFont="1" applyAlignment="1">
      <alignment vertical="center"/>
    </xf>
    <xf numFmtId="0" fontId="8" fillId="5" borderId="0" xfId="0" applyFont="1" applyFill="1"/>
    <xf numFmtId="0" fontId="8" fillId="0" borderId="0" xfId="0" applyFont="1" applyAlignment="1">
      <alignment horizontal="left" vertical="top" wrapText="1"/>
    </xf>
    <xf numFmtId="0" fontId="8" fillId="0" borderId="0" xfId="0" applyFont="1" applyBorder="1"/>
    <xf numFmtId="0" fontId="6" fillId="5" borderId="0" xfId="0" applyFont="1" applyFill="1" applyAlignment="1" applyProtection="1">
      <protection locked="0"/>
    </xf>
    <xf numFmtId="0" fontId="6" fillId="0" borderId="0" xfId="0" applyFont="1" applyAlignment="1" applyProtection="1">
      <alignment horizontal="left" vertical="top"/>
      <protection locked="0"/>
    </xf>
    <xf numFmtId="0" fontId="6" fillId="0" borderId="0" xfId="0" applyFont="1" applyAlignment="1" applyProtection="1">
      <protection locked="0"/>
    </xf>
    <xf numFmtId="0" fontId="6" fillId="0" borderId="0" xfId="0" applyFont="1" applyAlignment="1" applyProtection="1">
      <alignment vertical="center"/>
      <protection locked="0"/>
    </xf>
    <xf numFmtId="0" fontId="6" fillId="0" borderId="0" xfId="0" applyFont="1" applyFill="1" applyAlignment="1" applyProtection="1">
      <alignment vertical="center"/>
      <protection locked="0"/>
    </xf>
    <xf numFmtId="49" fontId="8" fillId="5" borderId="0" xfId="0" applyNumberFormat="1" applyFont="1" applyFill="1"/>
    <xf numFmtId="49" fontId="8" fillId="0" borderId="0" xfId="0" applyNumberFormat="1" applyFont="1"/>
    <xf numFmtId="49" fontId="8" fillId="0" borderId="0" xfId="0" applyNumberFormat="1" applyFont="1" applyAlignment="1">
      <alignment vertical="center"/>
    </xf>
    <xf numFmtId="49" fontId="8" fillId="0" borderId="0" xfId="0" applyNumberFormat="1" applyFont="1" applyFill="1" applyAlignment="1">
      <alignment vertical="center"/>
    </xf>
    <xf numFmtId="0" fontId="0" fillId="0" borderId="0" xfId="0" applyAlignment="1" applyProtection="1">
      <alignment horizontal="center" vertical="center"/>
    </xf>
    <xf numFmtId="0" fontId="0" fillId="0" borderId="0" xfId="0" applyAlignment="1" applyProtection="1">
      <alignment vertical="center"/>
    </xf>
    <xf numFmtId="49" fontId="19" fillId="0" borderId="0" xfId="2" applyNumberFormat="1" applyFont="1" applyAlignment="1" applyProtection="1">
      <alignment horizontal="center" vertical="center"/>
    </xf>
    <xf numFmtId="0" fontId="19" fillId="0" borderId="0" xfId="2" applyFont="1" applyAlignment="1" applyProtection="1">
      <alignment horizontal="center" vertical="center"/>
    </xf>
    <xf numFmtId="0" fontId="20" fillId="0" borderId="0" xfId="2" applyFont="1" applyAlignment="1" applyProtection="1">
      <alignment vertical="center" shrinkToFit="1"/>
    </xf>
    <xf numFmtId="0" fontId="22" fillId="0" borderId="0" xfId="2" applyFont="1" applyAlignment="1" applyProtection="1">
      <alignment horizontal="center" vertical="center"/>
    </xf>
    <xf numFmtId="0" fontId="20" fillId="0" borderId="0" xfId="2" applyFont="1" applyAlignment="1" applyProtection="1">
      <alignment horizontal="center" vertical="center"/>
    </xf>
    <xf numFmtId="176" fontId="19" fillId="0" borderId="18" xfId="2" applyNumberFormat="1" applyFont="1" applyBorder="1" applyAlignment="1" applyProtection="1">
      <alignment horizontal="center" vertical="center"/>
    </xf>
    <xf numFmtId="177" fontId="19" fillId="0" borderId="18" xfId="2" applyNumberFormat="1" applyFont="1" applyBorder="1" applyAlignment="1" applyProtection="1">
      <alignment horizontal="center" vertical="center"/>
    </xf>
    <xf numFmtId="178" fontId="19" fillId="0" borderId="18" xfId="2" applyNumberFormat="1" applyFont="1" applyBorder="1" applyAlignment="1" applyProtection="1">
      <alignment horizontal="center" vertical="center"/>
    </xf>
    <xf numFmtId="178" fontId="19" fillId="0" borderId="0" xfId="2" applyNumberFormat="1" applyFont="1" applyAlignment="1" applyProtection="1">
      <alignment horizontal="center" vertical="center"/>
    </xf>
    <xf numFmtId="179" fontId="16" fillId="4" borderId="19" xfId="2" applyNumberFormat="1" applyFont="1" applyFill="1" applyBorder="1" applyAlignment="1" applyProtection="1">
      <alignment horizontal="center" vertical="center" wrapText="1"/>
    </xf>
    <xf numFmtId="0" fontId="16" fillId="4" borderId="20" xfId="2" applyFont="1" applyFill="1" applyBorder="1" applyAlignment="1" applyProtection="1">
      <alignment horizontal="center" vertical="center" wrapText="1"/>
    </xf>
    <xf numFmtId="0" fontId="16" fillId="4" borderId="20" xfId="2" applyFont="1" applyFill="1" applyBorder="1" applyAlignment="1" applyProtection="1">
      <alignment horizontal="center" vertical="center"/>
    </xf>
    <xf numFmtId="0" fontId="16" fillId="4" borderId="20" xfId="2" applyFont="1" applyFill="1" applyBorder="1" applyAlignment="1" applyProtection="1">
      <alignment horizontal="center" vertical="center" shrinkToFit="1"/>
    </xf>
    <xf numFmtId="0" fontId="23" fillId="4" borderId="20" xfId="2" applyFont="1" applyFill="1" applyBorder="1" applyAlignment="1" applyProtection="1">
      <alignment horizontal="center" vertical="center" wrapText="1"/>
    </xf>
    <xf numFmtId="14" fontId="16" fillId="4" borderId="20" xfId="2" applyNumberFormat="1" applyFont="1" applyFill="1" applyBorder="1" applyAlignment="1" applyProtection="1">
      <alignment horizontal="center" vertical="center" wrapText="1"/>
    </xf>
    <xf numFmtId="14" fontId="16" fillId="3" borderId="20" xfId="2" applyNumberFormat="1" applyFont="1" applyFill="1" applyBorder="1" applyAlignment="1" applyProtection="1">
      <alignment horizontal="center" vertical="center" wrapText="1"/>
    </xf>
    <xf numFmtId="178" fontId="16" fillId="3" borderId="20" xfId="2" applyNumberFormat="1" applyFont="1" applyFill="1" applyBorder="1" applyAlignment="1" applyProtection="1">
      <alignment horizontal="center" vertical="center" wrapText="1"/>
    </xf>
    <xf numFmtId="14" fontId="16" fillId="6" borderId="20" xfId="2" applyNumberFormat="1" applyFont="1" applyFill="1" applyBorder="1" applyAlignment="1" applyProtection="1">
      <alignment horizontal="center" vertical="center" wrapText="1"/>
    </xf>
    <xf numFmtId="0" fontId="16" fillId="3" borderId="20" xfId="2" applyFont="1" applyFill="1" applyBorder="1" applyAlignment="1" applyProtection="1">
      <alignment horizontal="center" vertical="center" wrapText="1"/>
    </xf>
    <xf numFmtId="0" fontId="23" fillId="3" borderId="20" xfId="2" applyFont="1" applyFill="1" applyBorder="1" applyAlignment="1" applyProtection="1">
      <alignment horizontal="center" vertical="center" wrapText="1"/>
    </xf>
    <xf numFmtId="0" fontId="16" fillId="0" borderId="0" xfId="2" applyFont="1" applyAlignment="1" applyProtection="1">
      <alignment vertical="center"/>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15" fillId="0" borderId="0" xfId="0" applyFont="1" applyAlignment="1" applyProtection="1">
      <alignment horizontal="center" vertical="center"/>
      <protection locked="0"/>
    </xf>
    <xf numFmtId="0" fontId="8" fillId="0" borderId="0" xfId="0" applyFont="1" applyAlignment="1">
      <alignment vertical="center"/>
    </xf>
    <xf numFmtId="0" fontId="27" fillId="0" borderId="0" xfId="0" applyFont="1" applyBorder="1" applyAlignment="1" applyProtection="1">
      <alignment horizontal="left" vertical="center"/>
    </xf>
    <xf numFmtId="0" fontId="28" fillId="0" borderId="0" xfId="0" applyFont="1" applyAlignment="1">
      <alignment horizontal="right" vertical="top"/>
    </xf>
    <xf numFmtId="0" fontId="8" fillId="0" borderId="0" xfId="0" applyFont="1" applyAlignment="1" applyProtection="1">
      <alignment vertical="center"/>
    </xf>
    <xf numFmtId="0" fontId="8" fillId="0" borderId="0" xfId="0" applyFont="1" applyBorder="1" applyAlignment="1" applyProtection="1">
      <alignment horizontal="center" vertical="center"/>
    </xf>
    <xf numFmtId="0" fontId="4" fillId="0" borderId="0" xfId="0" applyFont="1" applyBorder="1" applyAlignment="1" applyProtection="1">
      <alignment horizontal="left" vertical="center"/>
    </xf>
    <xf numFmtId="180" fontId="27" fillId="0" borderId="0" xfId="0" applyNumberFormat="1" applyFont="1" applyBorder="1" applyAlignment="1" applyProtection="1">
      <alignment horizontal="center" vertical="center"/>
    </xf>
    <xf numFmtId="180" fontId="34" fillId="0" borderId="0" xfId="0" applyNumberFormat="1" applyFont="1" applyBorder="1" applyAlignment="1" applyProtection="1">
      <alignment horizontal="center" vertical="center"/>
    </xf>
    <xf numFmtId="0" fontId="28" fillId="0" borderId="0" xfId="0" applyFont="1" applyAlignment="1" applyProtection="1">
      <alignment horizontal="right" vertical="center"/>
    </xf>
    <xf numFmtId="22" fontId="8" fillId="0" borderId="0" xfId="0" applyNumberFormat="1" applyFont="1" applyAlignment="1" applyProtection="1">
      <alignment vertical="center"/>
    </xf>
    <xf numFmtId="0" fontId="8" fillId="0" borderId="0" xfId="0" applyFont="1" applyProtection="1"/>
    <xf numFmtId="22" fontId="8" fillId="0" borderId="0" xfId="0" applyNumberFormat="1" applyFont="1" applyProtection="1"/>
    <xf numFmtId="0" fontId="8" fillId="0" borderId="0" xfId="0" applyFont="1" applyAlignment="1" applyProtection="1">
      <alignment horizontal="left" vertical="center"/>
    </xf>
    <xf numFmtId="0" fontId="8" fillId="0" borderId="0" xfId="0" applyFont="1" applyAlignment="1" applyProtection="1">
      <alignment vertical="center" shrinkToFit="1"/>
    </xf>
    <xf numFmtId="0" fontId="8" fillId="0" borderId="0" xfId="0" applyFont="1" applyAlignment="1" applyProtection="1">
      <alignment vertical="center"/>
    </xf>
    <xf numFmtId="0" fontId="6" fillId="0" borderId="0" xfId="0" applyFont="1" applyProtection="1"/>
    <xf numFmtId="0" fontId="4" fillId="0" borderId="0" xfId="0" applyFont="1" applyProtection="1"/>
    <xf numFmtId="0" fontId="27" fillId="0" borderId="0" xfId="0" applyFont="1" applyBorder="1" applyAlignment="1" applyProtection="1">
      <alignment horizontal="left" vertical="center" indent="1"/>
    </xf>
    <xf numFmtId="0" fontId="4" fillId="0" borderId="0" xfId="0" applyFont="1" applyBorder="1" applyAlignment="1" applyProtection="1">
      <alignment horizontal="left" vertical="center" indent="1"/>
    </xf>
    <xf numFmtId="178" fontId="0" fillId="0" borderId="0" xfId="0" applyNumberFormat="1" applyAlignment="1" applyProtection="1">
      <alignment horizontal="center" vertical="center"/>
      <protection locked="0"/>
    </xf>
    <xf numFmtId="0" fontId="0" fillId="0" borderId="0" xfId="0" applyNumberFormat="1" applyAlignment="1" applyProtection="1">
      <alignment horizontal="center" vertical="center"/>
      <protection locked="0"/>
    </xf>
    <xf numFmtId="14" fontId="35" fillId="0" borderId="0" xfId="0" applyNumberFormat="1" applyFont="1" applyAlignment="1" applyProtection="1">
      <alignment horizontal="center" vertical="center"/>
    </xf>
    <xf numFmtId="180" fontId="0" fillId="0" borderId="0" xfId="0" applyNumberFormat="1" applyAlignment="1" applyProtection="1">
      <alignment horizontal="center" vertical="center"/>
    </xf>
    <xf numFmtId="0" fontId="8" fillId="0" borderId="0" xfId="0" applyFont="1" applyAlignment="1" applyProtection="1">
      <alignment vertical="center"/>
    </xf>
    <xf numFmtId="0" fontId="8" fillId="0" borderId="0" xfId="0" applyFont="1" applyAlignment="1">
      <alignment vertical="top"/>
    </xf>
    <xf numFmtId="0" fontId="6" fillId="0" borderId="0" xfId="0" applyFont="1" applyAlignment="1" applyProtection="1">
      <alignmen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27" fillId="0" borderId="1" xfId="0" applyFont="1" applyBorder="1" applyAlignment="1">
      <alignment horizontal="left" vertical="center" indent="1"/>
    </xf>
    <xf numFmtId="0" fontId="4" fillId="0" borderId="2" xfId="0" applyFont="1" applyBorder="1" applyAlignment="1">
      <alignment horizontal="left" vertical="center" indent="1"/>
    </xf>
    <xf numFmtId="180" fontId="27" fillId="0" borderId="2" xfId="0" applyNumberFormat="1" applyFont="1" applyBorder="1" applyAlignment="1" applyProtection="1">
      <alignment horizontal="center" vertical="center"/>
      <protection locked="0"/>
    </xf>
    <xf numFmtId="180" fontId="34" fillId="0" borderId="2" xfId="0" applyNumberFormat="1" applyFont="1" applyBorder="1" applyAlignment="1" applyProtection="1">
      <alignment horizontal="center" vertical="center"/>
      <protection locked="0"/>
    </xf>
    <xf numFmtId="0" fontId="17" fillId="0" borderId="0" xfId="0" applyFont="1" applyAlignment="1" applyProtection="1">
      <alignment horizontal="left" vertical="center"/>
    </xf>
    <xf numFmtId="0" fontId="4" fillId="2" borderId="6" xfId="0" applyFont="1" applyFill="1" applyBorder="1" applyAlignment="1" applyProtection="1">
      <alignment horizontal="left" vertical="top" wrapText="1"/>
      <protection locked="0"/>
    </xf>
    <xf numFmtId="0" fontId="4" fillId="2" borderId="0" xfId="0" applyFont="1" applyFill="1" applyBorder="1" applyAlignment="1" applyProtection="1">
      <alignment horizontal="left" vertical="top" wrapText="1"/>
      <protection locked="0"/>
    </xf>
    <xf numFmtId="0" fontId="4" fillId="2" borderId="7" xfId="0" applyFont="1" applyFill="1" applyBorder="1" applyAlignment="1" applyProtection="1">
      <alignment horizontal="left" vertical="top" wrapText="1"/>
      <protection locked="0"/>
    </xf>
    <xf numFmtId="0" fontId="4" fillId="2" borderId="8" xfId="0" applyFont="1" applyFill="1" applyBorder="1" applyAlignment="1" applyProtection="1">
      <alignment horizontal="left" vertical="top" wrapText="1"/>
      <protection locked="0"/>
    </xf>
    <xf numFmtId="0" fontId="4" fillId="2" borderId="11" xfId="0" applyFont="1" applyFill="1" applyBorder="1" applyAlignment="1" applyProtection="1">
      <alignment horizontal="left" vertical="top" wrapText="1"/>
      <protection locked="0"/>
    </xf>
    <xf numFmtId="0" fontId="4" fillId="2" borderId="9" xfId="0" applyFont="1" applyFill="1" applyBorder="1" applyAlignment="1" applyProtection="1">
      <alignment horizontal="left" vertical="top" wrapText="1"/>
      <protection locked="0"/>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left" vertical="top" wrapText="1"/>
    </xf>
    <xf numFmtId="0" fontId="4" fillId="0" borderId="7" xfId="0" applyFont="1" applyBorder="1" applyAlignment="1">
      <alignment horizontal="left" vertical="top" wrapText="1"/>
    </xf>
    <xf numFmtId="0" fontId="4" fillId="0" borderId="13" xfId="0" applyFont="1" applyBorder="1" applyAlignment="1">
      <alignment horizontal="left" vertical="center" wrapText="1"/>
    </xf>
    <xf numFmtId="0" fontId="4" fillId="0" borderId="13" xfId="0" applyFont="1" applyFill="1" applyBorder="1" applyAlignment="1">
      <alignment horizontal="left" vertical="top" wrapText="1"/>
    </xf>
    <xf numFmtId="0" fontId="4" fillId="2" borderId="11" xfId="0" applyFont="1" applyFill="1" applyBorder="1" applyAlignment="1" applyProtection="1">
      <alignment horizontal="left" vertical="center"/>
      <protection locked="0"/>
    </xf>
    <xf numFmtId="0" fontId="4" fillId="0" borderId="0" xfId="0" applyFont="1" applyBorder="1" applyAlignment="1">
      <alignment vertical="center" wrapText="1"/>
    </xf>
    <xf numFmtId="0" fontId="4" fillId="0" borderId="7" xfId="0" applyFont="1" applyBorder="1" applyAlignment="1">
      <alignment vertical="center" wrapText="1"/>
    </xf>
    <xf numFmtId="0" fontId="4" fillId="2" borderId="11" xfId="0" applyFont="1"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4" fillId="2" borderId="0" xfId="0" applyFont="1" applyFill="1" applyBorder="1" applyAlignment="1" applyProtection="1">
      <alignment horizontal="left" vertical="center" shrinkToFit="1"/>
      <protection locked="0"/>
    </xf>
    <xf numFmtId="0" fontId="0" fillId="0" borderId="0" xfId="0" applyAlignment="1" applyProtection="1">
      <alignment horizontal="left" vertical="center" shrinkToFit="1"/>
      <protection locked="0"/>
    </xf>
    <xf numFmtId="0" fontId="8" fillId="0" borderId="0" xfId="0" applyFont="1" applyAlignment="1">
      <alignment vertical="center" wrapText="1"/>
    </xf>
    <xf numFmtId="0" fontId="15" fillId="0" borderId="0" xfId="0" applyFont="1" applyAlignment="1">
      <alignment vertical="center" wrapText="1"/>
    </xf>
    <xf numFmtId="0" fontId="4" fillId="0" borderId="4" xfId="0" applyFont="1" applyBorder="1" applyAlignment="1">
      <alignment horizontal="left" vertical="top" wrapText="1"/>
    </xf>
    <xf numFmtId="0" fontId="4" fillId="0" borderId="6" xfId="0" applyFont="1" applyBorder="1" applyAlignment="1">
      <alignment horizontal="left" vertical="top" wrapText="1"/>
    </xf>
    <xf numFmtId="0" fontId="4" fillId="0" borderId="8" xfId="0" applyFont="1" applyBorder="1" applyAlignment="1">
      <alignment horizontal="left" vertical="top" wrapText="1"/>
    </xf>
    <xf numFmtId="0" fontId="4" fillId="0" borderId="11" xfId="0" applyFont="1" applyBorder="1" applyAlignment="1">
      <alignment horizontal="left" vertical="top" wrapText="1"/>
    </xf>
    <xf numFmtId="0" fontId="4" fillId="0" borderId="9" xfId="0" applyFont="1" applyBorder="1" applyAlignment="1">
      <alignment horizontal="left" vertical="top" wrapText="1"/>
    </xf>
    <xf numFmtId="0" fontId="10" fillId="0" borderId="0" xfId="0" applyFont="1" applyBorder="1" applyAlignment="1">
      <alignment horizontal="left" vertical="top" wrapText="1"/>
    </xf>
    <xf numFmtId="0" fontId="8" fillId="0" borderId="0" xfId="0" applyFont="1" applyBorder="1" applyAlignment="1">
      <alignment horizontal="left" vertical="center" wrapText="1"/>
    </xf>
    <xf numFmtId="0" fontId="8" fillId="0" borderId="7" xfId="0" applyFont="1" applyBorder="1" applyAlignment="1">
      <alignment horizontal="left" vertical="center" wrapText="1"/>
    </xf>
    <xf numFmtId="0" fontId="8" fillId="0" borderId="4" xfId="0" applyFont="1" applyBorder="1" applyAlignment="1">
      <alignment horizontal="left" vertical="top" wrapText="1"/>
    </xf>
    <xf numFmtId="0" fontId="15" fillId="0" borderId="10" xfId="0" applyFont="1" applyBorder="1" applyAlignment="1">
      <alignment horizontal="left" vertical="top" wrapText="1"/>
    </xf>
    <xf numFmtId="0" fontId="15" fillId="0" borderId="5" xfId="0" applyFont="1" applyBorder="1" applyAlignment="1">
      <alignment horizontal="left" vertical="top" wrapText="1"/>
    </xf>
    <xf numFmtId="0" fontId="15" fillId="0" borderId="6" xfId="0" applyFont="1" applyBorder="1" applyAlignment="1">
      <alignment horizontal="left" vertical="top" wrapText="1"/>
    </xf>
    <xf numFmtId="0" fontId="15" fillId="0" borderId="0" xfId="0" applyFont="1" applyAlignment="1">
      <alignment horizontal="left" vertical="top" wrapText="1"/>
    </xf>
    <xf numFmtId="0" fontId="15" fillId="0" borderId="7" xfId="0" applyFont="1" applyBorder="1" applyAlignment="1">
      <alignment horizontal="left" vertical="top" wrapText="1"/>
    </xf>
    <xf numFmtId="0" fontId="4" fillId="0" borderId="11" xfId="0" applyFont="1" applyBorder="1" applyAlignment="1">
      <alignment horizontal="distributed" vertical="center"/>
    </xf>
    <xf numFmtId="0" fontId="0" fillId="0" borderId="16" xfId="0" applyBorder="1" applyAlignment="1">
      <alignment vertical="center"/>
    </xf>
    <xf numFmtId="0" fontId="0" fillId="0" borderId="14" xfId="0" applyBorder="1" applyAlignment="1">
      <alignment vertical="center"/>
    </xf>
    <xf numFmtId="0" fontId="4" fillId="0" borderId="11" xfId="0" applyFont="1" applyBorder="1" applyAlignment="1">
      <alignment vertical="center" wrapText="1"/>
    </xf>
    <xf numFmtId="0" fontId="4" fillId="0" borderId="9" xfId="0" applyFont="1" applyBorder="1" applyAlignment="1">
      <alignment vertical="center" wrapText="1"/>
    </xf>
    <xf numFmtId="0" fontId="8" fillId="0" borderId="0" xfId="0" applyFont="1" applyBorder="1" applyAlignment="1">
      <alignment horizontal="left" vertical="center"/>
    </xf>
    <xf numFmtId="0" fontId="8" fillId="0" borderId="7" xfId="0" applyFont="1" applyBorder="1" applyAlignment="1">
      <alignment horizontal="left" vertical="center"/>
    </xf>
    <xf numFmtId="0" fontId="4" fillId="0" borderId="12" xfId="0" applyFont="1" applyBorder="1" applyAlignment="1">
      <alignment horizontal="distributed" vertical="center"/>
    </xf>
    <xf numFmtId="0" fontId="13" fillId="5" borderId="0" xfId="0" applyFont="1" applyFill="1" applyAlignment="1">
      <alignment horizontal="center" vertical="top" wrapText="1"/>
    </xf>
    <xf numFmtId="0" fontId="4" fillId="0" borderId="1" xfId="0" applyFont="1" applyBorder="1" applyAlignment="1">
      <alignment horizontal="center" vertical="center"/>
    </xf>
    <xf numFmtId="49" fontId="4" fillId="2" borderId="1" xfId="0" applyNumberFormat="1" applyFont="1" applyFill="1" applyBorder="1" applyAlignment="1" applyProtection="1">
      <alignment horizontal="center" vertical="center"/>
      <protection locked="0"/>
    </xf>
    <xf numFmtId="49" fontId="4" fillId="2" borderId="2" xfId="0" applyNumberFormat="1" applyFont="1" applyFill="1" applyBorder="1" applyAlignment="1" applyProtection="1">
      <alignment horizontal="center" vertical="center"/>
      <protection locked="0"/>
    </xf>
    <xf numFmtId="49" fontId="4" fillId="2" borderId="3" xfId="0" applyNumberFormat="1" applyFont="1" applyFill="1" applyBorder="1" applyAlignment="1" applyProtection="1">
      <alignment horizontal="center" vertical="center"/>
      <protection locked="0"/>
    </xf>
    <xf numFmtId="0" fontId="32" fillId="2" borderId="1" xfId="3" applyFont="1" applyFill="1" applyBorder="1" applyAlignment="1" applyProtection="1">
      <alignment horizontal="center" vertical="center"/>
      <protection locked="0"/>
    </xf>
    <xf numFmtId="0" fontId="32" fillId="2" borderId="2" xfId="0" applyFont="1" applyFill="1" applyBorder="1" applyAlignment="1" applyProtection="1">
      <alignment horizontal="center" vertical="center"/>
      <protection locked="0"/>
    </xf>
    <xf numFmtId="0" fontId="32" fillId="2" borderId="3" xfId="0" applyFont="1" applyFill="1" applyBorder="1" applyAlignment="1" applyProtection="1">
      <alignment horizontal="center" vertical="center"/>
      <protection locked="0"/>
    </xf>
    <xf numFmtId="0" fontId="29" fillId="0" borderId="0" xfId="0" applyFont="1" applyAlignment="1">
      <alignment horizontal="left" vertical="center" wrapText="1"/>
    </xf>
    <xf numFmtId="0" fontId="30" fillId="0" borderId="0" xfId="0" applyFont="1" applyAlignment="1">
      <alignment vertical="center" wrapText="1"/>
    </xf>
    <xf numFmtId="0" fontId="29" fillId="0" borderId="0" xfId="0" applyFont="1" applyAlignment="1" applyProtection="1">
      <alignment horizontal="left" vertical="top" wrapText="1"/>
    </xf>
    <xf numFmtId="0" fontId="4" fillId="2" borderId="1"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0" fontId="0" fillId="0" borderId="2"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4" fillId="2" borderId="0"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38" fontId="4" fillId="2" borderId="11" xfId="1" applyFont="1" applyFill="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8" fillId="0" borderId="0" xfId="0" applyFont="1" applyAlignment="1" applyProtection="1">
      <alignment horizontal="left" vertical="center"/>
    </xf>
    <xf numFmtId="0" fontId="0" fillId="0" borderId="0" xfId="0" applyAlignment="1" applyProtection="1">
      <alignment horizontal="left" vertical="center"/>
    </xf>
    <xf numFmtId="0" fontId="26" fillId="0" borderId="0" xfId="3" applyAlignment="1" applyProtection="1">
      <alignment vertical="center"/>
      <protection locked="0"/>
    </xf>
    <xf numFmtId="0" fontId="0" fillId="0" borderId="0" xfId="0" applyAlignment="1" applyProtection="1">
      <alignment vertical="center"/>
      <protection locked="0"/>
    </xf>
    <xf numFmtId="0" fontId="8" fillId="0" borderId="0" xfId="0" applyFont="1" applyAlignment="1" applyProtection="1">
      <alignment vertical="center"/>
    </xf>
    <xf numFmtId="0" fontId="0" fillId="0" borderId="0" xfId="0" applyAlignment="1" applyProtection="1"/>
    <xf numFmtId="0" fontId="8" fillId="0" borderId="0" xfId="0" applyFont="1" applyFill="1" applyAlignment="1" applyProtection="1">
      <alignment vertical="center"/>
    </xf>
    <xf numFmtId="0" fontId="0" fillId="0" borderId="0" xfId="0" applyAlignment="1" applyProtection="1">
      <alignment vertical="center"/>
    </xf>
    <xf numFmtId="0" fontId="38" fillId="0" borderId="0" xfId="0" applyFont="1" applyFill="1" applyAlignment="1" applyProtection="1">
      <alignment vertical="center"/>
    </xf>
  </cellXfs>
  <cellStyles count="4">
    <cellStyle name="ハイパーリンク" xfId="3" builtinId="8"/>
    <cellStyle name="桁区切り" xfId="1" builtinId="6"/>
    <cellStyle name="標準" xfId="0" builtinId="0"/>
    <cellStyle name="標準 2" xfId="2"/>
  </cellStyles>
  <dxfs count="10">
    <dxf>
      <font>
        <b/>
        <i val="0"/>
        <color rgb="FFFF0000"/>
      </font>
    </dxf>
    <dxf>
      <font>
        <b val="0"/>
        <i/>
        <color theme="0" tint="-0.24994659260841701"/>
      </font>
    </dxf>
    <dxf>
      <font>
        <b val="0"/>
        <i val="0"/>
        <strike val="0"/>
        <color theme="0" tint="-0.24994659260841701"/>
      </font>
    </dxf>
    <dxf>
      <font>
        <b/>
        <i val="0"/>
        <color rgb="FFFF0000"/>
      </font>
    </dxf>
    <dxf>
      <font>
        <b/>
        <i val="0"/>
        <color rgb="FFFF0000"/>
      </font>
    </dxf>
    <dxf>
      <font>
        <strike val="0"/>
        <color auto="1"/>
      </font>
      <fill>
        <patternFill>
          <bgColor rgb="FFFFFF00"/>
        </patternFill>
      </fill>
      <border>
        <left/>
        <right/>
        <top/>
        <bottom/>
        <vertical/>
        <horizontal/>
      </border>
    </dxf>
    <dxf>
      <font>
        <b/>
        <i val="0"/>
        <color rgb="FFFF0000"/>
      </font>
    </dxf>
    <dxf>
      <font>
        <color theme="0" tint="-4.9989318521683403E-2"/>
      </font>
    </dxf>
    <dxf>
      <font>
        <b val="0"/>
        <i/>
        <strike val="0"/>
        <color theme="0" tint="-0.24994659260841701"/>
      </font>
    </dxf>
    <dxf>
      <font>
        <b val="0"/>
        <i/>
        <strike val="0"/>
        <color theme="0" tint="-0.24994659260841701"/>
      </font>
    </dxf>
  </dxfs>
  <tableStyles count="0" defaultTableStyle="TableStyleMedium2" defaultPivotStyle="PivotStyleLight16"/>
  <colors>
    <mruColors>
      <color rgb="FFCCFFCC"/>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Y$40" lockText="1" noThreeD="1"/>
</file>

<file path=xl/ctrlProps/ctrlProp11.xml><?xml version="1.0" encoding="utf-8"?>
<formControlPr xmlns="http://schemas.microsoft.com/office/spreadsheetml/2009/9/main" objectType="CheckBox" fmlaLink="$Y$39" lockText="1" noThreeD="1"/>
</file>

<file path=xl/ctrlProps/ctrlProp12.xml><?xml version="1.0" encoding="utf-8"?>
<formControlPr xmlns="http://schemas.microsoft.com/office/spreadsheetml/2009/9/main" objectType="CheckBox" fmlaLink="$Y$42" lockText="1" noThreeD="1"/>
</file>

<file path=xl/ctrlProps/ctrlProp13.xml><?xml version="1.0" encoding="utf-8"?>
<formControlPr xmlns="http://schemas.microsoft.com/office/spreadsheetml/2009/9/main" objectType="CheckBox" fmlaLink="$Y$43"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fmlaLink="$Y$34" lockText="1" noThreeD="1"/>
</file>

<file path=xl/ctrlProps/ctrlProp18.xml><?xml version="1.0" encoding="utf-8"?>
<formControlPr xmlns="http://schemas.microsoft.com/office/spreadsheetml/2009/9/main" objectType="CheckBox" fmlaLink="$Y$35" lockText="1" noThreeD="1"/>
</file>

<file path=xl/ctrlProps/ctrlProp19.xml><?xml version="1.0" encoding="utf-8"?>
<formControlPr xmlns="http://schemas.microsoft.com/office/spreadsheetml/2009/9/main" objectType="Radio" firstButton="1" fmlaLink="$Y$25"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firstButton="1" fmlaLink="$Y$44"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Radio" firstButton="1" fmlaLink="$Y$45"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firstButton="1" fmlaLink="$Y$48"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firstButton="1" fmlaLink="$Y$47" lockText="1" noThreeD="1"/>
</file>

<file path=xl/ctrlProps/ctrlProp29.xml><?xml version="1.0" encoding="utf-8"?>
<formControlPr xmlns="http://schemas.microsoft.com/office/spreadsheetml/2009/9/main" objectType="Radio" firstButton="1" fmlaLink="$Y$49"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firstButton="1" fmlaLink="$Y$51"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GBox"/>
</file>

<file path=xl/ctrlProps/ctrlProp35.xml><?xml version="1.0" encoding="utf-8"?>
<formControlPr xmlns="http://schemas.microsoft.com/office/spreadsheetml/2009/9/main" objectType="GBox"/>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CheckBox" fmlaLink="$Y$41"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Y$33" lockText="1" noThreeD="1"/>
</file>

<file path=xl/ctrlProps/ctrlProp8.xml><?xml version="1.0" encoding="utf-8"?>
<formControlPr xmlns="http://schemas.microsoft.com/office/spreadsheetml/2009/9/main" objectType="CheckBox" fmlaLink="$Y$38" lockText="1" noThreeD="1"/>
</file>

<file path=xl/ctrlProps/ctrlProp9.xml><?xml version="1.0" encoding="utf-8"?>
<formControlPr xmlns="http://schemas.microsoft.com/office/spreadsheetml/2009/9/main" objectType="CheckBox" fmlaLink="$Y$37" lockText="1" noThreeD="1"/>
</file>

<file path=xl/drawings/drawing1.xml><?xml version="1.0" encoding="utf-8"?>
<xdr:wsDr xmlns:xdr="http://schemas.openxmlformats.org/drawingml/2006/spreadsheetDrawing" xmlns:a="http://schemas.openxmlformats.org/drawingml/2006/main">
  <xdr:twoCellAnchor>
    <xdr:from>
      <xdr:col>1</xdr:col>
      <xdr:colOff>152400</xdr:colOff>
      <xdr:row>15</xdr:row>
      <xdr:rowOff>257176</xdr:rowOff>
    </xdr:from>
    <xdr:to>
      <xdr:col>8</xdr:col>
      <xdr:colOff>38100</xdr:colOff>
      <xdr:row>17</xdr:row>
      <xdr:rowOff>47626</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428625" y="5438776"/>
          <a:ext cx="1819275" cy="3048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38100</xdr:colOff>
          <xdr:row>13</xdr:row>
          <xdr:rowOff>38100</xdr:rowOff>
        </xdr:from>
        <xdr:to>
          <xdr:col>9</xdr:col>
          <xdr:colOff>228600</xdr:colOff>
          <xdr:row>14</xdr:row>
          <xdr:rowOff>9525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13</xdr:row>
          <xdr:rowOff>19050</xdr:rowOff>
        </xdr:from>
        <xdr:to>
          <xdr:col>15</xdr:col>
          <xdr:colOff>238125</xdr:colOff>
          <xdr:row>13</xdr:row>
          <xdr:rowOff>247650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15</xdr:row>
          <xdr:rowOff>19050</xdr:rowOff>
        </xdr:from>
        <xdr:to>
          <xdr:col>15</xdr:col>
          <xdr:colOff>238125</xdr:colOff>
          <xdr:row>15</xdr:row>
          <xdr:rowOff>247650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16</xdr:row>
          <xdr:rowOff>19050</xdr:rowOff>
        </xdr:from>
        <xdr:to>
          <xdr:col>15</xdr:col>
          <xdr:colOff>238125</xdr:colOff>
          <xdr:row>16</xdr:row>
          <xdr:rowOff>247650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18</xdr:row>
          <xdr:rowOff>19050</xdr:rowOff>
        </xdr:from>
        <xdr:to>
          <xdr:col>9</xdr:col>
          <xdr:colOff>228600</xdr:colOff>
          <xdr:row>18</xdr:row>
          <xdr:rowOff>247650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17</xdr:row>
          <xdr:rowOff>19050</xdr:rowOff>
        </xdr:from>
        <xdr:to>
          <xdr:col>9</xdr:col>
          <xdr:colOff>228600</xdr:colOff>
          <xdr:row>17</xdr:row>
          <xdr:rowOff>247650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0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32</xdr:row>
          <xdr:rowOff>57150</xdr:rowOff>
        </xdr:from>
        <xdr:to>
          <xdr:col>9</xdr:col>
          <xdr:colOff>209550</xdr:colOff>
          <xdr:row>32</xdr:row>
          <xdr:rowOff>285750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0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37</xdr:row>
          <xdr:rowOff>28575</xdr:rowOff>
        </xdr:from>
        <xdr:to>
          <xdr:col>9</xdr:col>
          <xdr:colOff>238125</xdr:colOff>
          <xdr:row>37</xdr:row>
          <xdr:rowOff>295275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0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36</xdr:row>
          <xdr:rowOff>28575</xdr:rowOff>
        </xdr:from>
        <xdr:to>
          <xdr:col>9</xdr:col>
          <xdr:colOff>238125</xdr:colOff>
          <xdr:row>36</xdr:row>
          <xdr:rowOff>295275</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0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39</xdr:row>
          <xdr:rowOff>28575</xdr:rowOff>
        </xdr:from>
        <xdr:to>
          <xdr:col>9</xdr:col>
          <xdr:colOff>238125</xdr:colOff>
          <xdr:row>39</xdr:row>
          <xdr:rowOff>295275</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0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38</xdr:row>
          <xdr:rowOff>28575</xdr:rowOff>
        </xdr:from>
        <xdr:to>
          <xdr:col>9</xdr:col>
          <xdr:colOff>238125</xdr:colOff>
          <xdr:row>38</xdr:row>
          <xdr:rowOff>295275</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0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41</xdr:row>
          <xdr:rowOff>28575</xdr:rowOff>
        </xdr:from>
        <xdr:to>
          <xdr:col>10</xdr:col>
          <xdr:colOff>285750</xdr:colOff>
          <xdr:row>41</xdr:row>
          <xdr:rowOff>295275</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0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41</xdr:row>
          <xdr:rowOff>38100</xdr:rowOff>
        </xdr:from>
        <xdr:to>
          <xdr:col>14</xdr:col>
          <xdr:colOff>238125</xdr:colOff>
          <xdr:row>41</xdr:row>
          <xdr:rowOff>304800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0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15</xdr:row>
          <xdr:rowOff>28575</xdr:rowOff>
        </xdr:from>
        <xdr:to>
          <xdr:col>9</xdr:col>
          <xdr:colOff>228600</xdr:colOff>
          <xdr:row>16</xdr:row>
          <xdr:rowOff>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0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16</xdr:row>
          <xdr:rowOff>19050</xdr:rowOff>
        </xdr:from>
        <xdr:to>
          <xdr:col>9</xdr:col>
          <xdr:colOff>228600</xdr:colOff>
          <xdr:row>16</xdr:row>
          <xdr:rowOff>247650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0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14</xdr:row>
          <xdr:rowOff>28575</xdr:rowOff>
        </xdr:from>
        <xdr:to>
          <xdr:col>9</xdr:col>
          <xdr:colOff>228600</xdr:colOff>
          <xdr:row>15</xdr:row>
          <xdr:rowOff>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0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33</xdr:row>
          <xdr:rowOff>57150</xdr:rowOff>
        </xdr:from>
        <xdr:to>
          <xdr:col>9</xdr:col>
          <xdr:colOff>209550</xdr:colOff>
          <xdr:row>33</xdr:row>
          <xdr:rowOff>285750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0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34</xdr:row>
          <xdr:rowOff>57150</xdr:rowOff>
        </xdr:from>
        <xdr:to>
          <xdr:col>9</xdr:col>
          <xdr:colOff>209550</xdr:colOff>
          <xdr:row>34</xdr:row>
          <xdr:rowOff>285750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0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209550</xdr:colOff>
      <xdr:row>28</xdr:row>
      <xdr:rowOff>19050</xdr:rowOff>
    </xdr:from>
    <xdr:to>
      <xdr:col>8</xdr:col>
      <xdr:colOff>75975</xdr:colOff>
      <xdr:row>30</xdr:row>
      <xdr:rowOff>19050</xdr:rowOff>
    </xdr:to>
    <xdr:sp macro="" textlink="">
      <xdr:nvSpPr>
        <xdr:cNvPr id="38" name="角丸四角形 37">
          <a:extLst>
            <a:ext uri="{FF2B5EF4-FFF2-40B4-BE49-F238E27FC236}">
              <a16:creationId xmlns:a16="http://schemas.microsoft.com/office/drawing/2014/main" id="{00000000-0008-0000-0000-000026000000}"/>
            </a:ext>
          </a:extLst>
        </xdr:cNvPr>
        <xdr:cNvSpPr/>
      </xdr:nvSpPr>
      <xdr:spPr>
        <a:xfrm>
          <a:off x="485775" y="8324850"/>
          <a:ext cx="1800000" cy="695325"/>
        </a:xfrm>
        <a:prstGeom prst="roundRect">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200025</xdr:colOff>
      <xdr:row>50</xdr:row>
      <xdr:rowOff>65400</xdr:rowOff>
    </xdr:from>
    <xdr:to>
      <xdr:col>21</xdr:col>
      <xdr:colOff>32550</xdr:colOff>
      <xdr:row>51</xdr:row>
      <xdr:rowOff>219075</xdr:rowOff>
    </xdr:to>
    <xdr:sp macro="" textlink="">
      <xdr:nvSpPr>
        <xdr:cNvPr id="39" name="角丸四角形 38">
          <a:extLst>
            <a:ext uri="{FF2B5EF4-FFF2-40B4-BE49-F238E27FC236}">
              <a16:creationId xmlns:a16="http://schemas.microsoft.com/office/drawing/2014/main" id="{00000000-0008-0000-0000-000027000000}"/>
            </a:ext>
          </a:extLst>
        </xdr:cNvPr>
        <xdr:cNvSpPr/>
      </xdr:nvSpPr>
      <xdr:spPr>
        <a:xfrm>
          <a:off x="3790950" y="15857850"/>
          <a:ext cx="2042325" cy="468000"/>
        </a:xfrm>
        <a:prstGeom prst="roundRect">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57150</xdr:colOff>
          <xdr:row>24</xdr:row>
          <xdr:rowOff>47625</xdr:rowOff>
        </xdr:from>
        <xdr:to>
          <xdr:col>10</xdr:col>
          <xdr:colOff>0</xdr:colOff>
          <xdr:row>24</xdr:row>
          <xdr:rowOff>295275</xdr:rowOff>
        </xdr:to>
        <xdr:sp macro="" textlink="">
          <xdr:nvSpPr>
            <xdr:cNvPr id="7202" name="Option Button 34" hidden="1">
              <a:extLst>
                <a:ext uri="{63B3BB69-23CF-44E3-9099-C40C66FF867C}">
                  <a14:compatExt spid="_x0000_s7202"/>
                </a:ext>
                <a:ext uri="{FF2B5EF4-FFF2-40B4-BE49-F238E27FC236}">
                  <a16:creationId xmlns:a16="http://schemas.microsoft.com/office/drawing/2014/main" id="{00000000-0008-0000-00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28</xdr:row>
          <xdr:rowOff>47625</xdr:rowOff>
        </xdr:from>
        <xdr:to>
          <xdr:col>10</xdr:col>
          <xdr:colOff>0</xdr:colOff>
          <xdr:row>28</xdr:row>
          <xdr:rowOff>295275</xdr:rowOff>
        </xdr:to>
        <xdr:sp macro="" textlink="">
          <xdr:nvSpPr>
            <xdr:cNvPr id="7203" name="Option Button 35" hidden="1">
              <a:extLst>
                <a:ext uri="{63B3BB69-23CF-44E3-9099-C40C66FF867C}">
                  <a14:compatExt spid="_x0000_s7203"/>
                </a:ext>
                <a:ext uri="{FF2B5EF4-FFF2-40B4-BE49-F238E27FC236}">
                  <a16:creationId xmlns:a16="http://schemas.microsoft.com/office/drawing/2014/main" id="{00000000-0008-0000-0000-00002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42</xdr:row>
          <xdr:rowOff>47625</xdr:rowOff>
        </xdr:from>
        <xdr:to>
          <xdr:col>9</xdr:col>
          <xdr:colOff>238125</xdr:colOff>
          <xdr:row>42</xdr:row>
          <xdr:rowOff>295275</xdr:rowOff>
        </xdr:to>
        <xdr:sp macro="" textlink="">
          <xdr:nvSpPr>
            <xdr:cNvPr id="7207" name="Option Button 39" hidden="1">
              <a:extLst>
                <a:ext uri="{63B3BB69-23CF-44E3-9099-C40C66FF867C}">
                  <a14:compatExt spid="_x0000_s7207"/>
                </a:ext>
                <a:ext uri="{FF2B5EF4-FFF2-40B4-BE49-F238E27FC236}">
                  <a16:creationId xmlns:a16="http://schemas.microsoft.com/office/drawing/2014/main" id="{00000000-0008-0000-0000-00002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43</xdr:row>
          <xdr:rowOff>47625</xdr:rowOff>
        </xdr:from>
        <xdr:to>
          <xdr:col>9</xdr:col>
          <xdr:colOff>247650</xdr:colOff>
          <xdr:row>43</xdr:row>
          <xdr:rowOff>295275</xdr:rowOff>
        </xdr:to>
        <xdr:sp macro="" textlink="">
          <xdr:nvSpPr>
            <xdr:cNvPr id="7209" name="Option Button 41" hidden="1">
              <a:extLst>
                <a:ext uri="{63B3BB69-23CF-44E3-9099-C40C66FF867C}">
                  <a14:compatExt spid="_x0000_s7209"/>
                </a:ext>
                <a:ext uri="{FF2B5EF4-FFF2-40B4-BE49-F238E27FC236}">
                  <a16:creationId xmlns:a16="http://schemas.microsoft.com/office/drawing/2014/main" id="{00000000-0008-0000-0000-00002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22</xdr:col>
          <xdr:colOff>0</xdr:colOff>
          <xdr:row>44</xdr:row>
          <xdr:rowOff>0</xdr:rowOff>
        </xdr:to>
        <xdr:sp macro="" textlink="">
          <xdr:nvSpPr>
            <xdr:cNvPr id="7210" name="Group Box 42" hidden="1">
              <a:extLst>
                <a:ext uri="{63B3BB69-23CF-44E3-9099-C40C66FF867C}">
                  <a14:compatExt spid="_x0000_s7210"/>
                </a:ext>
                <a:ext uri="{FF2B5EF4-FFF2-40B4-BE49-F238E27FC236}">
                  <a16:creationId xmlns:a16="http://schemas.microsoft.com/office/drawing/2014/main" id="{00000000-0008-0000-0000-00002A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44</xdr:row>
          <xdr:rowOff>38100</xdr:rowOff>
        </xdr:from>
        <xdr:to>
          <xdr:col>9</xdr:col>
          <xdr:colOff>247650</xdr:colOff>
          <xdr:row>44</xdr:row>
          <xdr:rowOff>285750</xdr:rowOff>
        </xdr:to>
        <xdr:sp macro="" textlink="">
          <xdr:nvSpPr>
            <xdr:cNvPr id="7213" name="Option Button 45" hidden="1">
              <a:extLst>
                <a:ext uri="{63B3BB69-23CF-44E3-9099-C40C66FF867C}">
                  <a14:compatExt spid="_x0000_s7213"/>
                </a:ext>
                <a:ext uri="{FF2B5EF4-FFF2-40B4-BE49-F238E27FC236}">
                  <a16:creationId xmlns:a16="http://schemas.microsoft.com/office/drawing/2014/main" id="{00000000-0008-0000-0000-00002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45</xdr:row>
          <xdr:rowOff>47625</xdr:rowOff>
        </xdr:from>
        <xdr:to>
          <xdr:col>9</xdr:col>
          <xdr:colOff>247650</xdr:colOff>
          <xdr:row>45</xdr:row>
          <xdr:rowOff>295275</xdr:rowOff>
        </xdr:to>
        <xdr:sp macro="" textlink="">
          <xdr:nvSpPr>
            <xdr:cNvPr id="7214" name="Option Button 46" hidden="1">
              <a:extLst>
                <a:ext uri="{63B3BB69-23CF-44E3-9099-C40C66FF867C}">
                  <a14:compatExt spid="_x0000_s7214"/>
                </a:ext>
                <a:ext uri="{FF2B5EF4-FFF2-40B4-BE49-F238E27FC236}">
                  <a16:creationId xmlns:a16="http://schemas.microsoft.com/office/drawing/2014/main" id="{00000000-0008-0000-0000-00002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46</xdr:row>
          <xdr:rowOff>47625</xdr:rowOff>
        </xdr:from>
        <xdr:to>
          <xdr:col>12</xdr:col>
          <xdr:colOff>247650</xdr:colOff>
          <xdr:row>46</xdr:row>
          <xdr:rowOff>295275</xdr:rowOff>
        </xdr:to>
        <xdr:sp macro="" textlink="">
          <xdr:nvSpPr>
            <xdr:cNvPr id="7215" name="Option Button 47" hidden="1">
              <a:extLst>
                <a:ext uri="{63B3BB69-23CF-44E3-9099-C40C66FF867C}">
                  <a14:compatExt spid="_x0000_s7215"/>
                </a:ext>
                <a:ext uri="{FF2B5EF4-FFF2-40B4-BE49-F238E27FC236}">
                  <a16:creationId xmlns:a16="http://schemas.microsoft.com/office/drawing/2014/main" id="{00000000-0008-0000-0000-00002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46</xdr:row>
          <xdr:rowOff>47625</xdr:rowOff>
        </xdr:from>
        <xdr:to>
          <xdr:col>15</xdr:col>
          <xdr:colOff>257175</xdr:colOff>
          <xdr:row>46</xdr:row>
          <xdr:rowOff>295275</xdr:rowOff>
        </xdr:to>
        <xdr:sp macro="" textlink="">
          <xdr:nvSpPr>
            <xdr:cNvPr id="7216" name="Option Button 48" hidden="1">
              <a:extLst>
                <a:ext uri="{63B3BB69-23CF-44E3-9099-C40C66FF867C}">
                  <a14:compatExt spid="_x0000_s7216"/>
                </a:ext>
                <a:ext uri="{FF2B5EF4-FFF2-40B4-BE49-F238E27FC236}">
                  <a16:creationId xmlns:a16="http://schemas.microsoft.com/office/drawing/2014/main" id="{00000000-0008-0000-0000-00003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46</xdr:row>
          <xdr:rowOff>47625</xdr:rowOff>
        </xdr:from>
        <xdr:to>
          <xdr:col>9</xdr:col>
          <xdr:colOff>247650</xdr:colOff>
          <xdr:row>46</xdr:row>
          <xdr:rowOff>295275</xdr:rowOff>
        </xdr:to>
        <xdr:sp macro="" textlink="">
          <xdr:nvSpPr>
            <xdr:cNvPr id="7217" name="Option Button 49" hidden="1">
              <a:extLst>
                <a:ext uri="{63B3BB69-23CF-44E3-9099-C40C66FF867C}">
                  <a14:compatExt spid="_x0000_s7217"/>
                </a:ext>
                <a:ext uri="{FF2B5EF4-FFF2-40B4-BE49-F238E27FC236}">
                  <a16:creationId xmlns:a16="http://schemas.microsoft.com/office/drawing/2014/main" id="{00000000-0008-0000-0000-00003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48</xdr:row>
          <xdr:rowOff>47625</xdr:rowOff>
        </xdr:from>
        <xdr:to>
          <xdr:col>11</xdr:col>
          <xdr:colOff>238125</xdr:colOff>
          <xdr:row>48</xdr:row>
          <xdr:rowOff>295275</xdr:rowOff>
        </xdr:to>
        <xdr:sp macro="" textlink="">
          <xdr:nvSpPr>
            <xdr:cNvPr id="7218" name="Option Button 50" hidden="1">
              <a:extLst>
                <a:ext uri="{63B3BB69-23CF-44E3-9099-C40C66FF867C}">
                  <a14:compatExt spid="_x0000_s7218"/>
                </a:ext>
                <a:ext uri="{FF2B5EF4-FFF2-40B4-BE49-F238E27FC236}">
                  <a16:creationId xmlns:a16="http://schemas.microsoft.com/office/drawing/2014/main" id="{00000000-0008-0000-0000-00003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48</xdr:row>
          <xdr:rowOff>47625</xdr:rowOff>
        </xdr:from>
        <xdr:to>
          <xdr:col>15</xdr:col>
          <xdr:colOff>238125</xdr:colOff>
          <xdr:row>48</xdr:row>
          <xdr:rowOff>295275</xdr:rowOff>
        </xdr:to>
        <xdr:sp macro="" textlink="">
          <xdr:nvSpPr>
            <xdr:cNvPr id="7219" name="Option Button 51" hidden="1">
              <a:extLst>
                <a:ext uri="{63B3BB69-23CF-44E3-9099-C40C66FF867C}">
                  <a14:compatExt spid="_x0000_s7219"/>
                </a:ext>
                <a:ext uri="{FF2B5EF4-FFF2-40B4-BE49-F238E27FC236}">
                  <a16:creationId xmlns:a16="http://schemas.microsoft.com/office/drawing/2014/main" id="{00000000-0008-0000-0000-00003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49</xdr:row>
          <xdr:rowOff>47625</xdr:rowOff>
        </xdr:from>
        <xdr:to>
          <xdr:col>9</xdr:col>
          <xdr:colOff>238125</xdr:colOff>
          <xdr:row>49</xdr:row>
          <xdr:rowOff>295275</xdr:rowOff>
        </xdr:to>
        <xdr:sp macro="" textlink="">
          <xdr:nvSpPr>
            <xdr:cNvPr id="7220" name="Option Button 52" hidden="1">
              <a:extLst>
                <a:ext uri="{63B3BB69-23CF-44E3-9099-C40C66FF867C}">
                  <a14:compatExt spid="_x0000_s7220"/>
                </a:ext>
                <a:ext uri="{FF2B5EF4-FFF2-40B4-BE49-F238E27FC236}">
                  <a16:creationId xmlns:a16="http://schemas.microsoft.com/office/drawing/2014/main" id="{00000000-0008-0000-0000-00003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50</xdr:row>
          <xdr:rowOff>47625</xdr:rowOff>
        </xdr:from>
        <xdr:to>
          <xdr:col>9</xdr:col>
          <xdr:colOff>238125</xdr:colOff>
          <xdr:row>50</xdr:row>
          <xdr:rowOff>295275</xdr:rowOff>
        </xdr:to>
        <xdr:sp macro="" textlink="">
          <xdr:nvSpPr>
            <xdr:cNvPr id="7221" name="Option Button 53" hidden="1">
              <a:extLst>
                <a:ext uri="{63B3BB69-23CF-44E3-9099-C40C66FF867C}">
                  <a14:compatExt spid="_x0000_s7221"/>
                </a:ext>
                <a:ext uri="{FF2B5EF4-FFF2-40B4-BE49-F238E27FC236}">
                  <a16:creationId xmlns:a16="http://schemas.microsoft.com/office/drawing/2014/main" id="{00000000-0008-0000-0000-00003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51</xdr:row>
          <xdr:rowOff>47625</xdr:rowOff>
        </xdr:from>
        <xdr:to>
          <xdr:col>9</xdr:col>
          <xdr:colOff>238125</xdr:colOff>
          <xdr:row>51</xdr:row>
          <xdr:rowOff>295275</xdr:rowOff>
        </xdr:to>
        <xdr:sp macro="" textlink="">
          <xdr:nvSpPr>
            <xdr:cNvPr id="7222" name="Option Button 54" hidden="1">
              <a:extLst>
                <a:ext uri="{63B3BB69-23CF-44E3-9099-C40C66FF867C}">
                  <a14:compatExt spid="_x0000_s7222"/>
                </a:ext>
                <a:ext uri="{FF2B5EF4-FFF2-40B4-BE49-F238E27FC236}">
                  <a16:creationId xmlns:a16="http://schemas.microsoft.com/office/drawing/2014/main" id="{00000000-0008-0000-0000-00003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46</xdr:row>
          <xdr:rowOff>0</xdr:rowOff>
        </xdr:from>
        <xdr:to>
          <xdr:col>17</xdr:col>
          <xdr:colOff>247650</xdr:colOff>
          <xdr:row>47</xdr:row>
          <xdr:rowOff>0</xdr:rowOff>
        </xdr:to>
        <xdr:sp macro="" textlink="">
          <xdr:nvSpPr>
            <xdr:cNvPr id="7223" name="Group Box 55" hidden="1">
              <a:extLst>
                <a:ext uri="{63B3BB69-23CF-44E3-9099-C40C66FF867C}">
                  <a14:compatExt spid="_x0000_s7223"/>
                </a:ext>
                <a:ext uri="{FF2B5EF4-FFF2-40B4-BE49-F238E27FC236}">
                  <a16:creationId xmlns:a16="http://schemas.microsoft.com/office/drawing/2014/main" id="{00000000-0008-0000-0000-000037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48</xdr:row>
          <xdr:rowOff>0</xdr:rowOff>
        </xdr:from>
        <xdr:to>
          <xdr:col>18</xdr:col>
          <xdr:colOff>9525</xdr:colOff>
          <xdr:row>49</xdr:row>
          <xdr:rowOff>9525</xdr:rowOff>
        </xdr:to>
        <xdr:sp macro="" textlink="">
          <xdr:nvSpPr>
            <xdr:cNvPr id="7224" name="Group Box 56" hidden="1">
              <a:extLst>
                <a:ext uri="{63B3BB69-23CF-44E3-9099-C40C66FF867C}">
                  <a14:compatExt spid="_x0000_s7224"/>
                </a:ext>
                <a:ext uri="{FF2B5EF4-FFF2-40B4-BE49-F238E27FC236}">
                  <a16:creationId xmlns:a16="http://schemas.microsoft.com/office/drawing/2014/main" id="{00000000-0008-0000-0000-000038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44</xdr:row>
          <xdr:rowOff>0</xdr:rowOff>
        </xdr:from>
        <xdr:to>
          <xdr:col>22</xdr:col>
          <xdr:colOff>0</xdr:colOff>
          <xdr:row>46</xdr:row>
          <xdr:rowOff>0</xdr:rowOff>
        </xdr:to>
        <xdr:sp macro="" textlink="">
          <xdr:nvSpPr>
            <xdr:cNvPr id="7225" name="Group Box 57" hidden="1">
              <a:extLst>
                <a:ext uri="{63B3BB69-23CF-44E3-9099-C40C66FF867C}">
                  <a14:compatExt spid="_x0000_s7225"/>
                </a:ext>
                <a:ext uri="{FF2B5EF4-FFF2-40B4-BE49-F238E27FC236}">
                  <a16:creationId xmlns:a16="http://schemas.microsoft.com/office/drawing/2014/main" id="{00000000-0008-0000-0000-000039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50</xdr:row>
          <xdr:rowOff>0</xdr:rowOff>
        </xdr:from>
        <xdr:to>
          <xdr:col>22</xdr:col>
          <xdr:colOff>0</xdr:colOff>
          <xdr:row>52</xdr:row>
          <xdr:rowOff>0</xdr:rowOff>
        </xdr:to>
        <xdr:sp macro="" textlink="">
          <xdr:nvSpPr>
            <xdr:cNvPr id="7226" name="Group Box 58" hidden="1">
              <a:extLst>
                <a:ext uri="{63B3BB69-23CF-44E3-9099-C40C66FF867C}">
                  <a14:compatExt spid="_x0000_s7226"/>
                </a:ext>
                <a:ext uri="{FF2B5EF4-FFF2-40B4-BE49-F238E27FC236}">
                  <a16:creationId xmlns:a16="http://schemas.microsoft.com/office/drawing/2014/main" id="{00000000-0008-0000-0000-00003A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xdr:row>
          <xdr:rowOff>0</xdr:rowOff>
        </xdr:from>
        <xdr:to>
          <xdr:col>22</xdr:col>
          <xdr:colOff>0</xdr:colOff>
          <xdr:row>31</xdr:row>
          <xdr:rowOff>0</xdr:rowOff>
        </xdr:to>
        <xdr:sp macro="" textlink="">
          <xdr:nvSpPr>
            <xdr:cNvPr id="7227" name="Group Box 59" hidden="1">
              <a:extLst>
                <a:ext uri="{63B3BB69-23CF-44E3-9099-C40C66FF867C}">
                  <a14:compatExt spid="_x0000_s7227"/>
                </a:ext>
                <a:ext uri="{FF2B5EF4-FFF2-40B4-BE49-F238E27FC236}">
                  <a16:creationId xmlns:a16="http://schemas.microsoft.com/office/drawing/2014/main" id="{00000000-0008-0000-0000-00003B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40</xdr:row>
          <xdr:rowOff>28575</xdr:rowOff>
        </xdr:from>
        <xdr:to>
          <xdr:col>9</xdr:col>
          <xdr:colOff>238125</xdr:colOff>
          <xdr:row>40</xdr:row>
          <xdr:rowOff>295275</xdr:rowOff>
        </xdr:to>
        <xdr:sp macro="" textlink="">
          <xdr:nvSpPr>
            <xdr:cNvPr id="7231" name="Check Box 63" hidden="1">
              <a:extLst>
                <a:ext uri="{63B3BB69-23CF-44E3-9099-C40C66FF867C}">
                  <a14:compatExt spid="_x0000_s7231"/>
                </a:ext>
                <a:ext uri="{FF2B5EF4-FFF2-40B4-BE49-F238E27FC236}">
                  <a16:creationId xmlns:a16="http://schemas.microsoft.com/office/drawing/2014/main" id="{00000000-0008-0000-0000-00003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25</xdr:col>
      <xdr:colOff>476250</xdr:colOff>
      <xdr:row>45</xdr:row>
      <xdr:rowOff>247651</xdr:rowOff>
    </xdr:from>
    <xdr:to>
      <xdr:col>30</xdr:col>
      <xdr:colOff>323850</xdr:colOff>
      <xdr:row>48</xdr:row>
      <xdr:rowOff>9526</xdr:rowOff>
    </xdr:to>
    <xdr:sp macro="" textlink="">
      <xdr:nvSpPr>
        <xdr:cNvPr id="2" name="吹き出し: 角を丸めた四角形 1">
          <a:extLst>
            <a:ext uri="{FF2B5EF4-FFF2-40B4-BE49-F238E27FC236}">
              <a16:creationId xmlns:a16="http://schemas.microsoft.com/office/drawing/2014/main" id="{00000000-0008-0000-0000-000002000000}"/>
            </a:ext>
          </a:extLst>
        </xdr:cNvPr>
        <xdr:cNvSpPr/>
      </xdr:nvSpPr>
      <xdr:spPr>
        <a:xfrm>
          <a:off x="7134225" y="14859001"/>
          <a:ext cx="3276600" cy="704850"/>
        </a:xfrm>
        <a:prstGeom prst="wedgeRoundRectCallout">
          <a:avLst>
            <a:gd name="adj1" fmla="val -60919"/>
            <a:gd name="adj2" fmla="val -20928"/>
            <a:gd name="adj3" fmla="val 16667"/>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貴社において製造・販売されたもののうち、</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
          </a:r>
          <a:b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b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委託／受託関係を結んで製造された商品の割合</a:t>
          </a:r>
          <a:endParaRPr kumimoji="1" lang="ja-JP" altLang="en-US" sz="1100"/>
        </a:p>
      </xdr:txBody>
    </xdr:sp>
    <xdr:clientData/>
  </xdr:twoCellAnchor>
  <xdr:twoCellAnchor>
    <xdr:from>
      <xdr:col>25</xdr:col>
      <xdr:colOff>476250</xdr:colOff>
      <xdr:row>41</xdr:row>
      <xdr:rowOff>66675</xdr:rowOff>
    </xdr:from>
    <xdr:to>
      <xdr:col>30</xdr:col>
      <xdr:colOff>323850</xdr:colOff>
      <xdr:row>45</xdr:row>
      <xdr:rowOff>47625</xdr:rowOff>
    </xdr:to>
    <xdr:sp macro="" textlink="">
      <xdr:nvSpPr>
        <xdr:cNvPr id="46" name="吹き出し: 角を丸めた四角形 45">
          <a:extLst>
            <a:ext uri="{FF2B5EF4-FFF2-40B4-BE49-F238E27FC236}">
              <a16:creationId xmlns:a16="http://schemas.microsoft.com/office/drawing/2014/main" id="{00000000-0008-0000-0000-00002E000000}"/>
            </a:ext>
          </a:extLst>
        </xdr:cNvPr>
        <xdr:cNvSpPr/>
      </xdr:nvSpPr>
      <xdr:spPr>
        <a:xfrm>
          <a:off x="7134225" y="13420725"/>
          <a:ext cx="3276600" cy="1238250"/>
        </a:xfrm>
        <a:prstGeom prst="wedgeRoundRectCallout">
          <a:avLst>
            <a:gd name="adj1" fmla="val -61502"/>
            <a:gd name="adj2" fmla="val 45081"/>
            <a:gd name="adj3" fmla="val 16667"/>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業務用</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とは、大容量商品であるかにかかわらず、また、パッケージに印刷されている</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業務用</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の有無にかかわらず、</a:t>
          </a:r>
          <a:r>
            <a:rPr kumimoji="1" lang="ja-JP" altLang="en-US" sz="1100" u="sng">
              <a:solidFill>
                <a:schemeClr val="tx1"/>
              </a:solidFill>
              <a:latin typeface="ＭＳ ゴシック" panose="020B0609070205080204" pitchFamily="49" charset="-128"/>
              <a:ea typeface="ＭＳ ゴシック" panose="020B0609070205080204" pitchFamily="49" charset="-128"/>
            </a:rPr>
            <a:t>最終廃棄者が飲食店等であり、家庭ごみから排出されない</a:t>
          </a:r>
          <a:r>
            <a:rPr kumimoji="1" lang="ja-JP" altLang="en-US" sz="1100">
              <a:solidFill>
                <a:schemeClr val="tx1"/>
              </a:solidFill>
              <a:latin typeface="ＭＳ ゴシック" panose="020B0609070205080204" pitchFamily="49" charset="-128"/>
              <a:ea typeface="ＭＳ ゴシック" panose="020B0609070205080204" pitchFamily="49" charset="-128"/>
            </a:rPr>
            <a:t>場合の用途を指しています。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CCFFCC"/>
        </a:solidFill>
      </a:spPr>
      <a:bodyPr vertOverflow="clip" horzOverflow="clip" rtlCol="0" anchor="ctr" anchorCtr="1"/>
      <a:lstStyle>
        <a:defPPr algn="l">
          <a:defRPr kumimoji="1" sz="1100">
            <a:solidFill>
              <a:sysClr val="windowText" lastClr="000000"/>
            </a:solidFill>
            <a:latin typeface="ＭＳ ゴシック" panose="020B0609070205080204" pitchFamily="49" charset="-128"/>
            <a:ea typeface="ＭＳ ゴシック" panose="020B0609070205080204" pitchFamily="49" charset="-128"/>
          </a:defRPr>
        </a:defPPr>
      </a:lstStyle>
      <a:style>
        <a:lnRef idx="2">
          <a:schemeClr val="accent1">
            <a:shade val="50000"/>
          </a:schemeClr>
        </a:lnRef>
        <a:fillRef idx="1">
          <a:schemeClr val="accent1"/>
        </a:fillRef>
        <a:effectRef idx="0">
          <a:schemeClr val="accent1"/>
        </a:effectRef>
        <a:fontRef idx="minor">
          <a:schemeClr val="lt1"/>
        </a:fontRef>
      </a:style>
    </a:sp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18" Type="http://schemas.openxmlformats.org/officeDocument/2006/relationships/ctrlProp" Target="../ctrlProps/ctrlProp12.xml"/><Relationship Id="rId26" Type="http://schemas.openxmlformats.org/officeDocument/2006/relationships/ctrlProp" Target="../ctrlProps/ctrlProp20.xml"/><Relationship Id="rId39" Type="http://schemas.openxmlformats.org/officeDocument/2006/relationships/ctrlProp" Target="../ctrlProps/ctrlProp33.xml"/><Relationship Id="rId3" Type="http://schemas.openxmlformats.org/officeDocument/2006/relationships/hyperlink" Target="mailto:kanto_recycle@maff.go.jp?subject=&#12304;&#22238;&#31572;&#12305;&#12288;&#30906;&#35469;&#35519;&#26619;&#31080;&#65288;&#65296;&#65296;&#65296;&#12288;&#20107;&#26989;&#32773;&#21517;&#65289;" TargetMode="External"/><Relationship Id="rId21" Type="http://schemas.openxmlformats.org/officeDocument/2006/relationships/ctrlProp" Target="../ctrlProps/ctrlProp15.xml"/><Relationship Id="rId34" Type="http://schemas.openxmlformats.org/officeDocument/2006/relationships/ctrlProp" Target="../ctrlProps/ctrlProp28.xml"/><Relationship Id="rId42" Type="http://schemas.openxmlformats.org/officeDocument/2006/relationships/ctrlProp" Target="../ctrlProps/ctrlProp36.xm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5" Type="http://schemas.openxmlformats.org/officeDocument/2006/relationships/ctrlProp" Target="../ctrlProps/ctrlProp19.xml"/><Relationship Id="rId33" Type="http://schemas.openxmlformats.org/officeDocument/2006/relationships/ctrlProp" Target="../ctrlProps/ctrlProp27.xml"/><Relationship Id="rId38" Type="http://schemas.openxmlformats.org/officeDocument/2006/relationships/ctrlProp" Target="../ctrlProps/ctrlProp32.xml"/><Relationship Id="rId46" Type="http://schemas.openxmlformats.org/officeDocument/2006/relationships/comments" Target="../comments1.xml"/><Relationship Id="rId2" Type="http://schemas.openxmlformats.org/officeDocument/2006/relationships/hyperlink" Target="https://www.maff.go.jp/kanto/keiei/zigyo/shokusan_kankyou/kakunin-chousahyou.html" TargetMode="External"/><Relationship Id="rId16" Type="http://schemas.openxmlformats.org/officeDocument/2006/relationships/ctrlProp" Target="../ctrlProps/ctrlProp10.xml"/><Relationship Id="rId20" Type="http://schemas.openxmlformats.org/officeDocument/2006/relationships/ctrlProp" Target="../ctrlProps/ctrlProp14.xml"/><Relationship Id="rId29" Type="http://schemas.openxmlformats.org/officeDocument/2006/relationships/ctrlProp" Target="../ctrlProps/ctrlProp23.xml"/><Relationship Id="rId41" Type="http://schemas.openxmlformats.org/officeDocument/2006/relationships/ctrlProp" Target="../ctrlProps/ctrlProp35.xml"/><Relationship Id="rId1" Type="http://schemas.openxmlformats.org/officeDocument/2006/relationships/hyperlink" Target="mailto:kanto_recycle@maff.go.jp?subject=&#12304;&#22238;&#31572;&#12305;&#12288;&#30906;&#35469;&#35519;&#26619;&#31080;&#65288;&#9733;&#12288;&#24481;&#36899;&#32097;&#12375;&#12383;&#38555;&#12398;&#25991;&#26360;&#12398;&#21491;&#19978;&#12395;&#35352;&#36617;&#12398;&#12300;&#30058;&#21495;&#12301;&#12392;&#12300;&#36020;&#20107;&#26989;&#32773;&#21517;&#12301;&#12434;&#20837;&#12428;&#12390;&#12367;&#12384;&#12373;&#12356;&#65289;" TargetMode="External"/><Relationship Id="rId6" Type="http://schemas.openxmlformats.org/officeDocument/2006/relationships/vmlDrawing" Target="../drawings/vmlDrawing1.vml"/><Relationship Id="rId11" Type="http://schemas.openxmlformats.org/officeDocument/2006/relationships/ctrlProp" Target="../ctrlProps/ctrlProp5.xml"/><Relationship Id="rId24" Type="http://schemas.openxmlformats.org/officeDocument/2006/relationships/ctrlProp" Target="../ctrlProps/ctrlProp18.xml"/><Relationship Id="rId32" Type="http://schemas.openxmlformats.org/officeDocument/2006/relationships/ctrlProp" Target="../ctrlProps/ctrlProp26.xml"/><Relationship Id="rId37" Type="http://schemas.openxmlformats.org/officeDocument/2006/relationships/ctrlProp" Target="../ctrlProps/ctrlProp31.xml"/><Relationship Id="rId40" Type="http://schemas.openxmlformats.org/officeDocument/2006/relationships/ctrlProp" Target="../ctrlProps/ctrlProp34.xml"/><Relationship Id="rId45" Type="http://schemas.openxmlformats.org/officeDocument/2006/relationships/ctrlProp" Target="../ctrlProps/ctrlProp39.xml"/><Relationship Id="rId5" Type="http://schemas.openxmlformats.org/officeDocument/2006/relationships/drawing" Target="../drawings/drawing1.xml"/><Relationship Id="rId15" Type="http://schemas.openxmlformats.org/officeDocument/2006/relationships/ctrlProp" Target="../ctrlProps/ctrlProp9.xml"/><Relationship Id="rId23" Type="http://schemas.openxmlformats.org/officeDocument/2006/relationships/ctrlProp" Target="../ctrlProps/ctrlProp17.xml"/><Relationship Id="rId28" Type="http://schemas.openxmlformats.org/officeDocument/2006/relationships/ctrlProp" Target="../ctrlProps/ctrlProp22.xml"/><Relationship Id="rId36" Type="http://schemas.openxmlformats.org/officeDocument/2006/relationships/ctrlProp" Target="../ctrlProps/ctrlProp30.xml"/><Relationship Id="rId10" Type="http://schemas.openxmlformats.org/officeDocument/2006/relationships/ctrlProp" Target="../ctrlProps/ctrlProp4.xml"/><Relationship Id="rId19" Type="http://schemas.openxmlformats.org/officeDocument/2006/relationships/ctrlProp" Target="../ctrlProps/ctrlProp13.xml"/><Relationship Id="rId31" Type="http://schemas.openxmlformats.org/officeDocument/2006/relationships/ctrlProp" Target="../ctrlProps/ctrlProp25.xml"/><Relationship Id="rId44" Type="http://schemas.openxmlformats.org/officeDocument/2006/relationships/ctrlProp" Target="../ctrlProps/ctrlProp38.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4" Type="http://schemas.openxmlformats.org/officeDocument/2006/relationships/ctrlProp" Target="../ctrlProps/ctrlProp8.xml"/><Relationship Id="rId22" Type="http://schemas.openxmlformats.org/officeDocument/2006/relationships/ctrlProp" Target="../ctrlProps/ctrlProp16.xml"/><Relationship Id="rId27" Type="http://schemas.openxmlformats.org/officeDocument/2006/relationships/ctrlProp" Target="../ctrlProps/ctrlProp21.xml"/><Relationship Id="rId30" Type="http://schemas.openxmlformats.org/officeDocument/2006/relationships/ctrlProp" Target="../ctrlProps/ctrlProp24.xml"/><Relationship Id="rId35" Type="http://schemas.openxmlformats.org/officeDocument/2006/relationships/ctrlProp" Target="../ctrlProps/ctrlProp29.xml"/><Relationship Id="rId43" Type="http://schemas.openxmlformats.org/officeDocument/2006/relationships/ctrlProp" Target="../ctrlProps/ctrlProp37.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C000"/>
  </sheetPr>
  <dimension ref="A1:AE77"/>
  <sheetViews>
    <sheetView showGridLines="0" tabSelected="1" view="pageBreakPreview" zoomScaleNormal="100" zoomScaleSheetLayoutView="100" workbookViewId="0">
      <pane xSplit="22" topLeftCell="W1" activePane="topRight" state="frozen"/>
      <selection activeCell="A21" sqref="A21"/>
      <selection pane="topRight" activeCell="E7" sqref="E7:V7"/>
    </sheetView>
  </sheetViews>
  <sheetFormatPr defaultRowHeight="13.5"/>
  <cols>
    <col min="1" max="2" width="5.125" style="1" customWidth="1"/>
    <col min="3" max="10" width="3.625" style="1" customWidth="1"/>
    <col min="11" max="11" width="4.625" style="1" customWidth="1"/>
    <col min="12" max="22" width="3.625" style="1" customWidth="1"/>
    <col min="23" max="23" width="3.625" style="70" customWidth="1"/>
    <col min="24" max="24" width="10.125" style="104" hidden="1" customWidth="1"/>
    <col min="25" max="25" width="7.125" style="100" hidden="1" customWidth="1"/>
    <col min="26" max="28" width="9" style="70" customWidth="1"/>
    <col min="29" max="29" width="9" style="70"/>
    <col min="30" max="30" width="9" style="70" customWidth="1"/>
    <col min="31" max="31" width="9" style="70"/>
    <col min="32" max="16384" width="9" style="1"/>
  </cols>
  <sheetData>
    <row r="1" spans="1:31" s="89" customFormat="1" ht="45" customHeight="1">
      <c r="V1" s="91" t="str">
        <f>IF(S58="","",S58)</f>
        <v/>
      </c>
      <c r="W1" s="95"/>
      <c r="X1" s="103"/>
      <c r="Y1" s="98"/>
      <c r="Z1" s="95"/>
      <c r="AA1" s="95"/>
      <c r="AB1" s="95"/>
      <c r="AC1" s="95"/>
      <c r="AD1" s="95"/>
      <c r="AE1" s="95"/>
    </row>
    <row r="2" spans="1:31" s="89" customFormat="1" ht="18.75" customHeight="1">
      <c r="B2" s="217" t="s">
        <v>45</v>
      </c>
      <c r="C2" s="217"/>
      <c r="D2" s="217"/>
      <c r="E2" s="217"/>
      <c r="F2" s="217"/>
      <c r="G2" s="217"/>
      <c r="H2" s="217"/>
      <c r="I2" s="217"/>
      <c r="J2" s="217"/>
      <c r="K2" s="217"/>
      <c r="L2" s="217"/>
      <c r="M2" s="217"/>
      <c r="N2" s="217"/>
      <c r="O2" s="217"/>
      <c r="P2" s="217"/>
      <c r="Q2" s="217"/>
      <c r="R2" s="217"/>
      <c r="S2" s="217"/>
      <c r="T2" s="217"/>
      <c r="U2" s="217"/>
      <c r="V2" s="90"/>
      <c r="W2" s="95"/>
      <c r="X2" s="103"/>
      <c r="Y2" s="98"/>
      <c r="Z2" s="95"/>
      <c r="AA2" s="95"/>
      <c r="AB2" s="95"/>
      <c r="AC2" s="95"/>
      <c r="AD2" s="95"/>
      <c r="AE2" s="95"/>
    </row>
    <row r="3" spans="1:31" ht="24.75" customHeight="1">
      <c r="A3" s="89"/>
      <c r="B3" s="217"/>
      <c r="C3" s="217"/>
      <c r="D3" s="217"/>
      <c r="E3" s="217"/>
      <c r="F3" s="217"/>
      <c r="G3" s="217"/>
      <c r="H3" s="217"/>
      <c r="I3" s="217"/>
      <c r="J3" s="217"/>
      <c r="K3" s="217"/>
      <c r="L3" s="217"/>
      <c r="M3" s="217"/>
      <c r="N3" s="217"/>
      <c r="O3" s="217"/>
      <c r="P3" s="217"/>
      <c r="Q3" s="217"/>
      <c r="R3" s="217"/>
      <c r="S3" s="217"/>
      <c r="T3" s="217"/>
      <c r="U3" s="217"/>
      <c r="V3" s="90"/>
      <c r="Y3" s="99"/>
      <c r="Z3" s="96"/>
      <c r="AA3" s="96"/>
      <c r="AB3" s="96"/>
      <c r="AC3" s="96"/>
      <c r="AD3" s="96"/>
    </row>
    <row r="4" spans="1:31" ht="45" customHeight="1">
      <c r="B4" s="225" t="s">
        <v>51</v>
      </c>
      <c r="C4" s="226"/>
      <c r="D4" s="226"/>
      <c r="E4" s="226"/>
      <c r="F4" s="226"/>
      <c r="G4" s="226"/>
      <c r="H4" s="226"/>
      <c r="I4" s="226"/>
      <c r="J4" s="226"/>
      <c r="K4" s="226"/>
      <c r="L4" s="226"/>
      <c r="M4" s="226"/>
      <c r="N4" s="226"/>
      <c r="O4" s="226"/>
      <c r="P4" s="226"/>
      <c r="Q4" s="226"/>
      <c r="R4" s="226"/>
      <c r="S4" s="226"/>
      <c r="T4" s="226"/>
      <c r="U4" s="226"/>
      <c r="V4" s="72"/>
      <c r="Y4" s="99"/>
      <c r="Z4" s="96"/>
      <c r="AA4" s="96"/>
      <c r="AB4" s="96"/>
      <c r="AC4" s="96"/>
      <c r="AD4" s="96"/>
    </row>
    <row r="5" spans="1:31" ht="45" customHeight="1">
      <c r="B5" s="227" t="s">
        <v>135</v>
      </c>
      <c r="C5" s="227"/>
      <c r="D5" s="227"/>
      <c r="E5" s="227"/>
      <c r="F5" s="227"/>
      <c r="G5" s="227"/>
      <c r="H5" s="227"/>
      <c r="I5" s="227"/>
      <c r="J5" s="227"/>
      <c r="K5" s="227"/>
      <c r="L5" s="227"/>
      <c r="M5" s="227"/>
      <c r="N5" s="227"/>
      <c r="O5" s="227"/>
      <c r="P5" s="227"/>
      <c r="Q5" s="227"/>
      <c r="R5" s="227"/>
      <c r="S5" s="227"/>
      <c r="T5" s="227"/>
      <c r="U5" s="227"/>
      <c r="V5" s="75"/>
    </row>
    <row r="6" spans="1:31">
      <c r="B6" s="11"/>
      <c r="C6" s="11"/>
      <c r="D6" s="11"/>
      <c r="E6" s="11"/>
      <c r="F6" s="11"/>
      <c r="G6" s="11"/>
      <c r="H6" s="11"/>
      <c r="I6" s="11"/>
      <c r="J6" s="11"/>
      <c r="K6" s="11"/>
      <c r="L6" s="11"/>
      <c r="M6" s="11"/>
      <c r="N6" s="11"/>
      <c r="O6" s="11"/>
      <c r="P6" s="11"/>
      <c r="Q6" s="11"/>
      <c r="R6" s="11"/>
      <c r="S6" s="11"/>
      <c r="T6" s="11"/>
      <c r="U6" s="11"/>
      <c r="V6" s="11"/>
    </row>
    <row r="7" spans="1:31" s="2" customFormat="1" ht="27.95" customHeight="1">
      <c r="A7" s="218" t="s">
        <v>0</v>
      </c>
      <c r="B7" s="160"/>
      <c r="C7" s="160"/>
      <c r="D7" s="161"/>
      <c r="E7" s="228"/>
      <c r="F7" s="229"/>
      <c r="G7" s="229"/>
      <c r="H7" s="229"/>
      <c r="I7" s="229"/>
      <c r="J7" s="229"/>
      <c r="K7" s="229"/>
      <c r="L7" s="229"/>
      <c r="M7" s="229"/>
      <c r="N7" s="229"/>
      <c r="O7" s="229"/>
      <c r="P7" s="229"/>
      <c r="Q7" s="229"/>
      <c r="R7" s="229"/>
      <c r="S7" s="229"/>
      <c r="T7" s="229"/>
      <c r="U7" s="229"/>
      <c r="V7" s="230"/>
      <c r="W7" s="94"/>
      <c r="X7" s="105"/>
      <c r="Y7" s="101"/>
      <c r="Z7" s="94"/>
      <c r="AA7" s="94"/>
      <c r="AB7" s="94"/>
      <c r="AC7" s="94"/>
      <c r="AD7" s="94"/>
      <c r="AE7" s="94"/>
    </row>
    <row r="8" spans="1:31" s="2" customFormat="1" ht="27.95" customHeight="1">
      <c r="A8" s="159" t="s">
        <v>1</v>
      </c>
      <c r="B8" s="160"/>
      <c r="C8" s="160"/>
      <c r="D8" s="161"/>
      <c r="E8" s="234" t="s">
        <v>120</v>
      </c>
      <c r="F8" s="235"/>
      <c r="G8" s="236"/>
      <c r="H8" s="232" t="s">
        <v>136</v>
      </c>
      <c r="I8" s="237"/>
      <c r="J8" s="237"/>
      <c r="K8" s="237"/>
      <c r="L8" s="237"/>
      <c r="M8" s="237"/>
      <c r="N8" s="237"/>
      <c r="O8" s="237"/>
      <c r="P8" s="237"/>
      <c r="Q8" s="237"/>
      <c r="R8" s="237"/>
      <c r="S8" s="237"/>
      <c r="T8" s="237"/>
      <c r="U8" s="237"/>
      <c r="V8" s="238"/>
      <c r="W8" s="94"/>
      <c r="X8" s="105"/>
      <c r="Y8" s="101"/>
      <c r="Z8" s="94"/>
      <c r="AA8" s="94"/>
      <c r="AB8" s="94"/>
      <c r="AC8" s="94"/>
      <c r="AD8" s="94"/>
      <c r="AE8" s="94"/>
    </row>
    <row r="9" spans="1:31" s="2" customFormat="1" ht="27.95" customHeight="1">
      <c r="A9" s="218" t="s">
        <v>2</v>
      </c>
      <c r="B9" s="160"/>
      <c r="C9" s="160"/>
      <c r="D9" s="161"/>
      <c r="E9" s="228"/>
      <c r="F9" s="229"/>
      <c r="G9" s="229"/>
      <c r="H9" s="229"/>
      <c r="I9" s="229"/>
      <c r="J9" s="230"/>
      <c r="K9" s="218" t="s">
        <v>24</v>
      </c>
      <c r="L9" s="160"/>
      <c r="M9" s="160"/>
      <c r="N9" s="161"/>
      <c r="O9" s="231"/>
      <c r="P9" s="232"/>
      <c r="Q9" s="232"/>
      <c r="R9" s="232"/>
      <c r="S9" s="232"/>
      <c r="T9" s="232"/>
      <c r="U9" s="232"/>
      <c r="V9" s="233"/>
      <c r="W9" s="94"/>
      <c r="X9" s="105"/>
      <c r="Y9" s="101"/>
      <c r="Z9" s="94"/>
      <c r="AA9" s="94"/>
      <c r="AB9" s="94"/>
      <c r="AC9" s="94"/>
      <c r="AD9" s="94"/>
      <c r="AE9" s="94"/>
    </row>
    <row r="10" spans="1:31" s="2" customFormat="1" ht="27.95" customHeight="1">
      <c r="A10" s="218" t="s">
        <v>3</v>
      </c>
      <c r="B10" s="160"/>
      <c r="C10" s="160"/>
      <c r="D10" s="161"/>
      <c r="E10" s="219"/>
      <c r="F10" s="220"/>
      <c r="G10" s="220"/>
      <c r="H10" s="220"/>
      <c r="I10" s="220"/>
      <c r="J10" s="221"/>
      <c r="K10" s="218" t="s">
        <v>5</v>
      </c>
      <c r="L10" s="160"/>
      <c r="M10" s="160"/>
      <c r="N10" s="161"/>
      <c r="O10" s="3"/>
      <c r="P10" s="24" t="s">
        <v>6</v>
      </c>
      <c r="Q10" s="62"/>
      <c r="R10" s="4" t="s">
        <v>7</v>
      </c>
      <c r="S10" s="62"/>
      <c r="T10" s="4" t="s">
        <v>8</v>
      </c>
      <c r="U10" s="62"/>
      <c r="V10" s="5" t="s">
        <v>9</v>
      </c>
      <c r="W10" s="94"/>
      <c r="X10" s="105"/>
      <c r="Y10" s="101"/>
      <c r="Z10" s="94"/>
      <c r="AA10" s="94"/>
      <c r="AB10" s="94"/>
      <c r="AC10" s="94"/>
      <c r="AD10" s="94"/>
      <c r="AE10" s="94"/>
    </row>
    <row r="11" spans="1:31" s="2" customFormat="1" ht="27.95" customHeight="1">
      <c r="A11" s="218" t="s">
        <v>4</v>
      </c>
      <c r="B11" s="160"/>
      <c r="C11" s="160"/>
      <c r="D11" s="161"/>
      <c r="E11" s="222"/>
      <c r="F11" s="223"/>
      <c r="G11" s="223"/>
      <c r="H11" s="223"/>
      <c r="I11" s="223"/>
      <c r="J11" s="223"/>
      <c r="K11" s="223"/>
      <c r="L11" s="223"/>
      <c r="M11" s="223"/>
      <c r="N11" s="223"/>
      <c r="O11" s="223"/>
      <c r="P11" s="223"/>
      <c r="Q11" s="223"/>
      <c r="R11" s="223"/>
      <c r="S11" s="223"/>
      <c r="T11" s="223"/>
      <c r="U11" s="223"/>
      <c r="V11" s="224"/>
      <c r="W11" s="94"/>
      <c r="X11" s="105"/>
      <c r="Y11" s="101"/>
      <c r="Z11" s="94"/>
      <c r="AA11" s="94"/>
      <c r="AB11" s="94"/>
      <c r="AC11" s="94"/>
      <c r="AD11" s="94"/>
      <c r="AE11" s="94"/>
    </row>
    <row r="12" spans="1:31" ht="16.5" customHeight="1"/>
    <row r="13" spans="1:31" ht="24.75" customHeight="1">
      <c r="A13" s="41"/>
      <c r="B13" s="29" t="s">
        <v>30</v>
      </c>
      <c r="C13" s="30"/>
      <c r="D13" s="30"/>
      <c r="E13" s="30"/>
      <c r="F13" s="32"/>
      <c r="G13" s="32"/>
      <c r="H13" s="32"/>
      <c r="I13" s="31"/>
      <c r="J13" s="29" t="s">
        <v>31</v>
      </c>
      <c r="K13" s="30"/>
      <c r="L13" s="30"/>
      <c r="M13" s="30"/>
      <c r="N13" s="30"/>
      <c r="O13" s="30"/>
      <c r="P13" s="30"/>
      <c r="Q13" s="30"/>
      <c r="R13" s="30"/>
      <c r="S13" s="30"/>
      <c r="T13" s="30"/>
      <c r="U13" s="30"/>
      <c r="V13" s="31"/>
      <c r="Y13" s="101"/>
      <c r="Z13" s="94"/>
      <c r="AA13" s="94"/>
      <c r="AB13" s="94"/>
    </row>
    <row r="14" spans="1:31" s="2" customFormat="1" ht="20.25" customHeight="1">
      <c r="A14" s="177" t="s">
        <v>29</v>
      </c>
      <c r="B14" s="195" t="s">
        <v>62</v>
      </c>
      <c r="C14" s="180"/>
      <c r="D14" s="180"/>
      <c r="E14" s="180"/>
      <c r="F14" s="180"/>
      <c r="G14" s="180"/>
      <c r="H14" s="180"/>
      <c r="I14" s="181"/>
      <c r="J14" s="78"/>
      <c r="K14" s="33" t="s">
        <v>10</v>
      </c>
      <c r="L14" s="33"/>
      <c r="M14" s="33"/>
      <c r="N14" s="33"/>
      <c r="O14" s="33"/>
      <c r="P14" s="84"/>
      <c r="Q14" s="33" t="s">
        <v>11</v>
      </c>
      <c r="R14" s="33"/>
      <c r="S14" s="33"/>
      <c r="T14" s="33"/>
      <c r="U14" s="33"/>
      <c r="V14" s="37"/>
      <c r="W14" s="94"/>
      <c r="X14" s="105"/>
      <c r="Y14" s="101"/>
      <c r="Z14" s="94"/>
      <c r="AA14" s="94"/>
      <c r="AB14" s="94"/>
      <c r="AC14" s="94"/>
      <c r="AD14" s="94"/>
      <c r="AE14" s="94"/>
    </row>
    <row r="15" spans="1:31" s="2" customFormat="1" ht="20.25" customHeight="1">
      <c r="A15" s="178"/>
      <c r="B15" s="196"/>
      <c r="C15" s="182"/>
      <c r="D15" s="182"/>
      <c r="E15" s="182"/>
      <c r="F15" s="182"/>
      <c r="G15" s="182"/>
      <c r="H15" s="182"/>
      <c r="I15" s="183"/>
      <c r="J15" s="79"/>
      <c r="K15" s="7" t="s">
        <v>64</v>
      </c>
      <c r="L15" s="7"/>
      <c r="M15" s="7"/>
      <c r="N15" s="7"/>
      <c r="O15" s="7"/>
      <c r="P15" s="7"/>
      <c r="Q15" s="7"/>
      <c r="R15" s="7"/>
      <c r="S15" s="7"/>
      <c r="T15" s="7"/>
      <c r="U15" s="7"/>
      <c r="V15" s="8"/>
      <c r="W15" s="94"/>
      <c r="X15" s="105"/>
      <c r="Y15" s="101"/>
      <c r="Z15" s="94"/>
      <c r="AA15" s="94"/>
      <c r="AB15" s="94"/>
      <c r="AC15" s="94"/>
      <c r="AD15" s="94"/>
      <c r="AE15" s="94"/>
    </row>
    <row r="16" spans="1:31" s="2" customFormat="1" ht="20.25" customHeight="1">
      <c r="A16" s="178"/>
      <c r="B16" s="196"/>
      <c r="C16" s="182"/>
      <c r="D16" s="182"/>
      <c r="E16" s="182"/>
      <c r="F16" s="182"/>
      <c r="G16" s="182"/>
      <c r="H16" s="182"/>
      <c r="I16" s="183"/>
      <c r="J16" s="79"/>
      <c r="K16" s="7" t="s">
        <v>12</v>
      </c>
      <c r="L16" s="7"/>
      <c r="M16" s="7"/>
      <c r="N16" s="7"/>
      <c r="O16" s="7"/>
      <c r="P16" s="63"/>
      <c r="Q16" s="7" t="s">
        <v>13</v>
      </c>
      <c r="R16" s="7"/>
      <c r="S16" s="7"/>
      <c r="T16" s="7"/>
      <c r="U16" s="7"/>
      <c r="V16" s="8"/>
      <c r="W16" s="94"/>
      <c r="X16" s="105"/>
      <c r="Y16" s="101"/>
      <c r="Z16" s="94"/>
      <c r="AA16" s="94"/>
      <c r="AB16" s="94"/>
      <c r="AC16" s="94"/>
      <c r="AD16" s="94"/>
      <c r="AE16" s="94"/>
    </row>
    <row r="17" spans="1:31" s="2" customFormat="1" ht="20.25" customHeight="1">
      <c r="A17" s="178"/>
      <c r="B17" s="22"/>
      <c r="C17" s="200" t="s">
        <v>42</v>
      </c>
      <c r="D17" s="200"/>
      <c r="E17" s="200"/>
      <c r="F17" s="200"/>
      <c r="G17" s="200"/>
      <c r="H17" s="200"/>
      <c r="I17" s="60"/>
      <c r="J17" s="79"/>
      <c r="K17" s="7" t="s">
        <v>14</v>
      </c>
      <c r="L17" s="7"/>
      <c r="M17" s="7"/>
      <c r="N17" s="7"/>
      <c r="O17" s="7"/>
      <c r="P17" s="63"/>
      <c r="Q17" s="7" t="s">
        <v>15</v>
      </c>
      <c r="R17" s="7"/>
      <c r="S17" s="7"/>
      <c r="T17" s="7"/>
      <c r="U17" s="7"/>
      <c r="V17" s="8"/>
      <c r="W17" s="94"/>
      <c r="X17" s="105"/>
      <c r="Y17" s="101"/>
      <c r="Z17" s="94"/>
      <c r="AA17" s="94"/>
      <c r="AB17" s="94"/>
      <c r="AC17" s="94"/>
      <c r="AD17" s="94"/>
      <c r="AE17" s="94"/>
    </row>
    <row r="18" spans="1:31" s="2" customFormat="1" ht="20.25" customHeight="1">
      <c r="A18" s="178"/>
      <c r="B18" s="14"/>
      <c r="C18" s="200"/>
      <c r="D18" s="200"/>
      <c r="E18" s="200"/>
      <c r="F18" s="200"/>
      <c r="G18" s="200"/>
      <c r="H18" s="200"/>
      <c r="I18" s="8"/>
      <c r="J18" s="79"/>
      <c r="K18" s="7" t="s">
        <v>25</v>
      </c>
      <c r="L18" s="7"/>
      <c r="M18" s="7"/>
      <c r="N18" s="7"/>
      <c r="O18" s="55" t="s">
        <v>26</v>
      </c>
      <c r="P18" s="191"/>
      <c r="Q18" s="192"/>
      <c r="R18" s="192"/>
      <c r="S18" s="192"/>
      <c r="T18" s="192"/>
      <c r="U18" s="192"/>
      <c r="V18" s="8" t="s">
        <v>40</v>
      </c>
      <c r="W18" s="94"/>
      <c r="X18" s="105"/>
      <c r="Y18" s="101"/>
      <c r="Z18" s="94"/>
      <c r="AA18" s="94"/>
      <c r="AB18" s="94"/>
      <c r="AC18" s="94"/>
      <c r="AD18" s="94"/>
      <c r="AE18" s="94"/>
    </row>
    <row r="19" spans="1:31" s="2" customFormat="1" ht="20.25" customHeight="1">
      <c r="A19" s="178"/>
      <c r="B19" s="16"/>
      <c r="C19" s="28"/>
      <c r="D19" s="28"/>
      <c r="E19" s="28"/>
      <c r="F19" s="59"/>
      <c r="G19" s="59"/>
      <c r="H19" s="59"/>
      <c r="I19" s="17"/>
      <c r="J19" s="80"/>
      <c r="K19" s="59" t="s">
        <v>38</v>
      </c>
      <c r="L19" s="59"/>
      <c r="M19" s="59"/>
      <c r="N19" s="59"/>
      <c r="O19" s="52" t="s">
        <v>26</v>
      </c>
      <c r="P19" s="189"/>
      <c r="Q19" s="190"/>
      <c r="R19" s="13" t="s">
        <v>7</v>
      </c>
      <c r="S19" s="87"/>
      <c r="T19" s="13" t="s">
        <v>27</v>
      </c>
      <c r="U19" s="13"/>
      <c r="V19" s="17"/>
      <c r="W19" s="94"/>
      <c r="X19" s="105"/>
      <c r="Y19" s="101"/>
      <c r="Z19" s="94"/>
      <c r="AA19" s="94"/>
      <c r="AB19" s="94"/>
      <c r="AC19" s="94"/>
      <c r="AD19" s="94"/>
      <c r="AE19" s="94"/>
    </row>
    <row r="20" spans="1:31" s="2" customFormat="1" ht="23.25" customHeight="1">
      <c r="A20" s="178"/>
      <c r="B20" s="36" t="s">
        <v>63</v>
      </c>
      <c r="C20" s="34"/>
      <c r="D20" s="34"/>
      <c r="E20" s="34"/>
      <c r="F20" s="33"/>
      <c r="G20" s="33"/>
      <c r="H20" s="33"/>
      <c r="I20" s="33"/>
      <c r="J20" s="33"/>
      <c r="K20" s="33"/>
      <c r="L20" s="33"/>
      <c r="M20" s="33"/>
      <c r="N20" s="33"/>
      <c r="O20" s="33"/>
      <c r="P20" s="33"/>
      <c r="Q20" s="33"/>
      <c r="R20" s="33"/>
      <c r="S20" s="33"/>
      <c r="T20" s="33"/>
      <c r="U20" s="33"/>
      <c r="V20" s="37"/>
      <c r="W20" s="94"/>
      <c r="X20" s="105"/>
      <c r="Y20" s="101"/>
      <c r="Z20" s="94"/>
      <c r="AA20" s="94"/>
      <c r="AB20" s="94"/>
      <c r="AC20" s="94"/>
      <c r="AD20" s="94"/>
      <c r="AE20" s="94"/>
    </row>
    <row r="21" spans="1:31" s="2" customFormat="1" ht="21" customHeight="1">
      <c r="A21" s="178"/>
      <c r="B21" s="169"/>
      <c r="C21" s="170"/>
      <c r="D21" s="170"/>
      <c r="E21" s="170"/>
      <c r="F21" s="170"/>
      <c r="G21" s="170"/>
      <c r="H21" s="170"/>
      <c r="I21" s="170"/>
      <c r="J21" s="170"/>
      <c r="K21" s="170"/>
      <c r="L21" s="170"/>
      <c r="M21" s="170"/>
      <c r="N21" s="170"/>
      <c r="O21" s="170"/>
      <c r="P21" s="170"/>
      <c r="Q21" s="170"/>
      <c r="R21" s="170"/>
      <c r="S21" s="170"/>
      <c r="T21" s="170"/>
      <c r="U21" s="170"/>
      <c r="V21" s="171"/>
      <c r="W21" s="94"/>
      <c r="X21" s="105"/>
      <c r="Y21" s="101"/>
      <c r="Z21" s="94"/>
      <c r="AA21" s="94"/>
      <c r="AB21" s="94"/>
      <c r="AC21" s="94"/>
      <c r="AD21" s="94"/>
      <c r="AE21" s="94"/>
    </row>
    <row r="22" spans="1:31" s="2" customFormat="1" ht="21" customHeight="1">
      <c r="A22" s="179"/>
      <c r="B22" s="172"/>
      <c r="C22" s="173"/>
      <c r="D22" s="173"/>
      <c r="E22" s="173"/>
      <c r="F22" s="173"/>
      <c r="G22" s="173"/>
      <c r="H22" s="173"/>
      <c r="I22" s="173"/>
      <c r="J22" s="173"/>
      <c r="K22" s="173"/>
      <c r="L22" s="173"/>
      <c r="M22" s="173"/>
      <c r="N22" s="173"/>
      <c r="O22" s="173"/>
      <c r="P22" s="173"/>
      <c r="Q22" s="173"/>
      <c r="R22" s="173"/>
      <c r="S22" s="173"/>
      <c r="T22" s="173"/>
      <c r="U22" s="173"/>
      <c r="V22" s="174"/>
      <c r="W22" s="94"/>
      <c r="X22" s="105"/>
      <c r="Y22" s="101"/>
      <c r="Z22" s="94"/>
      <c r="AA22" s="94"/>
      <c r="AB22" s="94"/>
      <c r="AC22" s="94"/>
      <c r="AD22" s="94"/>
      <c r="AE22" s="94"/>
    </row>
    <row r="23" spans="1:31" ht="23.25" customHeight="1">
      <c r="A23" s="177" t="s">
        <v>32</v>
      </c>
      <c r="B23" s="203" t="s">
        <v>115</v>
      </c>
      <c r="C23" s="204"/>
      <c r="D23" s="204"/>
      <c r="E23" s="204"/>
      <c r="F23" s="204"/>
      <c r="G23" s="204"/>
      <c r="H23" s="204"/>
      <c r="I23" s="205"/>
      <c r="J23" s="38"/>
      <c r="K23" s="216" t="s">
        <v>54</v>
      </c>
      <c r="L23" s="216"/>
      <c r="M23" s="216"/>
      <c r="N23" s="77" t="s">
        <v>53</v>
      </c>
      <c r="O23" s="239"/>
      <c r="P23" s="240"/>
      <c r="Q23" s="240"/>
      <c r="R23" s="240"/>
      <c r="S23" s="240"/>
      <c r="T23" s="54" t="s">
        <v>18</v>
      </c>
      <c r="V23" s="46"/>
      <c r="AA23" s="94"/>
      <c r="AB23" s="94"/>
    </row>
    <row r="24" spans="1:31" s="2" customFormat="1" ht="23.25" customHeight="1">
      <c r="A24" s="210"/>
      <c r="B24" s="206"/>
      <c r="C24" s="207"/>
      <c r="D24" s="207"/>
      <c r="E24" s="207"/>
      <c r="F24" s="207"/>
      <c r="G24" s="207"/>
      <c r="H24" s="207"/>
      <c r="I24" s="208"/>
      <c r="J24" s="16"/>
      <c r="K24" s="209" t="s">
        <v>55</v>
      </c>
      <c r="L24" s="209"/>
      <c r="M24" s="209"/>
      <c r="N24" s="74" t="s">
        <v>53</v>
      </c>
      <c r="O24" s="241"/>
      <c r="P24" s="242"/>
      <c r="Q24" s="242"/>
      <c r="R24" s="242"/>
      <c r="S24" s="242"/>
      <c r="T24" s="76" t="s">
        <v>19</v>
      </c>
      <c r="U24" s="71"/>
      <c r="V24" s="17"/>
      <c r="W24" s="94"/>
      <c r="X24" s="105"/>
      <c r="Y24" s="101"/>
      <c r="Z24" s="94"/>
      <c r="AA24" s="94"/>
      <c r="AB24" s="94"/>
      <c r="AC24" s="94"/>
      <c r="AD24" s="94"/>
      <c r="AE24" s="94"/>
    </row>
    <row r="25" spans="1:31" s="2" customFormat="1" ht="24.75" customHeight="1">
      <c r="A25" s="210"/>
      <c r="B25" s="206"/>
      <c r="C25" s="207"/>
      <c r="D25" s="207"/>
      <c r="E25" s="207"/>
      <c r="F25" s="207"/>
      <c r="G25" s="207"/>
      <c r="H25" s="207"/>
      <c r="I25" s="208"/>
      <c r="J25" s="63"/>
      <c r="K25" s="214" t="s">
        <v>50</v>
      </c>
      <c r="L25" s="214"/>
      <c r="M25" s="214"/>
      <c r="N25" s="214"/>
      <c r="O25" s="214"/>
      <c r="P25" s="214"/>
      <c r="Q25" s="214"/>
      <c r="R25" s="214"/>
      <c r="S25" s="214"/>
      <c r="T25" s="214"/>
      <c r="U25" s="214"/>
      <c r="V25" s="215"/>
      <c r="W25" s="94"/>
      <c r="X25" s="105" t="s">
        <v>114</v>
      </c>
      <c r="Y25" s="101"/>
      <c r="Z25" s="94"/>
      <c r="AA25" s="94"/>
      <c r="AB25" s="94"/>
      <c r="AC25" s="94"/>
      <c r="AD25" s="94"/>
      <c r="AE25" s="94"/>
    </row>
    <row r="26" spans="1:31" s="2" customFormat="1" ht="30" customHeight="1">
      <c r="A26" s="210"/>
      <c r="B26" s="206"/>
      <c r="C26" s="207"/>
      <c r="D26" s="207"/>
      <c r="E26" s="207"/>
      <c r="F26" s="207"/>
      <c r="G26" s="207"/>
      <c r="H26" s="207"/>
      <c r="I26" s="208"/>
      <c r="J26" s="7"/>
      <c r="K26" s="53"/>
      <c r="L26" s="53" t="str">
        <f>IF(AND(Y25=1,O23&gt;=21),"■",IF(OR(Y25=1,Y25=2),"□",""))</f>
        <v/>
      </c>
      <c r="M26" s="201" t="s">
        <v>47</v>
      </c>
      <c r="N26" s="201"/>
      <c r="O26" s="201"/>
      <c r="P26" s="201"/>
      <c r="Q26" s="201"/>
      <c r="R26" s="201"/>
      <c r="S26" s="201"/>
      <c r="T26" s="201"/>
      <c r="U26" s="201"/>
      <c r="V26" s="202"/>
      <c r="W26" s="94"/>
      <c r="X26" s="105"/>
      <c r="Y26" s="101"/>
      <c r="Z26" s="94"/>
      <c r="AA26" s="94"/>
      <c r="AB26" s="94"/>
      <c r="AC26" s="94"/>
      <c r="AD26" s="94"/>
      <c r="AE26" s="94"/>
    </row>
    <row r="27" spans="1:31" s="2" customFormat="1" ht="30" customHeight="1">
      <c r="A27" s="210"/>
      <c r="B27" s="64"/>
      <c r="C27" s="65"/>
      <c r="D27" s="65"/>
      <c r="E27" s="65"/>
      <c r="F27" s="65"/>
      <c r="G27" s="65"/>
      <c r="H27" s="65"/>
      <c r="I27" s="66"/>
      <c r="J27" s="7"/>
      <c r="K27" s="53"/>
      <c r="L27" s="53" t="str">
        <f>IF(AND(Y25=1,O24&gt;24000),"■",IF(OR(Y25=1,Y25=2),"□",""))</f>
        <v/>
      </c>
      <c r="M27" s="201" t="s">
        <v>46</v>
      </c>
      <c r="N27" s="201"/>
      <c r="O27" s="201"/>
      <c r="P27" s="201"/>
      <c r="Q27" s="201"/>
      <c r="R27" s="201"/>
      <c r="S27" s="201"/>
      <c r="T27" s="201"/>
      <c r="U27" s="201"/>
      <c r="V27" s="202"/>
      <c r="W27" s="94"/>
      <c r="X27" s="105"/>
      <c r="Y27" s="101"/>
      <c r="Z27" s="94"/>
      <c r="AA27" s="94"/>
      <c r="AB27" s="94"/>
      <c r="AC27" s="94"/>
      <c r="AD27" s="94"/>
      <c r="AE27" s="94"/>
    </row>
    <row r="28" spans="1:31" s="2" customFormat="1" ht="9" customHeight="1">
      <c r="A28" s="210"/>
      <c r="B28" s="14"/>
      <c r="C28" s="7"/>
      <c r="D28" s="7"/>
      <c r="E28" s="7"/>
      <c r="F28" s="7"/>
      <c r="G28" s="7"/>
      <c r="H28" s="7"/>
      <c r="I28" s="8"/>
      <c r="J28" s="7"/>
      <c r="K28" s="57"/>
      <c r="L28" s="57"/>
      <c r="M28" s="57"/>
      <c r="N28" s="57"/>
      <c r="O28" s="57"/>
      <c r="P28" s="57"/>
      <c r="Q28" s="57"/>
      <c r="R28" s="57"/>
      <c r="S28" s="57"/>
      <c r="T28" s="57"/>
      <c r="U28" s="57"/>
      <c r="V28" s="58"/>
      <c r="W28" s="94"/>
      <c r="X28" s="105"/>
      <c r="Y28" s="101"/>
      <c r="Z28" s="94"/>
      <c r="AA28" s="94"/>
      <c r="AB28" s="94"/>
      <c r="AC28" s="94"/>
      <c r="AD28" s="94"/>
      <c r="AE28" s="94"/>
    </row>
    <row r="29" spans="1:31" s="2" customFormat="1" ht="24.75" customHeight="1">
      <c r="A29" s="210"/>
      <c r="B29" s="14"/>
      <c r="C29" s="193" t="s">
        <v>52</v>
      </c>
      <c r="D29" s="194"/>
      <c r="E29" s="194"/>
      <c r="F29" s="194"/>
      <c r="G29" s="194"/>
      <c r="H29" s="194"/>
      <c r="I29" s="8"/>
      <c r="J29" s="63"/>
      <c r="K29" s="201" t="s">
        <v>43</v>
      </c>
      <c r="L29" s="201"/>
      <c r="M29" s="201"/>
      <c r="N29" s="201"/>
      <c r="O29" s="201"/>
      <c r="P29" s="201"/>
      <c r="Q29" s="201"/>
      <c r="R29" s="201"/>
      <c r="S29" s="201"/>
      <c r="T29" s="201"/>
      <c r="U29" s="201"/>
      <c r="V29" s="202"/>
      <c r="W29" s="94"/>
      <c r="X29" s="105"/>
      <c r="Y29" s="101"/>
      <c r="Z29" s="94"/>
      <c r="AA29" s="94"/>
      <c r="AB29" s="94"/>
      <c r="AC29" s="94"/>
      <c r="AD29" s="94"/>
      <c r="AE29" s="94"/>
    </row>
    <row r="30" spans="1:31" s="2" customFormat="1" ht="30" customHeight="1">
      <c r="A30" s="210"/>
      <c r="B30" s="43"/>
      <c r="C30" s="194"/>
      <c r="D30" s="194"/>
      <c r="E30" s="194"/>
      <c r="F30" s="194"/>
      <c r="G30" s="194"/>
      <c r="H30" s="194"/>
      <c r="I30" s="44"/>
      <c r="J30" s="12"/>
      <c r="K30" s="12"/>
      <c r="L30" s="53" t="str">
        <f>IF(AND(Y25=2,O23&gt;=6),"■",IF(OR(Y25=1,Y25=2),"□",""))</f>
        <v/>
      </c>
      <c r="M30" s="187" t="s">
        <v>49</v>
      </c>
      <c r="N30" s="187"/>
      <c r="O30" s="187"/>
      <c r="P30" s="187"/>
      <c r="Q30" s="187"/>
      <c r="R30" s="187"/>
      <c r="S30" s="187"/>
      <c r="T30" s="187"/>
      <c r="U30" s="187"/>
      <c r="V30" s="188"/>
      <c r="W30" s="94"/>
      <c r="X30" s="105"/>
      <c r="Y30" s="101"/>
      <c r="Z30" s="94"/>
      <c r="AA30" s="94"/>
      <c r="AB30" s="94"/>
      <c r="AC30" s="94"/>
      <c r="AD30" s="94"/>
      <c r="AE30" s="94"/>
    </row>
    <row r="31" spans="1:31" s="2" customFormat="1" ht="30" customHeight="1">
      <c r="A31" s="211"/>
      <c r="B31" s="23"/>
      <c r="C31" s="73"/>
      <c r="D31" s="73"/>
      <c r="E31" s="73"/>
      <c r="F31" s="73"/>
      <c r="G31" s="73"/>
      <c r="H31" s="73"/>
      <c r="I31" s="9"/>
      <c r="J31" s="16"/>
      <c r="K31" s="67"/>
      <c r="L31" s="69" t="str">
        <f>IF(AND(Y25=2,O24&gt;7000),"■",IF(OR(Y25=1,Y25=2),"□",""))</f>
        <v/>
      </c>
      <c r="M31" s="212" t="s">
        <v>48</v>
      </c>
      <c r="N31" s="212"/>
      <c r="O31" s="212"/>
      <c r="P31" s="212"/>
      <c r="Q31" s="212"/>
      <c r="R31" s="212"/>
      <c r="S31" s="212"/>
      <c r="T31" s="212"/>
      <c r="U31" s="212"/>
      <c r="V31" s="213"/>
      <c r="W31" s="94"/>
      <c r="X31" s="105"/>
      <c r="Y31" s="100"/>
      <c r="Z31" s="70"/>
      <c r="AA31" s="70"/>
      <c r="AB31" s="70"/>
      <c r="AC31" s="94"/>
      <c r="AD31" s="94"/>
      <c r="AE31" s="94"/>
    </row>
    <row r="32" spans="1:31" s="2" customFormat="1" ht="45" customHeight="1">
      <c r="A32" s="12"/>
      <c r="B32" s="12"/>
      <c r="C32" s="12"/>
      <c r="D32" s="12"/>
      <c r="E32" s="12"/>
      <c r="F32" s="12"/>
      <c r="G32" s="12"/>
      <c r="H32" s="12"/>
      <c r="I32" s="12"/>
      <c r="T32" s="12"/>
      <c r="U32" s="12"/>
      <c r="W32" s="94"/>
      <c r="X32" s="105"/>
      <c r="Y32" s="101"/>
      <c r="Z32" s="94"/>
      <c r="AA32" s="94"/>
      <c r="AB32" s="94"/>
      <c r="AC32" s="94"/>
      <c r="AD32" s="94"/>
      <c r="AE32" s="94"/>
    </row>
    <row r="33" spans="1:31" s="2" customFormat="1" ht="24.95" customHeight="1">
      <c r="A33" s="177" t="s">
        <v>33</v>
      </c>
      <c r="B33" s="195" t="s">
        <v>65</v>
      </c>
      <c r="C33" s="180"/>
      <c r="D33" s="180"/>
      <c r="E33" s="180"/>
      <c r="F33" s="180"/>
      <c r="G33" s="180"/>
      <c r="H33" s="180"/>
      <c r="I33" s="181"/>
      <c r="J33" s="78"/>
      <c r="K33" s="33" t="s">
        <v>56</v>
      </c>
      <c r="L33" s="33"/>
      <c r="M33" s="33"/>
      <c r="N33" s="33"/>
      <c r="O33" s="33"/>
      <c r="P33" s="33"/>
      <c r="Q33" s="33"/>
      <c r="R33" s="33"/>
      <c r="S33" s="33"/>
      <c r="T33" s="33"/>
      <c r="U33" s="33"/>
      <c r="V33" s="37"/>
      <c r="W33" s="94"/>
      <c r="X33" s="105" t="s">
        <v>111</v>
      </c>
      <c r="Y33" s="101"/>
      <c r="Z33" s="94"/>
      <c r="AA33" s="97"/>
      <c r="AB33" s="97"/>
      <c r="AC33" s="94"/>
      <c r="AD33" s="94"/>
      <c r="AE33" s="94"/>
    </row>
    <row r="34" spans="1:31" s="2" customFormat="1" ht="24.95" customHeight="1">
      <c r="A34" s="178"/>
      <c r="B34" s="196"/>
      <c r="C34" s="182"/>
      <c r="D34" s="182"/>
      <c r="E34" s="182"/>
      <c r="F34" s="182"/>
      <c r="G34" s="182"/>
      <c r="H34" s="182"/>
      <c r="I34" s="183"/>
      <c r="J34" s="79"/>
      <c r="K34" s="7" t="s">
        <v>57</v>
      </c>
      <c r="L34" s="7"/>
      <c r="M34" s="7"/>
      <c r="N34" s="7"/>
      <c r="O34" s="7"/>
      <c r="P34" s="7"/>
      <c r="Q34" s="7"/>
      <c r="R34" s="7"/>
      <c r="S34" s="7"/>
      <c r="T34" s="7"/>
      <c r="U34" s="7"/>
      <c r="V34" s="8"/>
      <c r="W34" s="94"/>
      <c r="X34" s="105" t="s">
        <v>112</v>
      </c>
      <c r="Y34" s="101"/>
      <c r="Z34" s="94"/>
      <c r="AA34" s="94"/>
      <c r="AB34" s="94"/>
      <c r="AC34" s="94"/>
      <c r="AD34" s="94"/>
      <c r="AE34" s="94"/>
    </row>
    <row r="35" spans="1:31" s="2" customFormat="1" ht="24.95" customHeight="1">
      <c r="A35" s="179"/>
      <c r="B35" s="197"/>
      <c r="C35" s="198"/>
      <c r="D35" s="198"/>
      <c r="E35" s="198"/>
      <c r="F35" s="198"/>
      <c r="G35" s="198"/>
      <c r="H35" s="198"/>
      <c r="I35" s="199"/>
      <c r="J35" s="80"/>
      <c r="K35" s="59" t="s">
        <v>58</v>
      </c>
      <c r="L35" s="59"/>
      <c r="M35" s="59"/>
      <c r="N35" s="59"/>
      <c r="O35" s="59"/>
      <c r="P35" s="59"/>
      <c r="Q35" s="59"/>
      <c r="R35" s="59"/>
      <c r="S35" s="59"/>
      <c r="T35" s="59"/>
      <c r="U35" s="59"/>
      <c r="V35" s="17"/>
      <c r="W35" s="94"/>
      <c r="X35" s="105" t="s">
        <v>113</v>
      </c>
      <c r="Y35" s="101"/>
      <c r="Z35" s="94"/>
      <c r="AA35" s="94"/>
      <c r="AB35" s="94"/>
      <c r="AC35" s="94"/>
      <c r="AD35" s="94"/>
      <c r="AE35" s="94"/>
    </row>
    <row r="36" spans="1:31" s="2" customFormat="1" ht="24.95" customHeight="1">
      <c r="A36" s="177" t="s">
        <v>34</v>
      </c>
      <c r="B36" s="36" t="s">
        <v>61</v>
      </c>
      <c r="C36" s="4"/>
      <c r="D36" s="4"/>
      <c r="E36" s="4"/>
      <c r="F36" s="4"/>
      <c r="G36" s="4"/>
      <c r="H36" s="4"/>
      <c r="I36" s="4"/>
      <c r="J36" s="56"/>
      <c r="K36" s="4"/>
      <c r="L36" s="4"/>
      <c r="M36" s="4"/>
      <c r="N36" s="4"/>
      <c r="O36" s="4"/>
      <c r="P36" s="4"/>
      <c r="Q36" s="4"/>
      <c r="R36" s="4"/>
      <c r="S36" s="4"/>
      <c r="T36" s="4"/>
      <c r="U36" s="4"/>
      <c r="V36" s="5"/>
      <c r="W36" s="94"/>
      <c r="X36" s="105"/>
      <c r="Y36" s="101"/>
      <c r="Z36" s="94"/>
      <c r="AA36" s="94"/>
      <c r="AB36" s="94"/>
      <c r="AC36" s="94"/>
      <c r="AD36" s="94"/>
      <c r="AE36" s="94"/>
    </row>
    <row r="37" spans="1:31" s="2" customFormat="1" ht="24.75" customHeight="1">
      <c r="A37" s="178"/>
      <c r="B37" s="45"/>
      <c r="C37" s="180" t="s">
        <v>116</v>
      </c>
      <c r="D37" s="180"/>
      <c r="E37" s="180"/>
      <c r="F37" s="180"/>
      <c r="G37" s="180"/>
      <c r="H37" s="180"/>
      <c r="I37" s="181"/>
      <c r="J37" s="82"/>
      <c r="K37" s="20" t="s">
        <v>20</v>
      </c>
      <c r="L37" s="20"/>
      <c r="M37" s="20"/>
      <c r="N37" s="20"/>
      <c r="O37" s="20"/>
      <c r="P37" s="20"/>
      <c r="Q37" s="20"/>
      <c r="R37" s="20"/>
      <c r="S37" s="20"/>
      <c r="T37" s="20"/>
      <c r="U37" s="33"/>
      <c r="V37" s="37"/>
      <c r="W37" s="94"/>
      <c r="X37" s="105" t="s">
        <v>105</v>
      </c>
      <c r="Y37" s="101"/>
      <c r="Z37" s="94"/>
      <c r="AA37" s="94"/>
      <c r="AB37" s="94"/>
      <c r="AC37" s="94"/>
      <c r="AD37" s="94"/>
      <c r="AE37" s="94"/>
    </row>
    <row r="38" spans="1:31" s="2" customFormat="1" ht="24.75" customHeight="1">
      <c r="A38" s="178"/>
      <c r="B38" s="45"/>
      <c r="C38" s="182"/>
      <c r="D38" s="182"/>
      <c r="E38" s="182"/>
      <c r="F38" s="182"/>
      <c r="G38" s="182"/>
      <c r="H38" s="182"/>
      <c r="I38" s="183"/>
      <c r="J38" s="81"/>
      <c r="K38" s="10" t="s">
        <v>44</v>
      </c>
      <c r="L38" s="10"/>
      <c r="M38" s="10"/>
      <c r="N38" s="10"/>
      <c r="O38" s="10"/>
      <c r="P38" s="10"/>
      <c r="Q38" s="10"/>
      <c r="R38" s="10"/>
      <c r="S38" s="10"/>
      <c r="T38" s="10"/>
      <c r="U38" s="7"/>
      <c r="V38" s="8"/>
      <c r="W38" s="94"/>
      <c r="X38" s="105" t="s">
        <v>104</v>
      </c>
      <c r="Y38" s="101"/>
      <c r="Z38" s="94"/>
      <c r="AA38" s="94"/>
      <c r="AB38" s="94"/>
      <c r="AC38" s="94"/>
      <c r="AD38" s="94"/>
      <c r="AE38" s="94"/>
    </row>
    <row r="39" spans="1:31" s="2" customFormat="1" ht="24.75" customHeight="1">
      <c r="A39" s="178"/>
      <c r="B39" s="45"/>
      <c r="C39" s="182"/>
      <c r="D39" s="182"/>
      <c r="E39" s="182"/>
      <c r="F39" s="182"/>
      <c r="G39" s="182"/>
      <c r="H39" s="182"/>
      <c r="I39" s="183"/>
      <c r="J39" s="81"/>
      <c r="K39" s="10" t="s">
        <v>21</v>
      </c>
      <c r="L39" s="10"/>
      <c r="M39" s="10"/>
      <c r="N39" s="10"/>
      <c r="O39" s="10"/>
      <c r="P39" s="10"/>
      <c r="Q39" s="10"/>
      <c r="R39" s="10"/>
      <c r="S39" s="10"/>
      <c r="T39" s="10"/>
      <c r="U39" s="7"/>
      <c r="V39" s="8"/>
      <c r="W39" s="94"/>
      <c r="X39" s="105" t="s">
        <v>103</v>
      </c>
      <c r="Y39" s="101"/>
      <c r="Z39" s="94"/>
      <c r="AA39" s="94"/>
      <c r="AB39" s="94"/>
      <c r="AC39" s="94"/>
      <c r="AD39" s="94"/>
      <c r="AE39" s="94"/>
    </row>
    <row r="40" spans="1:31" s="2" customFormat="1" ht="24.75" customHeight="1">
      <c r="A40" s="178"/>
      <c r="B40" s="45"/>
      <c r="C40" s="182"/>
      <c r="D40" s="182"/>
      <c r="E40" s="182"/>
      <c r="F40" s="182"/>
      <c r="G40" s="182"/>
      <c r="H40" s="182"/>
      <c r="I40" s="183"/>
      <c r="J40" s="81"/>
      <c r="K40" s="39" t="s">
        <v>39</v>
      </c>
      <c r="L40" s="39"/>
      <c r="M40" s="39"/>
      <c r="N40" s="39"/>
      <c r="O40" s="39"/>
      <c r="P40" s="39"/>
      <c r="Q40" s="39"/>
      <c r="R40" s="39"/>
      <c r="S40" s="39"/>
      <c r="T40" s="39"/>
      <c r="U40" s="7"/>
      <c r="V40" s="8"/>
      <c r="W40" s="94"/>
      <c r="X40" s="105" t="s">
        <v>102</v>
      </c>
      <c r="Y40" s="101"/>
      <c r="Z40" s="94"/>
      <c r="AA40" s="94"/>
      <c r="AB40" s="94"/>
      <c r="AC40" s="94"/>
      <c r="AD40" s="94"/>
      <c r="AE40" s="94"/>
    </row>
    <row r="41" spans="1:31" s="2" customFormat="1" ht="24.75" customHeight="1">
      <c r="A41" s="178"/>
      <c r="B41" s="45"/>
      <c r="C41" s="35"/>
      <c r="D41" s="35"/>
      <c r="E41" s="35"/>
      <c r="F41" s="35"/>
      <c r="G41" s="35"/>
      <c r="H41" s="35"/>
      <c r="I41" s="44"/>
      <c r="J41" s="81"/>
      <c r="K41" s="10" t="s">
        <v>35</v>
      </c>
      <c r="L41" s="10"/>
      <c r="M41" s="10"/>
      <c r="N41" s="86" t="str">
        <f>IF(Y41&lt;&gt;TRUE,"",IF(OR(Y42=TRUE,Y43=TRUE),"","それはなんですか"))</f>
        <v/>
      </c>
      <c r="O41" s="7"/>
      <c r="P41" s="7"/>
      <c r="R41" s="86" t="str">
        <f>IF(AND(Y43=TRUE,Q42=""),"それはなんですか","")</f>
        <v/>
      </c>
      <c r="S41" s="7"/>
      <c r="T41" s="7"/>
      <c r="U41" s="7"/>
      <c r="V41" s="8"/>
      <c r="W41" s="94"/>
      <c r="X41" s="105" t="s">
        <v>101</v>
      </c>
      <c r="Y41" s="101"/>
      <c r="Z41" s="94"/>
      <c r="AA41" s="94"/>
      <c r="AB41" s="94"/>
      <c r="AC41" s="94"/>
      <c r="AD41" s="94"/>
      <c r="AE41" s="94"/>
    </row>
    <row r="42" spans="1:31" s="2" customFormat="1" ht="24.75" customHeight="1">
      <c r="A42" s="178"/>
      <c r="B42" s="42"/>
      <c r="C42" s="59"/>
      <c r="D42" s="59"/>
      <c r="E42" s="59"/>
      <c r="F42" s="59"/>
      <c r="G42" s="59"/>
      <c r="H42" s="59"/>
      <c r="I42" s="17"/>
      <c r="J42" s="61"/>
      <c r="K42" s="83" t="s">
        <v>26</v>
      </c>
      <c r="L42" s="26" t="s">
        <v>36</v>
      </c>
      <c r="M42" s="26"/>
      <c r="N42" s="26"/>
      <c r="O42" s="83"/>
      <c r="P42" s="26" t="s">
        <v>37</v>
      </c>
      <c r="Q42" s="186"/>
      <c r="R42" s="186"/>
      <c r="S42" s="186"/>
      <c r="T42" s="186"/>
      <c r="U42" s="186"/>
      <c r="V42" s="17" t="s">
        <v>40</v>
      </c>
      <c r="W42" s="94"/>
      <c r="X42" s="105" t="s">
        <v>99</v>
      </c>
      <c r="Y42" s="101"/>
      <c r="Z42" s="94"/>
      <c r="AA42" s="94"/>
      <c r="AB42" s="94"/>
      <c r="AC42" s="94"/>
      <c r="AD42" s="94"/>
      <c r="AE42" s="94"/>
    </row>
    <row r="43" spans="1:31" s="2" customFormat="1" ht="24.95" customHeight="1">
      <c r="A43" s="178"/>
      <c r="B43" s="47"/>
      <c r="C43" s="184" t="s">
        <v>60</v>
      </c>
      <c r="D43" s="184"/>
      <c r="E43" s="184"/>
      <c r="F43" s="184"/>
      <c r="G43" s="184"/>
      <c r="H43" s="184"/>
      <c r="I43" s="184"/>
      <c r="J43" s="78"/>
      <c r="K43" s="33" t="s">
        <v>16</v>
      </c>
      <c r="L43" s="33"/>
      <c r="M43" s="33"/>
      <c r="N43" s="33"/>
      <c r="O43" s="33"/>
      <c r="P43" s="33"/>
      <c r="Q43" s="33"/>
      <c r="R43" s="33"/>
      <c r="S43" s="33"/>
      <c r="T43" s="33"/>
      <c r="U43" s="33"/>
      <c r="V43" s="37"/>
      <c r="W43" s="94"/>
      <c r="X43" s="105" t="s">
        <v>100</v>
      </c>
      <c r="Y43" s="101"/>
      <c r="Z43" s="94"/>
      <c r="AA43" s="94"/>
      <c r="AB43" s="94"/>
      <c r="AC43" s="94"/>
      <c r="AD43" s="94"/>
      <c r="AE43" s="94"/>
    </row>
    <row r="44" spans="1:31" s="2" customFormat="1" ht="24.95" customHeight="1">
      <c r="A44" s="178"/>
      <c r="B44" s="47"/>
      <c r="C44" s="184"/>
      <c r="D44" s="184"/>
      <c r="E44" s="184"/>
      <c r="F44" s="184"/>
      <c r="G44" s="184"/>
      <c r="H44" s="184"/>
      <c r="I44" s="184"/>
      <c r="J44" s="80"/>
      <c r="K44" s="59" t="s">
        <v>28</v>
      </c>
      <c r="L44" s="59"/>
      <c r="M44" s="59"/>
      <c r="N44" s="59"/>
      <c r="O44" s="59"/>
      <c r="P44" s="59"/>
      <c r="Q44" s="59"/>
      <c r="R44" s="59"/>
      <c r="S44" s="59"/>
      <c r="T44" s="59"/>
      <c r="U44" s="59"/>
      <c r="V44" s="17"/>
      <c r="W44" s="94"/>
      <c r="X44" s="105" t="s">
        <v>106</v>
      </c>
      <c r="Y44" s="101"/>
      <c r="Z44" s="94"/>
      <c r="AA44" s="94"/>
      <c r="AB44" s="94"/>
      <c r="AC44" s="94"/>
      <c r="AD44" s="94"/>
      <c r="AE44" s="94"/>
    </row>
    <row r="45" spans="1:31" s="2" customFormat="1" ht="24.95" customHeight="1">
      <c r="A45" s="178"/>
      <c r="B45" s="47"/>
      <c r="C45" s="184" t="s">
        <v>59</v>
      </c>
      <c r="D45" s="184"/>
      <c r="E45" s="184"/>
      <c r="F45" s="184"/>
      <c r="G45" s="184"/>
      <c r="H45" s="184"/>
      <c r="I45" s="184"/>
      <c r="J45" s="78"/>
      <c r="K45" s="33" t="s">
        <v>16</v>
      </c>
      <c r="L45" s="33"/>
      <c r="M45" s="33"/>
      <c r="N45" s="33"/>
      <c r="O45" s="33"/>
      <c r="P45" s="33"/>
      <c r="Q45" s="33"/>
      <c r="R45" s="33"/>
      <c r="S45" s="33"/>
      <c r="T45" s="33"/>
      <c r="U45" s="33"/>
      <c r="V45" s="37"/>
      <c r="W45" s="94"/>
      <c r="X45" s="105" t="s">
        <v>107</v>
      </c>
      <c r="Y45" s="101"/>
      <c r="Z45" s="94"/>
      <c r="AA45" s="94"/>
      <c r="AB45" s="94"/>
      <c r="AC45" s="94"/>
      <c r="AD45" s="94"/>
      <c r="AE45" s="94"/>
    </row>
    <row r="46" spans="1:31" s="2" customFormat="1" ht="24.95" customHeight="1">
      <c r="A46" s="178"/>
      <c r="B46" s="47"/>
      <c r="C46" s="184"/>
      <c r="D46" s="184"/>
      <c r="E46" s="184"/>
      <c r="F46" s="184"/>
      <c r="G46" s="184"/>
      <c r="H46" s="184"/>
      <c r="I46" s="184"/>
      <c r="J46" s="80"/>
      <c r="K46" s="59" t="s">
        <v>41</v>
      </c>
      <c r="L46" s="59"/>
      <c r="M46" s="26"/>
      <c r="N46" s="26"/>
      <c r="O46" s="26"/>
      <c r="P46" s="26"/>
      <c r="Q46" s="26"/>
      <c r="R46" s="26"/>
      <c r="S46" s="26"/>
      <c r="T46" s="26"/>
      <c r="U46" s="26"/>
      <c r="V46" s="50"/>
      <c r="W46" s="94"/>
      <c r="X46" s="105"/>
      <c r="Y46" s="101"/>
      <c r="Z46" s="94"/>
      <c r="AA46" s="94"/>
      <c r="AB46" s="94"/>
      <c r="AC46" s="94"/>
      <c r="AD46" s="94"/>
      <c r="AE46" s="94"/>
    </row>
    <row r="47" spans="1:31" s="2" customFormat="1" ht="24.95" customHeight="1">
      <c r="A47" s="178"/>
      <c r="B47" s="42"/>
      <c r="C47" s="185" t="s">
        <v>117</v>
      </c>
      <c r="D47" s="185"/>
      <c r="E47" s="185"/>
      <c r="F47" s="185"/>
      <c r="G47" s="185"/>
      <c r="H47" s="185"/>
      <c r="I47" s="185"/>
      <c r="J47" s="78"/>
      <c r="K47" s="33" t="s">
        <v>16</v>
      </c>
      <c r="L47" s="68" t="str">
        <f>IF(Y47=1,"(","")</f>
        <v/>
      </c>
      <c r="M47" s="84"/>
      <c r="N47" s="33" t="str">
        <f>IF(Y47=1,"全部","")</f>
        <v/>
      </c>
      <c r="O47" s="33"/>
      <c r="P47" s="84"/>
      <c r="Q47" s="33" t="str">
        <f>IF(Y47=1,"一部 ）","")</f>
        <v/>
      </c>
      <c r="R47" s="33"/>
      <c r="S47" s="85" t="str">
        <f>IF(AND(Y47=1,Y48&lt;&gt;""),"",IF(Y47=1,"←いずれかにチェック",""))</f>
        <v/>
      </c>
      <c r="T47" s="20"/>
      <c r="U47" s="20"/>
      <c r="V47" s="21"/>
      <c r="W47" s="94"/>
      <c r="X47" s="105" t="s">
        <v>108</v>
      </c>
      <c r="Y47" s="101"/>
      <c r="Z47" s="94"/>
      <c r="AA47" s="94"/>
      <c r="AB47" s="94"/>
      <c r="AC47" s="94"/>
      <c r="AD47" s="94"/>
      <c r="AE47" s="94"/>
    </row>
    <row r="48" spans="1:31" s="15" customFormat="1" ht="24.95" customHeight="1">
      <c r="A48" s="178"/>
      <c r="B48" s="48"/>
      <c r="C48" s="185"/>
      <c r="D48" s="185"/>
      <c r="E48" s="185"/>
      <c r="F48" s="185"/>
      <c r="G48" s="185"/>
      <c r="H48" s="185"/>
      <c r="I48" s="185"/>
      <c r="J48" s="6"/>
      <c r="K48" s="39" t="str">
        <f>IF(Y47=1,"容器・包装の素材や構造を実質的に貴社が決めていますか。","")</f>
        <v/>
      </c>
      <c r="L48" s="39"/>
      <c r="M48" s="39"/>
      <c r="N48" s="39"/>
      <c r="O48" s="39"/>
      <c r="P48" s="39"/>
      <c r="Q48" s="39"/>
      <c r="R48" s="39"/>
      <c r="S48" s="39"/>
      <c r="T48" s="39"/>
      <c r="U48" s="39"/>
      <c r="V48" s="51"/>
      <c r="W48" s="93"/>
      <c r="X48" s="106" t="s">
        <v>109</v>
      </c>
      <c r="Y48" s="101"/>
      <c r="Z48" s="94"/>
      <c r="AA48" s="94"/>
      <c r="AB48" s="94"/>
      <c r="AC48" s="93"/>
      <c r="AD48" s="93"/>
      <c r="AE48" s="93"/>
    </row>
    <row r="49" spans="1:31" s="15" customFormat="1" ht="24.75" customHeight="1">
      <c r="A49" s="178"/>
      <c r="B49" s="48"/>
      <c r="C49" s="185"/>
      <c r="D49" s="185"/>
      <c r="E49" s="185"/>
      <c r="F49" s="185"/>
      <c r="G49" s="185"/>
      <c r="H49" s="185"/>
      <c r="I49" s="185"/>
      <c r="J49" s="14"/>
      <c r="K49" s="7"/>
      <c r="L49" s="63"/>
      <c r="M49" s="7" t="str">
        <f>IF(Y47=1,"はい","")</f>
        <v/>
      </c>
      <c r="N49" s="7"/>
      <c r="O49" s="7"/>
      <c r="P49" s="63"/>
      <c r="Q49" s="7" t="str">
        <f>IF(Y47=1,"いいえ","")</f>
        <v/>
      </c>
      <c r="R49" s="7"/>
      <c r="S49" s="86" t="str">
        <f>IF(AND(Y47=1,Y49&lt;&gt;""),"",IF(Y47=1,"←いずれかにチェック",""))</f>
        <v/>
      </c>
      <c r="T49" s="7"/>
      <c r="U49" s="7"/>
      <c r="V49" s="8"/>
      <c r="W49" s="93"/>
      <c r="X49" s="106" t="s">
        <v>126</v>
      </c>
      <c r="Y49" s="102"/>
      <c r="Z49" s="93"/>
      <c r="AA49" s="93"/>
      <c r="AB49" s="93"/>
      <c r="AC49" s="93"/>
      <c r="AD49" s="93"/>
      <c r="AE49" s="93"/>
    </row>
    <row r="50" spans="1:31" s="15" customFormat="1" ht="24.95" customHeight="1">
      <c r="A50" s="178"/>
      <c r="B50" s="42"/>
      <c r="C50" s="185"/>
      <c r="D50" s="185"/>
      <c r="E50" s="185"/>
      <c r="F50" s="185"/>
      <c r="G50" s="185"/>
      <c r="H50" s="185"/>
      <c r="I50" s="185"/>
      <c r="J50" s="80"/>
      <c r="K50" s="59" t="s">
        <v>17</v>
      </c>
      <c r="L50" s="59"/>
      <c r="M50" s="59"/>
      <c r="N50" s="59"/>
      <c r="O50" s="59"/>
      <c r="P50" s="59"/>
      <c r="Q50" s="59"/>
      <c r="R50" s="59"/>
      <c r="S50" s="59"/>
      <c r="T50" s="59"/>
      <c r="U50" s="59"/>
      <c r="V50" s="17"/>
      <c r="W50" s="93"/>
      <c r="X50" s="106"/>
      <c r="Y50" s="102"/>
      <c r="Z50" s="93"/>
      <c r="AA50" s="93"/>
      <c r="AB50" s="93"/>
      <c r="AC50" s="93"/>
      <c r="AD50" s="93"/>
      <c r="AE50" s="93"/>
    </row>
    <row r="51" spans="1:31" s="2" customFormat="1" ht="24.95" customHeight="1">
      <c r="A51" s="178"/>
      <c r="B51" s="42"/>
      <c r="C51" s="184" t="s">
        <v>118</v>
      </c>
      <c r="D51" s="184"/>
      <c r="E51" s="184"/>
      <c r="F51" s="184"/>
      <c r="G51" s="184"/>
      <c r="H51" s="184"/>
      <c r="I51" s="184"/>
      <c r="J51" s="78"/>
      <c r="K51" s="33" t="s">
        <v>16</v>
      </c>
      <c r="L51" s="33"/>
      <c r="M51" s="33"/>
      <c r="N51" s="33"/>
      <c r="O51" s="162" t="s">
        <v>66</v>
      </c>
      <c r="P51" s="162"/>
      <c r="Q51" s="162"/>
      <c r="R51" s="162"/>
      <c r="S51" s="162"/>
      <c r="T51" s="162"/>
      <c r="U51" s="162"/>
      <c r="V51" s="37"/>
      <c r="W51" s="94"/>
      <c r="X51" s="105" t="s">
        <v>110</v>
      </c>
      <c r="Y51" s="101"/>
      <c r="Z51" s="94"/>
      <c r="AA51" s="93"/>
      <c r="AB51" s="93"/>
      <c r="AC51" s="94"/>
      <c r="AD51" s="94"/>
      <c r="AE51" s="94"/>
    </row>
    <row r="52" spans="1:31" s="2" customFormat="1" ht="24.95" customHeight="1">
      <c r="A52" s="179"/>
      <c r="B52" s="49"/>
      <c r="C52" s="184"/>
      <c r="D52" s="184"/>
      <c r="E52" s="184"/>
      <c r="F52" s="184"/>
      <c r="G52" s="184"/>
      <c r="H52" s="184"/>
      <c r="I52" s="184"/>
      <c r="J52" s="80"/>
      <c r="K52" s="59" t="s">
        <v>17</v>
      </c>
      <c r="L52" s="59"/>
      <c r="M52" s="11"/>
      <c r="N52" s="11"/>
      <c r="O52" s="163"/>
      <c r="P52" s="163"/>
      <c r="Q52" s="163"/>
      <c r="R52" s="163"/>
      <c r="S52" s="163"/>
      <c r="T52" s="163"/>
      <c r="U52" s="163"/>
      <c r="V52" s="40"/>
      <c r="W52" s="94"/>
      <c r="X52" s="105"/>
      <c r="Y52" s="101"/>
      <c r="Z52" s="94"/>
      <c r="AA52" s="94"/>
      <c r="AB52" s="94"/>
      <c r="AC52" s="94"/>
      <c r="AD52" s="94"/>
      <c r="AE52" s="94"/>
    </row>
    <row r="53" spans="1:31" s="2" customFormat="1" ht="24.75" customHeight="1">
      <c r="A53" s="18" t="s">
        <v>22</v>
      </c>
      <c r="B53" s="19"/>
      <c r="C53" s="27"/>
      <c r="D53" s="27"/>
      <c r="E53" s="27"/>
      <c r="F53" s="27"/>
      <c r="G53" s="27"/>
      <c r="H53" s="27"/>
      <c r="I53" s="27"/>
      <c r="J53" s="27"/>
      <c r="K53" s="27"/>
      <c r="L53" s="27"/>
      <c r="M53" s="27"/>
      <c r="N53" s="27"/>
      <c r="O53" s="27"/>
      <c r="P53" s="27"/>
      <c r="Q53" s="27"/>
      <c r="R53" s="27"/>
      <c r="S53" s="27"/>
      <c r="T53" s="27"/>
      <c r="U53" s="27"/>
      <c r="V53" s="46"/>
      <c r="W53" s="94"/>
      <c r="X53" s="105"/>
      <c r="Y53" s="101"/>
      <c r="Z53" s="94"/>
      <c r="AA53" s="94"/>
      <c r="AB53" s="94"/>
      <c r="AC53" s="94"/>
      <c r="AD53" s="94"/>
      <c r="AE53" s="94"/>
    </row>
    <row r="54" spans="1:31" s="2" customFormat="1" ht="24.75" customHeight="1">
      <c r="A54" s="169"/>
      <c r="B54" s="170"/>
      <c r="C54" s="170"/>
      <c r="D54" s="170"/>
      <c r="E54" s="170"/>
      <c r="F54" s="170"/>
      <c r="G54" s="170"/>
      <c r="H54" s="170"/>
      <c r="I54" s="170"/>
      <c r="J54" s="170"/>
      <c r="K54" s="170"/>
      <c r="L54" s="170"/>
      <c r="M54" s="170"/>
      <c r="N54" s="170"/>
      <c r="O54" s="170"/>
      <c r="P54" s="170"/>
      <c r="Q54" s="170"/>
      <c r="R54" s="170"/>
      <c r="S54" s="170"/>
      <c r="T54" s="170"/>
      <c r="U54" s="170"/>
      <c r="V54" s="171"/>
      <c r="W54" s="94"/>
      <c r="X54" s="105"/>
      <c r="Y54" s="101"/>
      <c r="Z54" s="94"/>
      <c r="AA54" s="94"/>
      <c r="AB54" s="94"/>
      <c r="AC54" s="94"/>
      <c r="AD54" s="94"/>
      <c r="AE54" s="94"/>
    </row>
    <row r="55" spans="1:31" ht="24.75" customHeight="1">
      <c r="A55" s="169"/>
      <c r="B55" s="170"/>
      <c r="C55" s="170"/>
      <c r="D55" s="170"/>
      <c r="E55" s="170"/>
      <c r="F55" s="170"/>
      <c r="G55" s="170"/>
      <c r="H55" s="170"/>
      <c r="I55" s="170"/>
      <c r="J55" s="170"/>
      <c r="K55" s="170"/>
      <c r="L55" s="170"/>
      <c r="M55" s="170"/>
      <c r="N55" s="170"/>
      <c r="O55" s="170"/>
      <c r="P55" s="170"/>
      <c r="Q55" s="170"/>
      <c r="R55" s="170"/>
      <c r="S55" s="170"/>
      <c r="T55" s="170"/>
      <c r="U55" s="170"/>
      <c r="V55" s="171"/>
    </row>
    <row r="56" spans="1:31" ht="24.75" customHeight="1">
      <c r="A56" s="172"/>
      <c r="B56" s="173"/>
      <c r="C56" s="173"/>
      <c r="D56" s="173"/>
      <c r="E56" s="173"/>
      <c r="F56" s="173"/>
      <c r="G56" s="173"/>
      <c r="H56" s="173"/>
      <c r="I56" s="173"/>
      <c r="J56" s="173"/>
      <c r="K56" s="173"/>
      <c r="L56" s="173"/>
      <c r="M56" s="173"/>
      <c r="N56" s="173"/>
      <c r="O56" s="173"/>
      <c r="P56" s="173"/>
      <c r="Q56" s="173"/>
      <c r="R56" s="173"/>
      <c r="S56" s="173"/>
      <c r="T56" s="173"/>
      <c r="U56" s="173"/>
      <c r="V56" s="174"/>
    </row>
    <row r="57" spans="1:31" ht="15" customHeight="1"/>
    <row r="58" spans="1:31" s="70" customFormat="1" ht="24" customHeight="1">
      <c r="B58" s="133" t="str">
        <f>IF(OR(E7="",E8="（都道府県）",H8="市区町村以降はこちらの欄に入力してください",H8="",E9="",E10="",Q10="",S10="",U10="",E11=""),"７～１１行目において入力漏れはありませんか？","以上となります。ありがとうございました。")</f>
        <v>７～１１行目において入力漏れはありませんか？</v>
      </c>
      <c r="C58" s="133"/>
      <c r="D58" s="133"/>
      <c r="E58" s="133"/>
      <c r="O58" s="175" t="s">
        <v>23</v>
      </c>
      <c r="P58" s="176"/>
      <c r="Q58" s="164" t="str">
        <f ca="1">IF(MONTH(TODAY())&lt;=3,DBCS(YEAR(TODAY())-2001)&amp;"－",DBCS(YEAR(TODAY())-2000)&amp;" －")</f>
        <v>２２－</v>
      </c>
      <c r="R58" s="165"/>
      <c r="S58" s="166"/>
      <c r="T58" s="167"/>
      <c r="U58" s="92" t="s">
        <v>98</v>
      </c>
      <c r="V58" s="88"/>
      <c r="X58" s="104"/>
      <c r="Y58" s="100"/>
    </row>
    <row r="59" spans="1:31" s="70" customFormat="1" ht="24" customHeight="1">
      <c r="B59" s="157" t="str">
        <f>IF(OR(E7="",E8="（都道府県）",H8="市区町村以降はこちらの欄に入力してください",H8="",E9="",E10="",Q10="",S10="",U10="",E11=""),"今一度、御確認ください。","")</f>
        <v>今一度、御確認ください。</v>
      </c>
      <c r="C59" s="133"/>
      <c r="D59" s="133"/>
      <c r="E59" s="133"/>
      <c r="O59" s="137"/>
      <c r="P59" s="137"/>
      <c r="Q59" s="150"/>
      <c r="R59" s="151"/>
      <c r="S59" s="139"/>
      <c r="T59" s="140"/>
      <c r="U59" s="134"/>
      <c r="V59" s="135">
        <f>E7</f>
        <v>0</v>
      </c>
      <c r="X59" s="104"/>
      <c r="Y59" s="100"/>
    </row>
    <row r="60" spans="1:31" s="133" customFormat="1" ht="15" customHeight="1">
      <c r="A60" s="136"/>
      <c r="B60" s="136"/>
      <c r="C60" s="136"/>
      <c r="D60" s="136"/>
      <c r="E60" s="136"/>
      <c r="F60" s="136"/>
      <c r="G60" s="136"/>
      <c r="H60" s="136"/>
      <c r="I60" s="136"/>
      <c r="J60" s="136"/>
      <c r="K60" s="136"/>
      <c r="L60" s="136"/>
      <c r="M60" s="136"/>
      <c r="N60" s="136"/>
      <c r="O60" s="137"/>
      <c r="P60" s="137"/>
      <c r="Q60" s="134"/>
      <c r="R60" s="138"/>
      <c r="S60" s="139"/>
      <c r="T60" s="140"/>
      <c r="U60" s="134"/>
      <c r="V60" s="141"/>
      <c r="X60" s="105"/>
      <c r="Y60" s="101"/>
    </row>
    <row r="61" spans="1:31" s="133" customFormat="1" ht="15" customHeight="1">
      <c r="A61" s="136"/>
      <c r="B61" s="136" t="str">
        <f>IF(B59="","【御返送方法】 ","")</f>
        <v/>
      </c>
      <c r="C61" s="136"/>
      <c r="D61" s="136"/>
      <c r="E61" s="136"/>
      <c r="F61" s="136"/>
      <c r="G61" s="136"/>
      <c r="H61" s="136"/>
      <c r="I61" s="136"/>
      <c r="J61" s="136"/>
      <c r="K61" s="136"/>
      <c r="L61" s="136"/>
      <c r="M61" s="136"/>
      <c r="N61" s="136"/>
      <c r="O61" s="137"/>
      <c r="P61" s="137"/>
      <c r="Q61" s="134"/>
      <c r="R61" s="138"/>
      <c r="S61" s="139"/>
      <c r="T61" s="140"/>
      <c r="U61" s="134"/>
      <c r="V61" s="141"/>
      <c r="X61" s="105"/>
      <c r="Y61" s="101"/>
    </row>
    <row r="62" spans="1:31" s="133" customFormat="1" ht="15" customHeight="1">
      <c r="A62" s="136"/>
      <c r="B62" s="136"/>
      <c r="C62" s="136" t="str">
        <f>IF(B59="","御入力いただいた本エクセルファイルをメールにてお送りください。","")</f>
        <v/>
      </c>
      <c r="D62" s="136"/>
      <c r="E62" s="136"/>
      <c r="F62" s="136"/>
      <c r="G62" s="136"/>
      <c r="H62" s="136"/>
      <c r="I62" s="136"/>
      <c r="J62" s="136"/>
      <c r="K62" s="136"/>
      <c r="L62" s="136"/>
      <c r="M62" s="136"/>
      <c r="N62" s="136"/>
      <c r="O62" s="136"/>
      <c r="P62" s="136"/>
      <c r="Q62" s="136"/>
      <c r="R62" s="136"/>
      <c r="S62" s="136"/>
      <c r="T62" s="136"/>
      <c r="U62" s="136"/>
      <c r="V62" s="136"/>
      <c r="X62" s="105"/>
      <c r="Y62" s="101"/>
    </row>
    <row r="63" spans="1:31" s="133" customFormat="1" ht="15" customHeight="1">
      <c r="A63" s="136"/>
      <c r="B63" s="136"/>
      <c r="C63" s="245" t="str">
        <f>IF(B59="","こちら","")</f>
        <v/>
      </c>
      <c r="D63" s="245"/>
      <c r="E63" s="136" t="str">
        <f>IF(B59="","をクリックしていただくと新規メールが立ち上がりますので、","")</f>
        <v/>
      </c>
      <c r="F63" s="136"/>
      <c r="G63" s="136"/>
      <c r="H63" s="136"/>
      <c r="I63" s="136"/>
      <c r="J63" s="136"/>
      <c r="K63" s="136"/>
      <c r="L63" s="136"/>
      <c r="M63" s="136"/>
      <c r="N63" s="136"/>
      <c r="O63" s="136"/>
      <c r="P63" s="136"/>
      <c r="Q63" s="136"/>
      <c r="R63" s="136"/>
      <c r="S63" s="136"/>
      <c r="T63" s="136"/>
      <c r="U63" s="136"/>
      <c r="V63" s="136"/>
      <c r="X63" s="105"/>
      <c r="Y63" s="101"/>
    </row>
    <row r="64" spans="1:31" s="133" customFormat="1" ht="15" customHeight="1">
      <c r="A64" s="136"/>
      <c r="B64" s="136"/>
      <c r="C64" s="136" t="str">
        <f>IF(B59="","そのメールの件名に","")</f>
        <v/>
      </c>
      <c r="D64" s="136"/>
      <c r="E64" s="136"/>
      <c r="F64" s="136"/>
      <c r="G64" s="136"/>
      <c r="H64" s="136"/>
      <c r="I64" s="136"/>
      <c r="J64" s="136"/>
      <c r="K64" s="136"/>
      <c r="L64" s="136"/>
      <c r="M64" s="136"/>
      <c r="N64" s="136"/>
      <c r="O64" s="136"/>
      <c r="P64" s="136"/>
      <c r="Q64" s="136"/>
      <c r="R64" s="136"/>
      <c r="S64" s="136"/>
      <c r="T64" s="136"/>
      <c r="U64" s="136"/>
      <c r="V64" s="141"/>
      <c r="X64" s="105"/>
      <c r="Y64" s="101"/>
    </row>
    <row r="65" spans="1:31" s="133" customFormat="1" ht="15" customHeight="1">
      <c r="A65" s="156"/>
      <c r="B65" s="156"/>
      <c r="C65" s="158" t="str">
        <f>IF(B59="","（１）番号３桁（御連絡した際の文書の右上に記載の番号）","")</f>
        <v/>
      </c>
      <c r="D65" s="156"/>
      <c r="E65" s="156"/>
      <c r="F65" s="156"/>
      <c r="G65" s="156"/>
      <c r="H65" s="156"/>
      <c r="I65" s="156"/>
      <c r="J65" s="156"/>
      <c r="K65" s="156"/>
      <c r="L65" s="156"/>
      <c r="M65" s="156"/>
      <c r="N65" s="156"/>
      <c r="O65" s="156"/>
      <c r="P65" s="156"/>
      <c r="Q65" s="156"/>
      <c r="R65" s="156"/>
      <c r="S65" s="156"/>
      <c r="T65" s="156"/>
      <c r="U65" s="156"/>
      <c r="V65" s="141"/>
      <c r="X65" s="105"/>
      <c r="Y65" s="101"/>
    </row>
    <row r="66" spans="1:31" s="133" customFormat="1" ht="15" customHeight="1">
      <c r="A66" s="156"/>
      <c r="B66" s="156"/>
      <c r="C66" s="158" t="str">
        <f>IF(B59="","（２）貴事業者名","")</f>
        <v/>
      </c>
      <c r="D66" s="156"/>
      <c r="E66" s="156"/>
      <c r="F66" s="156"/>
      <c r="G66" s="156"/>
      <c r="H66" s="156"/>
      <c r="I66" s="156"/>
      <c r="J66" s="156"/>
      <c r="K66" s="156"/>
      <c r="L66" s="156"/>
      <c r="M66" s="156"/>
      <c r="N66" s="156"/>
      <c r="O66" s="156"/>
      <c r="P66" s="156"/>
      <c r="Q66" s="156"/>
      <c r="R66" s="156"/>
      <c r="S66" s="156"/>
      <c r="T66" s="156"/>
      <c r="U66" s="156"/>
      <c r="V66" s="141"/>
      <c r="X66" s="105"/>
      <c r="Y66" s="101"/>
    </row>
    <row r="67" spans="1:31" s="133" customFormat="1" ht="15" customHeight="1">
      <c r="A67" s="156"/>
      <c r="B67" s="156"/>
      <c r="C67" s="156" t="str">
        <f>IF(B59="","を入れ、本ファイルを添付しお送りください。","")</f>
        <v/>
      </c>
      <c r="D67" s="156"/>
      <c r="E67" s="156"/>
      <c r="F67" s="156"/>
      <c r="G67" s="156"/>
      <c r="H67" s="156"/>
      <c r="I67" s="156"/>
      <c r="J67" s="156"/>
      <c r="K67" s="156"/>
      <c r="L67" s="156"/>
      <c r="M67" s="156"/>
      <c r="N67" s="156"/>
      <c r="O67" s="156"/>
      <c r="P67" s="156"/>
      <c r="Q67" s="156"/>
      <c r="R67" s="156"/>
      <c r="S67" s="156"/>
      <c r="T67" s="156"/>
      <c r="U67" s="156"/>
      <c r="V67" s="141"/>
      <c r="X67" s="105"/>
      <c r="Y67" s="101"/>
    </row>
    <row r="68" spans="1:31" s="133" customFormat="1" ht="15" customHeight="1">
      <c r="A68" s="136"/>
      <c r="B68" s="136"/>
      <c r="C68" s="136" t="str">
        <f>IF(B59="","立ち上がらない場合は、","")</f>
        <v/>
      </c>
      <c r="D68" s="136"/>
      <c r="E68" s="136"/>
      <c r="F68" s="136"/>
      <c r="G68" s="136"/>
      <c r="H68" s="136"/>
      <c r="I68" s="245" t="str">
        <f>IF(B59="","こちらのページ","")</f>
        <v/>
      </c>
      <c r="J68" s="246"/>
      <c r="K68" s="246"/>
      <c r="L68" s="246"/>
      <c r="M68" s="136" t="str">
        <f>IF(B59="","に記載している方法でお送りください。","")</f>
        <v/>
      </c>
      <c r="N68" s="136"/>
      <c r="O68" s="136"/>
      <c r="P68" s="136"/>
      <c r="Q68" s="136"/>
      <c r="R68" s="136"/>
      <c r="S68" s="136"/>
      <c r="T68" s="136"/>
      <c r="U68" s="136"/>
      <c r="V68" s="141"/>
      <c r="X68" s="105"/>
      <c r="Y68" s="101"/>
    </row>
    <row r="69" spans="1:31" s="133" customFormat="1" ht="19.5" customHeight="1">
      <c r="A69" s="136"/>
      <c r="B69" s="136"/>
      <c r="C69" s="136"/>
      <c r="D69" s="136"/>
      <c r="E69" s="136"/>
      <c r="F69" s="136"/>
      <c r="G69" s="136"/>
      <c r="H69" s="136"/>
      <c r="J69" s="136"/>
      <c r="K69" s="136"/>
      <c r="L69" s="136"/>
      <c r="M69" s="136"/>
      <c r="N69" s="136"/>
      <c r="O69" s="136"/>
      <c r="P69" s="136"/>
      <c r="Q69" s="136"/>
      <c r="R69" s="136"/>
      <c r="S69" s="142"/>
      <c r="T69" s="136"/>
      <c r="U69" s="136"/>
      <c r="V69" s="136"/>
      <c r="X69" s="105"/>
      <c r="Y69" s="101"/>
    </row>
    <row r="70" spans="1:31" s="70" customFormat="1" ht="19.5" customHeight="1">
      <c r="A70" s="143"/>
      <c r="B70" s="136" t="s">
        <v>121</v>
      </c>
      <c r="C70" s="143"/>
      <c r="D70" s="136"/>
      <c r="E70" s="136"/>
      <c r="F70" s="143"/>
      <c r="G70" s="143"/>
      <c r="H70" s="143"/>
      <c r="I70" s="143"/>
      <c r="J70" s="143"/>
      <c r="K70" s="143"/>
      <c r="L70" s="143"/>
      <c r="M70" s="143"/>
      <c r="N70" s="143"/>
      <c r="O70" s="143"/>
      <c r="P70" s="143"/>
      <c r="Q70" s="143"/>
      <c r="R70" s="143"/>
      <c r="S70" s="144"/>
      <c r="T70" s="143"/>
      <c r="U70" s="143"/>
      <c r="V70" s="143"/>
      <c r="X70" s="104"/>
      <c r="Y70" s="100"/>
    </row>
    <row r="71" spans="1:31" s="70" customFormat="1" ht="15" customHeight="1">
      <c r="A71" s="143"/>
      <c r="B71" s="143"/>
      <c r="C71" s="168" t="s">
        <v>119</v>
      </c>
      <c r="D71" s="168"/>
      <c r="E71" s="168"/>
      <c r="F71" s="168"/>
      <c r="G71" s="168"/>
      <c r="H71" s="168"/>
      <c r="I71" s="168"/>
      <c r="J71" s="168"/>
      <c r="K71" s="168"/>
      <c r="L71" s="168"/>
      <c r="M71" s="168"/>
      <c r="N71" s="168"/>
      <c r="O71" s="168"/>
      <c r="P71" s="168"/>
      <c r="Q71" s="168"/>
      <c r="R71" s="168"/>
      <c r="S71" s="143"/>
      <c r="T71" s="136"/>
      <c r="U71" s="143"/>
      <c r="V71" s="143"/>
      <c r="X71" s="104"/>
      <c r="Y71" s="100"/>
    </row>
    <row r="72" spans="1:31" s="70" customFormat="1" ht="15" customHeight="1">
      <c r="A72" s="143"/>
      <c r="B72" s="143"/>
      <c r="C72" s="143"/>
      <c r="D72" s="145" t="s">
        <v>122</v>
      </c>
      <c r="E72" s="145"/>
      <c r="F72" s="145"/>
      <c r="G72" s="147"/>
      <c r="H72" s="136"/>
      <c r="I72" s="136"/>
      <c r="J72" s="136"/>
      <c r="K72" s="136"/>
      <c r="L72" s="136"/>
      <c r="M72" s="136"/>
      <c r="N72" s="136"/>
      <c r="O72" s="136"/>
      <c r="P72" s="136"/>
      <c r="Q72" s="136"/>
      <c r="R72" s="136"/>
      <c r="S72" s="136"/>
      <c r="T72" s="136"/>
      <c r="U72" s="143"/>
      <c r="V72" s="146"/>
      <c r="X72" s="104"/>
      <c r="Y72" s="100"/>
    </row>
    <row r="73" spans="1:31" s="70" customFormat="1" ht="15" customHeight="1">
      <c r="A73" s="143"/>
      <c r="B73" s="143"/>
      <c r="C73" s="143"/>
      <c r="D73" s="243" t="s">
        <v>123</v>
      </c>
      <c r="E73" s="244"/>
      <c r="F73" s="244"/>
      <c r="G73" s="244"/>
      <c r="H73" s="244"/>
      <c r="I73" s="244"/>
      <c r="J73" s="244"/>
      <c r="K73" s="244"/>
      <c r="L73" s="244"/>
      <c r="M73" s="244"/>
      <c r="N73" s="244"/>
      <c r="O73" s="244"/>
      <c r="P73" s="244"/>
      <c r="Q73" s="244"/>
      <c r="R73" s="244"/>
      <c r="S73" s="244"/>
      <c r="T73" s="244"/>
      <c r="U73" s="143"/>
      <c r="V73" s="146"/>
      <c r="X73" s="104"/>
      <c r="Y73" s="100"/>
    </row>
    <row r="74" spans="1:31" s="70" customFormat="1" ht="15" customHeight="1">
      <c r="A74" s="143"/>
      <c r="B74" s="143"/>
      <c r="C74" s="143"/>
      <c r="D74" s="247" t="s">
        <v>125</v>
      </c>
      <c r="E74" s="248"/>
      <c r="F74" s="250" t="s">
        <v>137</v>
      </c>
      <c r="G74" s="250"/>
      <c r="H74" s="250"/>
      <c r="I74" s="250"/>
      <c r="J74" s="250"/>
      <c r="K74" s="250"/>
      <c r="L74" s="250"/>
      <c r="M74" s="250"/>
      <c r="N74" s="250"/>
      <c r="O74" s="250"/>
      <c r="P74" s="250"/>
      <c r="Q74" s="250"/>
      <c r="R74" s="250"/>
      <c r="S74" s="250"/>
      <c r="T74" s="143"/>
      <c r="U74" s="143"/>
      <c r="V74" s="143"/>
      <c r="X74" s="104"/>
      <c r="Y74" s="100"/>
    </row>
    <row r="75" spans="1:31" s="25" customFormat="1" ht="15" customHeight="1">
      <c r="A75" s="148"/>
      <c r="B75" s="148"/>
      <c r="C75" s="148"/>
      <c r="D75" s="249" t="s">
        <v>124</v>
      </c>
      <c r="E75" s="248"/>
      <c r="F75" s="251" t="s">
        <v>138</v>
      </c>
      <c r="G75" s="248"/>
      <c r="H75" s="248"/>
      <c r="I75" s="248"/>
      <c r="J75" s="248"/>
      <c r="K75" s="248"/>
      <c r="L75" s="248"/>
      <c r="M75" s="248"/>
      <c r="N75" s="248"/>
      <c r="O75" s="248"/>
      <c r="P75" s="248"/>
      <c r="Q75" s="248"/>
      <c r="R75" s="248"/>
      <c r="S75" s="248"/>
      <c r="T75" s="148"/>
      <c r="U75" s="148"/>
      <c r="V75" s="148"/>
      <c r="W75" s="70"/>
      <c r="X75" s="104"/>
      <c r="Y75" s="100"/>
      <c r="Z75" s="70"/>
      <c r="AA75" s="70"/>
      <c r="AB75" s="70"/>
      <c r="AC75" s="70"/>
      <c r="AD75" s="70"/>
      <c r="AE75" s="70"/>
    </row>
    <row r="76" spans="1:31" s="25" customFormat="1" ht="15" customHeight="1">
      <c r="A76" s="148"/>
      <c r="B76" s="148"/>
      <c r="C76" s="143"/>
      <c r="D76" s="143"/>
      <c r="E76" s="143"/>
      <c r="F76" s="143"/>
      <c r="G76" s="143"/>
      <c r="H76" s="143"/>
      <c r="I76" s="143"/>
      <c r="J76" s="143"/>
      <c r="K76" s="143"/>
      <c r="L76" s="143"/>
      <c r="M76" s="143"/>
      <c r="N76" s="143"/>
      <c r="O76" s="143"/>
      <c r="P76" s="143"/>
      <c r="Q76" s="143"/>
      <c r="R76" s="143"/>
      <c r="S76" s="143"/>
      <c r="T76" s="148"/>
      <c r="U76" s="148"/>
      <c r="V76" s="148"/>
      <c r="W76" s="70"/>
      <c r="X76" s="104"/>
      <c r="Y76" s="100"/>
      <c r="Z76" s="70"/>
      <c r="AA76" s="70"/>
      <c r="AB76" s="70"/>
      <c r="AC76" s="70"/>
      <c r="AD76" s="70"/>
      <c r="AE76" s="70"/>
    </row>
    <row r="77" spans="1:31" ht="15" customHeight="1">
      <c r="A77" s="149"/>
      <c r="B77" s="149"/>
      <c r="C77" s="149"/>
      <c r="D77" s="149"/>
      <c r="E77" s="149"/>
      <c r="F77" s="149"/>
      <c r="G77" s="149"/>
      <c r="H77" s="149"/>
      <c r="I77" s="149"/>
      <c r="J77" s="149"/>
      <c r="K77" s="149"/>
      <c r="L77" s="149"/>
      <c r="M77" s="149"/>
      <c r="N77" s="149"/>
      <c r="O77" s="149"/>
      <c r="P77" s="149"/>
      <c r="Q77" s="149"/>
      <c r="R77" s="149"/>
      <c r="S77" s="149"/>
      <c r="T77" s="149"/>
      <c r="U77" s="149"/>
      <c r="V77" s="149"/>
    </row>
  </sheetData>
  <sheetProtection sheet="1" selectLockedCells="1"/>
  <mergeCells count="58">
    <mergeCell ref="D74:E74"/>
    <mergeCell ref="D75:E75"/>
    <mergeCell ref="F74:S74"/>
    <mergeCell ref="F75:S75"/>
    <mergeCell ref="M27:V27"/>
    <mergeCell ref="O23:S23"/>
    <mergeCell ref="O24:S24"/>
    <mergeCell ref="D73:T73"/>
    <mergeCell ref="C63:D63"/>
    <mergeCell ref="I68:L68"/>
    <mergeCell ref="B2:U3"/>
    <mergeCell ref="A10:D10"/>
    <mergeCell ref="E10:J10"/>
    <mergeCell ref="K10:N10"/>
    <mergeCell ref="A11:D11"/>
    <mergeCell ref="E11:V11"/>
    <mergeCell ref="B4:U4"/>
    <mergeCell ref="B5:U5"/>
    <mergeCell ref="A7:D7"/>
    <mergeCell ref="E7:V7"/>
    <mergeCell ref="A9:D9"/>
    <mergeCell ref="E9:J9"/>
    <mergeCell ref="K9:N9"/>
    <mergeCell ref="O9:V9"/>
    <mergeCell ref="E8:G8"/>
    <mergeCell ref="H8:V8"/>
    <mergeCell ref="P18:U18"/>
    <mergeCell ref="C29:H30"/>
    <mergeCell ref="A33:A35"/>
    <mergeCell ref="B33:I35"/>
    <mergeCell ref="A14:A22"/>
    <mergeCell ref="B14:I16"/>
    <mergeCell ref="C17:H18"/>
    <mergeCell ref="B21:V22"/>
    <mergeCell ref="K29:V29"/>
    <mergeCell ref="B23:I26"/>
    <mergeCell ref="K24:M24"/>
    <mergeCell ref="A23:A31"/>
    <mergeCell ref="M31:V31"/>
    <mergeCell ref="K25:V25"/>
    <mergeCell ref="M26:V26"/>
    <mergeCell ref="K23:M23"/>
    <mergeCell ref="A8:D8"/>
    <mergeCell ref="O51:U52"/>
    <mergeCell ref="Q58:R58"/>
    <mergeCell ref="S58:T58"/>
    <mergeCell ref="C71:R71"/>
    <mergeCell ref="A54:V56"/>
    <mergeCell ref="O58:P58"/>
    <mergeCell ref="A36:A52"/>
    <mergeCell ref="C37:I40"/>
    <mergeCell ref="C43:I44"/>
    <mergeCell ref="C45:I46"/>
    <mergeCell ref="C47:I50"/>
    <mergeCell ref="C51:I52"/>
    <mergeCell ref="Q42:U42"/>
    <mergeCell ref="M30:V30"/>
    <mergeCell ref="P19:Q19"/>
  </mergeCells>
  <phoneticPr fontId="2"/>
  <conditionalFormatting sqref="E8">
    <cfRule type="expression" dxfId="9" priority="4">
      <formula>$E$8="（関東東山以外）"</formula>
    </cfRule>
    <cfRule type="expression" dxfId="8" priority="10">
      <formula>$E$8="（都道府県）"</formula>
    </cfRule>
  </conditionalFormatting>
  <conditionalFormatting sqref="A36:V40 A42:V52 A41:P41 R41:V41">
    <cfRule type="expression" dxfId="7" priority="8">
      <formula>AND($Y$33&lt;&gt;TRUE,$Y$34&lt;&gt;TRUE,$Y$35=TRUE)</formula>
    </cfRule>
  </conditionalFormatting>
  <conditionalFormatting sqref="K42:V42">
    <cfRule type="expression" dxfId="6" priority="7">
      <formula>AND($Y$41=TRUE,$Y$42&lt;&gt;TRUE,$Y$43&lt;&gt;TRUE)</formula>
    </cfRule>
  </conditionalFormatting>
  <conditionalFormatting sqref="Q42:U42">
    <cfRule type="expression" dxfId="5" priority="6">
      <formula>AND($Y$43=TRUE,$Q$42="")</formula>
    </cfRule>
  </conditionalFormatting>
  <conditionalFormatting sqref="B58">
    <cfRule type="expression" dxfId="4" priority="5">
      <formula>$B$58="７～１１行目において入力漏れはありませんか？"</formula>
    </cfRule>
  </conditionalFormatting>
  <conditionalFormatting sqref="B61">
    <cfRule type="expression" dxfId="3" priority="13">
      <formula>$B$61="８行目の都道府県名を選択して下さい"</formula>
    </cfRule>
  </conditionalFormatting>
  <conditionalFormatting sqref="E10:J10">
    <cfRule type="expression" dxfId="2" priority="3">
      <formula>$E$10="（ハイフンを付ける）"</formula>
    </cfRule>
  </conditionalFormatting>
  <conditionalFormatting sqref="H8:V8">
    <cfRule type="expression" dxfId="1" priority="2">
      <formula>$H$8="市区町村以降はこちらの欄に入力してください"</formula>
    </cfRule>
  </conditionalFormatting>
  <conditionalFormatting sqref="B59">
    <cfRule type="expression" dxfId="0" priority="1">
      <formula>$B$58="７～１１行目において入力漏れはありませんか？"</formula>
    </cfRule>
  </conditionalFormatting>
  <dataValidations count="5">
    <dataValidation type="list" allowBlank="1" showInputMessage="1" showErrorMessage="1" sqref="E8:G8">
      <formula1>"（都道府県）,茨城県,栃木県,群馬県,埼玉県,千葉県,東京都,神奈川県,山梨県,長野県,静岡県,（関東東山以外）,北海道,青森県,岩手県,宮城県,秋田県,山形県,福島県,新潟県,富山県,石川県,福井県,岐阜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fullAlpha" showInputMessage="1" sqref="E10:J10"/>
    <dataValidation imeMode="halfAlpha" allowBlank="1" showInputMessage="1" showErrorMessage="1" sqref="Q10 S10 U10 E11:V11"/>
    <dataValidation imeMode="on" allowBlank="1" showInputMessage="1" showErrorMessage="1" sqref="E7:V7 E9:J9 O9:V9"/>
    <dataValidation type="list" imeMode="on" allowBlank="1" sqref="H8:V8">
      <formula1>"市区町村以降はこちらの欄に入力してください"</formula1>
    </dataValidation>
  </dataValidations>
  <hyperlinks>
    <hyperlink ref="C63" r:id="rId1" display="こちら"/>
    <hyperlink ref="I68" r:id="rId2" location="send_to" display="こちら"/>
    <hyperlink ref="C63:D63" r:id="rId3" display="mailto:kanto_recycle@maff.go.jp?subject=【回答】　確認調査票（０００　事業者名）"/>
  </hyperlinks>
  <pageMargins left="0.74803149606299213" right="0.70866141732283472" top="0.39370078740157483" bottom="0.74803149606299213" header="0.31496062992125984" footer="0.31496062992125984"/>
  <pageSetup paperSize="9" scale="94" orientation="portrait" blackAndWhite="1" r:id="rId4"/>
  <rowBreaks count="2" manualBreakCount="2">
    <brk id="31" max="21" man="1"/>
    <brk id="59" max="21" man="1"/>
  </rowBreaks>
  <drawing r:id="rId5"/>
  <legacyDrawing r:id="rId6"/>
  <mc:AlternateContent xmlns:mc="http://schemas.openxmlformats.org/markup-compatibility/2006">
    <mc:Choice Requires="x14">
      <controls>
        <mc:AlternateContent xmlns:mc="http://schemas.openxmlformats.org/markup-compatibility/2006">
          <mc:Choice Requires="x14">
            <control shapeId="7169" r:id="rId7" name="Check Box 1">
              <controlPr defaultSize="0" autoFill="0" autoLine="0" autoPict="0">
                <anchor moveWithCells="1">
                  <from>
                    <xdr:col>9</xdr:col>
                    <xdr:colOff>38100</xdr:colOff>
                    <xdr:row>13</xdr:row>
                    <xdr:rowOff>38100</xdr:rowOff>
                  </from>
                  <to>
                    <xdr:col>9</xdr:col>
                    <xdr:colOff>228600</xdr:colOff>
                    <xdr:row>14</xdr:row>
                    <xdr:rowOff>9525</xdr:rowOff>
                  </to>
                </anchor>
              </controlPr>
            </control>
          </mc:Choice>
        </mc:AlternateContent>
        <mc:AlternateContent xmlns:mc="http://schemas.openxmlformats.org/markup-compatibility/2006">
          <mc:Choice Requires="x14">
            <control shapeId="7170" r:id="rId8" name="Check Box 2">
              <controlPr defaultSize="0" autoFill="0" autoLine="0" autoPict="0">
                <anchor moveWithCells="1">
                  <from>
                    <xdr:col>15</xdr:col>
                    <xdr:colOff>47625</xdr:colOff>
                    <xdr:row>13</xdr:row>
                    <xdr:rowOff>19050</xdr:rowOff>
                  </from>
                  <to>
                    <xdr:col>15</xdr:col>
                    <xdr:colOff>238125</xdr:colOff>
                    <xdr:row>13</xdr:row>
                    <xdr:rowOff>247650</xdr:rowOff>
                  </to>
                </anchor>
              </controlPr>
            </control>
          </mc:Choice>
        </mc:AlternateContent>
        <mc:AlternateContent xmlns:mc="http://schemas.openxmlformats.org/markup-compatibility/2006">
          <mc:Choice Requires="x14">
            <control shapeId="7171" r:id="rId9" name="Check Box 3">
              <controlPr defaultSize="0" autoFill="0" autoLine="0" autoPict="0">
                <anchor moveWithCells="1">
                  <from>
                    <xdr:col>15</xdr:col>
                    <xdr:colOff>47625</xdr:colOff>
                    <xdr:row>15</xdr:row>
                    <xdr:rowOff>19050</xdr:rowOff>
                  </from>
                  <to>
                    <xdr:col>15</xdr:col>
                    <xdr:colOff>238125</xdr:colOff>
                    <xdr:row>15</xdr:row>
                    <xdr:rowOff>247650</xdr:rowOff>
                  </to>
                </anchor>
              </controlPr>
            </control>
          </mc:Choice>
        </mc:AlternateContent>
        <mc:AlternateContent xmlns:mc="http://schemas.openxmlformats.org/markup-compatibility/2006">
          <mc:Choice Requires="x14">
            <control shapeId="7172" r:id="rId10" name="Check Box 4">
              <controlPr defaultSize="0" autoFill="0" autoLine="0" autoPict="0">
                <anchor moveWithCells="1">
                  <from>
                    <xdr:col>15</xdr:col>
                    <xdr:colOff>47625</xdr:colOff>
                    <xdr:row>16</xdr:row>
                    <xdr:rowOff>19050</xdr:rowOff>
                  </from>
                  <to>
                    <xdr:col>15</xdr:col>
                    <xdr:colOff>238125</xdr:colOff>
                    <xdr:row>16</xdr:row>
                    <xdr:rowOff>247650</xdr:rowOff>
                  </to>
                </anchor>
              </controlPr>
            </control>
          </mc:Choice>
        </mc:AlternateContent>
        <mc:AlternateContent xmlns:mc="http://schemas.openxmlformats.org/markup-compatibility/2006">
          <mc:Choice Requires="x14">
            <control shapeId="7173" r:id="rId11" name="Check Box 5">
              <controlPr defaultSize="0" autoFill="0" autoLine="0" autoPict="0">
                <anchor moveWithCells="1">
                  <from>
                    <xdr:col>9</xdr:col>
                    <xdr:colOff>38100</xdr:colOff>
                    <xdr:row>18</xdr:row>
                    <xdr:rowOff>19050</xdr:rowOff>
                  </from>
                  <to>
                    <xdr:col>9</xdr:col>
                    <xdr:colOff>228600</xdr:colOff>
                    <xdr:row>18</xdr:row>
                    <xdr:rowOff>247650</xdr:rowOff>
                  </to>
                </anchor>
              </controlPr>
            </control>
          </mc:Choice>
        </mc:AlternateContent>
        <mc:AlternateContent xmlns:mc="http://schemas.openxmlformats.org/markup-compatibility/2006">
          <mc:Choice Requires="x14">
            <control shapeId="7174" r:id="rId12" name="Check Box 6">
              <controlPr defaultSize="0" autoFill="0" autoLine="0" autoPict="0">
                <anchor moveWithCells="1">
                  <from>
                    <xdr:col>9</xdr:col>
                    <xdr:colOff>38100</xdr:colOff>
                    <xdr:row>17</xdr:row>
                    <xdr:rowOff>19050</xdr:rowOff>
                  </from>
                  <to>
                    <xdr:col>9</xdr:col>
                    <xdr:colOff>228600</xdr:colOff>
                    <xdr:row>17</xdr:row>
                    <xdr:rowOff>247650</xdr:rowOff>
                  </to>
                </anchor>
              </controlPr>
            </control>
          </mc:Choice>
        </mc:AlternateContent>
        <mc:AlternateContent xmlns:mc="http://schemas.openxmlformats.org/markup-compatibility/2006">
          <mc:Choice Requires="x14">
            <control shapeId="7177" r:id="rId13" name="Check Box 9">
              <controlPr defaultSize="0" autoFill="0" autoLine="0" autoPict="0">
                <anchor moveWithCells="1">
                  <from>
                    <xdr:col>9</xdr:col>
                    <xdr:colOff>19050</xdr:colOff>
                    <xdr:row>32</xdr:row>
                    <xdr:rowOff>57150</xdr:rowOff>
                  </from>
                  <to>
                    <xdr:col>9</xdr:col>
                    <xdr:colOff>209550</xdr:colOff>
                    <xdr:row>32</xdr:row>
                    <xdr:rowOff>285750</xdr:rowOff>
                  </to>
                </anchor>
              </controlPr>
            </control>
          </mc:Choice>
        </mc:AlternateContent>
        <mc:AlternateContent xmlns:mc="http://schemas.openxmlformats.org/markup-compatibility/2006">
          <mc:Choice Requires="x14">
            <control shapeId="7178" r:id="rId14" name="Check Box 10">
              <controlPr defaultSize="0" autoFill="0" autoLine="0" autoPict="0">
                <anchor moveWithCells="1">
                  <from>
                    <xdr:col>9</xdr:col>
                    <xdr:colOff>28575</xdr:colOff>
                    <xdr:row>37</xdr:row>
                    <xdr:rowOff>28575</xdr:rowOff>
                  </from>
                  <to>
                    <xdr:col>9</xdr:col>
                    <xdr:colOff>238125</xdr:colOff>
                    <xdr:row>37</xdr:row>
                    <xdr:rowOff>295275</xdr:rowOff>
                  </to>
                </anchor>
              </controlPr>
            </control>
          </mc:Choice>
        </mc:AlternateContent>
        <mc:AlternateContent xmlns:mc="http://schemas.openxmlformats.org/markup-compatibility/2006">
          <mc:Choice Requires="x14">
            <control shapeId="7179" r:id="rId15" name="Check Box 11">
              <controlPr defaultSize="0" autoFill="0" autoLine="0" autoPict="0">
                <anchor moveWithCells="1">
                  <from>
                    <xdr:col>9</xdr:col>
                    <xdr:colOff>28575</xdr:colOff>
                    <xdr:row>36</xdr:row>
                    <xdr:rowOff>28575</xdr:rowOff>
                  </from>
                  <to>
                    <xdr:col>9</xdr:col>
                    <xdr:colOff>238125</xdr:colOff>
                    <xdr:row>36</xdr:row>
                    <xdr:rowOff>295275</xdr:rowOff>
                  </to>
                </anchor>
              </controlPr>
            </control>
          </mc:Choice>
        </mc:AlternateContent>
        <mc:AlternateContent xmlns:mc="http://schemas.openxmlformats.org/markup-compatibility/2006">
          <mc:Choice Requires="x14">
            <control shapeId="7180" r:id="rId16" name="Check Box 12">
              <controlPr defaultSize="0" autoFill="0" autoLine="0" autoPict="0">
                <anchor moveWithCells="1">
                  <from>
                    <xdr:col>9</xdr:col>
                    <xdr:colOff>28575</xdr:colOff>
                    <xdr:row>39</xdr:row>
                    <xdr:rowOff>28575</xdr:rowOff>
                  </from>
                  <to>
                    <xdr:col>9</xdr:col>
                    <xdr:colOff>238125</xdr:colOff>
                    <xdr:row>39</xdr:row>
                    <xdr:rowOff>295275</xdr:rowOff>
                  </to>
                </anchor>
              </controlPr>
            </control>
          </mc:Choice>
        </mc:AlternateContent>
        <mc:AlternateContent xmlns:mc="http://schemas.openxmlformats.org/markup-compatibility/2006">
          <mc:Choice Requires="x14">
            <control shapeId="7181" r:id="rId17" name="Check Box 13">
              <controlPr defaultSize="0" autoFill="0" autoLine="0" autoPict="0">
                <anchor moveWithCells="1">
                  <from>
                    <xdr:col>9</xdr:col>
                    <xdr:colOff>28575</xdr:colOff>
                    <xdr:row>38</xdr:row>
                    <xdr:rowOff>28575</xdr:rowOff>
                  </from>
                  <to>
                    <xdr:col>9</xdr:col>
                    <xdr:colOff>238125</xdr:colOff>
                    <xdr:row>38</xdr:row>
                    <xdr:rowOff>295275</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10</xdr:col>
                    <xdr:colOff>76200</xdr:colOff>
                    <xdr:row>41</xdr:row>
                    <xdr:rowOff>28575</xdr:rowOff>
                  </from>
                  <to>
                    <xdr:col>10</xdr:col>
                    <xdr:colOff>285750</xdr:colOff>
                    <xdr:row>41</xdr:row>
                    <xdr:rowOff>295275</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14</xdr:col>
                    <xdr:colOff>28575</xdr:colOff>
                    <xdr:row>41</xdr:row>
                    <xdr:rowOff>38100</xdr:rowOff>
                  </from>
                  <to>
                    <xdr:col>14</xdr:col>
                    <xdr:colOff>238125</xdr:colOff>
                    <xdr:row>41</xdr:row>
                    <xdr:rowOff>304800</xdr:rowOff>
                  </to>
                </anchor>
              </controlPr>
            </control>
          </mc:Choice>
        </mc:AlternateContent>
        <mc:AlternateContent xmlns:mc="http://schemas.openxmlformats.org/markup-compatibility/2006">
          <mc:Choice Requires="x14">
            <control shapeId="7197" r:id="rId20" name="Check Box 29">
              <controlPr defaultSize="0" autoFill="0" autoLine="0" autoPict="0">
                <anchor moveWithCells="1">
                  <from>
                    <xdr:col>9</xdr:col>
                    <xdr:colOff>38100</xdr:colOff>
                    <xdr:row>15</xdr:row>
                    <xdr:rowOff>28575</xdr:rowOff>
                  </from>
                  <to>
                    <xdr:col>9</xdr:col>
                    <xdr:colOff>228600</xdr:colOff>
                    <xdr:row>16</xdr:row>
                    <xdr:rowOff>0</xdr:rowOff>
                  </to>
                </anchor>
              </controlPr>
            </control>
          </mc:Choice>
        </mc:AlternateContent>
        <mc:AlternateContent xmlns:mc="http://schemas.openxmlformats.org/markup-compatibility/2006">
          <mc:Choice Requires="x14">
            <control shapeId="7198" r:id="rId21" name="Check Box 30">
              <controlPr defaultSize="0" autoFill="0" autoLine="0" autoPict="0">
                <anchor moveWithCells="1">
                  <from>
                    <xdr:col>9</xdr:col>
                    <xdr:colOff>38100</xdr:colOff>
                    <xdr:row>16</xdr:row>
                    <xdr:rowOff>19050</xdr:rowOff>
                  </from>
                  <to>
                    <xdr:col>9</xdr:col>
                    <xdr:colOff>228600</xdr:colOff>
                    <xdr:row>16</xdr:row>
                    <xdr:rowOff>247650</xdr:rowOff>
                  </to>
                </anchor>
              </controlPr>
            </control>
          </mc:Choice>
        </mc:AlternateContent>
        <mc:AlternateContent xmlns:mc="http://schemas.openxmlformats.org/markup-compatibility/2006">
          <mc:Choice Requires="x14">
            <control shapeId="7199" r:id="rId22" name="Check Box 31">
              <controlPr defaultSize="0" autoFill="0" autoLine="0" autoPict="0">
                <anchor moveWithCells="1">
                  <from>
                    <xdr:col>9</xdr:col>
                    <xdr:colOff>38100</xdr:colOff>
                    <xdr:row>14</xdr:row>
                    <xdr:rowOff>28575</xdr:rowOff>
                  </from>
                  <to>
                    <xdr:col>9</xdr:col>
                    <xdr:colOff>228600</xdr:colOff>
                    <xdr:row>15</xdr:row>
                    <xdr:rowOff>0</xdr:rowOff>
                  </to>
                </anchor>
              </controlPr>
            </control>
          </mc:Choice>
        </mc:AlternateContent>
        <mc:AlternateContent xmlns:mc="http://schemas.openxmlformats.org/markup-compatibility/2006">
          <mc:Choice Requires="x14">
            <control shapeId="7200" r:id="rId23" name="Check Box 32">
              <controlPr defaultSize="0" autoFill="0" autoLine="0" autoPict="0">
                <anchor moveWithCells="1">
                  <from>
                    <xdr:col>9</xdr:col>
                    <xdr:colOff>19050</xdr:colOff>
                    <xdr:row>33</xdr:row>
                    <xdr:rowOff>57150</xdr:rowOff>
                  </from>
                  <to>
                    <xdr:col>9</xdr:col>
                    <xdr:colOff>209550</xdr:colOff>
                    <xdr:row>33</xdr:row>
                    <xdr:rowOff>285750</xdr:rowOff>
                  </to>
                </anchor>
              </controlPr>
            </control>
          </mc:Choice>
        </mc:AlternateContent>
        <mc:AlternateContent xmlns:mc="http://schemas.openxmlformats.org/markup-compatibility/2006">
          <mc:Choice Requires="x14">
            <control shapeId="7201" r:id="rId24" name="Check Box 33">
              <controlPr defaultSize="0" autoFill="0" autoLine="0" autoPict="0">
                <anchor moveWithCells="1">
                  <from>
                    <xdr:col>9</xdr:col>
                    <xdr:colOff>19050</xdr:colOff>
                    <xdr:row>34</xdr:row>
                    <xdr:rowOff>57150</xdr:rowOff>
                  </from>
                  <to>
                    <xdr:col>9</xdr:col>
                    <xdr:colOff>209550</xdr:colOff>
                    <xdr:row>34</xdr:row>
                    <xdr:rowOff>285750</xdr:rowOff>
                  </to>
                </anchor>
              </controlPr>
            </control>
          </mc:Choice>
        </mc:AlternateContent>
        <mc:AlternateContent xmlns:mc="http://schemas.openxmlformats.org/markup-compatibility/2006">
          <mc:Choice Requires="x14">
            <control shapeId="7202" r:id="rId25" name="Option Button 34">
              <controlPr defaultSize="0" autoFill="0" autoLine="0" autoPict="0">
                <anchor moveWithCells="1">
                  <from>
                    <xdr:col>9</xdr:col>
                    <xdr:colOff>57150</xdr:colOff>
                    <xdr:row>24</xdr:row>
                    <xdr:rowOff>47625</xdr:rowOff>
                  </from>
                  <to>
                    <xdr:col>10</xdr:col>
                    <xdr:colOff>0</xdr:colOff>
                    <xdr:row>24</xdr:row>
                    <xdr:rowOff>295275</xdr:rowOff>
                  </to>
                </anchor>
              </controlPr>
            </control>
          </mc:Choice>
        </mc:AlternateContent>
        <mc:AlternateContent xmlns:mc="http://schemas.openxmlformats.org/markup-compatibility/2006">
          <mc:Choice Requires="x14">
            <control shapeId="7203" r:id="rId26" name="Option Button 35">
              <controlPr defaultSize="0" autoFill="0" autoLine="0" autoPict="0">
                <anchor moveWithCells="1">
                  <from>
                    <xdr:col>9</xdr:col>
                    <xdr:colOff>57150</xdr:colOff>
                    <xdr:row>28</xdr:row>
                    <xdr:rowOff>47625</xdr:rowOff>
                  </from>
                  <to>
                    <xdr:col>10</xdr:col>
                    <xdr:colOff>0</xdr:colOff>
                    <xdr:row>28</xdr:row>
                    <xdr:rowOff>295275</xdr:rowOff>
                  </to>
                </anchor>
              </controlPr>
            </control>
          </mc:Choice>
        </mc:AlternateContent>
        <mc:AlternateContent xmlns:mc="http://schemas.openxmlformats.org/markup-compatibility/2006">
          <mc:Choice Requires="x14">
            <control shapeId="7207" r:id="rId27" name="Option Button 39">
              <controlPr defaultSize="0" autoFill="0" autoLine="0" autoPict="0">
                <anchor moveWithCells="1">
                  <from>
                    <xdr:col>9</xdr:col>
                    <xdr:colOff>28575</xdr:colOff>
                    <xdr:row>42</xdr:row>
                    <xdr:rowOff>47625</xdr:rowOff>
                  </from>
                  <to>
                    <xdr:col>9</xdr:col>
                    <xdr:colOff>238125</xdr:colOff>
                    <xdr:row>42</xdr:row>
                    <xdr:rowOff>295275</xdr:rowOff>
                  </to>
                </anchor>
              </controlPr>
            </control>
          </mc:Choice>
        </mc:AlternateContent>
        <mc:AlternateContent xmlns:mc="http://schemas.openxmlformats.org/markup-compatibility/2006">
          <mc:Choice Requires="x14">
            <control shapeId="7209" r:id="rId28" name="Option Button 41">
              <controlPr defaultSize="0" autoFill="0" autoLine="0" autoPict="0">
                <anchor moveWithCells="1">
                  <from>
                    <xdr:col>9</xdr:col>
                    <xdr:colOff>38100</xdr:colOff>
                    <xdr:row>43</xdr:row>
                    <xdr:rowOff>47625</xdr:rowOff>
                  </from>
                  <to>
                    <xdr:col>9</xdr:col>
                    <xdr:colOff>247650</xdr:colOff>
                    <xdr:row>43</xdr:row>
                    <xdr:rowOff>295275</xdr:rowOff>
                  </to>
                </anchor>
              </controlPr>
            </control>
          </mc:Choice>
        </mc:AlternateContent>
        <mc:AlternateContent xmlns:mc="http://schemas.openxmlformats.org/markup-compatibility/2006">
          <mc:Choice Requires="x14">
            <control shapeId="7210" r:id="rId29" name="Group Box 42">
              <controlPr defaultSize="0" autoFill="0" autoPict="0">
                <anchor moveWithCells="1">
                  <from>
                    <xdr:col>8</xdr:col>
                    <xdr:colOff>276225</xdr:colOff>
                    <xdr:row>42</xdr:row>
                    <xdr:rowOff>0</xdr:rowOff>
                  </from>
                  <to>
                    <xdr:col>22</xdr:col>
                    <xdr:colOff>0</xdr:colOff>
                    <xdr:row>44</xdr:row>
                    <xdr:rowOff>0</xdr:rowOff>
                  </to>
                </anchor>
              </controlPr>
            </control>
          </mc:Choice>
        </mc:AlternateContent>
        <mc:AlternateContent xmlns:mc="http://schemas.openxmlformats.org/markup-compatibility/2006">
          <mc:Choice Requires="x14">
            <control shapeId="7213" r:id="rId30" name="Option Button 45">
              <controlPr defaultSize="0" autoFill="0" autoLine="0" autoPict="0">
                <anchor moveWithCells="1">
                  <from>
                    <xdr:col>9</xdr:col>
                    <xdr:colOff>38100</xdr:colOff>
                    <xdr:row>44</xdr:row>
                    <xdr:rowOff>38100</xdr:rowOff>
                  </from>
                  <to>
                    <xdr:col>9</xdr:col>
                    <xdr:colOff>247650</xdr:colOff>
                    <xdr:row>44</xdr:row>
                    <xdr:rowOff>285750</xdr:rowOff>
                  </to>
                </anchor>
              </controlPr>
            </control>
          </mc:Choice>
        </mc:AlternateContent>
        <mc:AlternateContent xmlns:mc="http://schemas.openxmlformats.org/markup-compatibility/2006">
          <mc:Choice Requires="x14">
            <control shapeId="7214" r:id="rId31" name="Option Button 46">
              <controlPr defaultSize="0" autoFill="0" autoLine="0" autoPict="0">
                <anchor moveWithCells="1">
                  <from>
                    <xdr:col>9</xdr:col>
                    <xdr:colOff>38100</xdr:colOff>
                    <xdr:row>45</xdr:row>
                    <xdr:rowOff>47625</xdr:rowOff>
                  </from>
                  <to>
                    <xdr:col>9</xdr:col>
                    <xdr:colOff>247650</xdr:colOff>
                    <xdr:row>45</xdr:row>
                    <xdr:rowOff>295275</xdr:rowOff>
                  </to>
                </anchor>
              </controlPr>
            </control>
          </mc:Choice>
        </mc:AlternateContent>
        <mc:AlternateContent xmlns:mc="http://schemas.openxmlformats.org/markup-compatibility/2006">
          <mc:Choice Requires="x14">
            <control shapeId="7215" r:id="rId32" name="Option Button 47">
              <controlPr defaultSize="0" autoFill="0" autoLine="0" autoPict="0">
                <anchor moveWithCells="1">
                  <from>
                    <xdr:col>12</xdr:col>
                    <xdr:colOff>38100</xdr:colOff>
                    <xdr:row>46</xdr:row>
                    <xdr:rowOff>47625</xdr:rowOff>
                  </from>
                  <to>
                    <xdr:col>12</xdr:col>
                    <xdr:colOff>247650</xdr:colOff>
                    <xdr:row>46</xdr:row>
                    <xdr:rowOff>295275</xdr:rowOff>
                  </to>
                </anchor>
              </controlPr>
            </control>
          </mc:Choice>
        </mc:AlternateContent>
        <mc:AlternateContent xmlns:mc="http://schemas.openxmlformats.org/markup-compatibility/2006">
          <mc:Choice Requires="x14">
            <control shapeId="7216" r:id="rId33" name="Option Button 48">
              <controlPr defaultSize="0" autoFill="0" autoLine="0" autoPict="0">
                <anchor moveWithCells="1">
                  <from>
                    <xdr:col>15</xdr:col>
                    <xdr:colOff>47625</xdr:colOff>
                    <xdr:row>46</xdr:row>
                    <xdr:rowOff>47625</xdr:rowOff>
                  </from>
                  <to>
                    <xdr:col>15</xdr:col>
                    <xdr:colOff>257175</xdr:colOff>
                    <xdr:row>46</xdr:row>
                    <xdr:rowOff>295275</xdr:rowOff>
                  </to>
                </anchor>
              </controlPr>
            </control>
          </mc:Choice>
        </mc:AlternateContent>
        <mc:AlternateContent xmlns:mc="http://schemas.openxmlformats.org/markup-compatibility/2006">
          <mc:Choice Requires="x14">
            <control shapeId="7217" r:id="rId34" name="Option Button 49">
              <controlPr defaultSize="0" autoFill="0" autoLine="0" autoPict="0">
                <anchor moveWithCells="1">
                  <from>
                    <xdr:col>9</xdr:col>
                    <xdr:colOff>38100</xdr:colOff>
                    <xdr:row>46</xdr:row>
                    <xdr:rowOff>47625</xdr:rowOff>
                  </from>
                  <to>
                    <xdr:col>9</xdr:col>
                    <xdr:colOff>247650</xdr:colOff>
                    <xdr:row>46</xdr:row>
                    <xdr:rowOff>295275</xdr:rowOff>
                  </to>
                </anchor>
              </controlPr>
            </control>
          </mc:Choice>
        </mc:AlternateContent>
        <mc:AlternateContent xmlns:mc="http://schemas.openxmlformats.org/markup-compatibility/2006">
          <mc:Choice Requires="x14">
            <control shapeId="7218" r:id="rId35" name="Option Button 50">
              <controlPr defaultSize="0" autoFill="0" autoLine="0" autoPict="0">
                <anchor moveWithCells="1">
                  <from>
                    <xdr:col>11</xdr:col>
                    <xdr:colOff>28575</xdr:colOff>
                    <xdr:row>48</xdr:row>
                    <xdr:rowOff>47625</xdr:rowOff>
                  </from>
                  <to>
                    <xdr:col>11</xdr:col>
                    <xdr:colOff>238125</xdr:colOff>
                    <xdr:row>48</xdr:row>
                    <xdr:rowOff>295275</xdr:rowOff>
                  </to>
                </anchor>
              </controlPr>
            </control>
          </mc:Choice>
        </mc:AlternateContent>
        <mc:AlternateContent xmlns:mc="http://schemas.openxmlformats.org/markup-compatibility/2006">
          <mc:Choice Requires="x14">
            <control shapeId="7219" r:id="rId36" name="Option Button 51">
              <controlPr defaultSize="0" autoFill="0" autoLine="0" autoPict="0">
                <anchor moveWithCells="1">
                  <from>
                    <xdr:col>15</xdr:col>
                    <xdr:colOff>28575</xdr:colOff>
                    <xdr:row>48</xdr:row>
                    <xdr:rowOff>47625</xdr:rowOff>
                  </from>
                  <to>
                    <xdr:col>15</xdr:col>
                    <xdr:colOff>238125</xdr:colOff>
                    <xdr:row>48</xdr:row>
                    <xdr:rowOff>295275</xdr:rowOff>
                  </to>
                </anchor>
              </controlPr>
            </control>
          </mc:Choice>
        </mc:AlternateContent>
        <mc:AlternateContent xmlns:mc="http://schemas.openxmlformats.org/markup-compatibility/2006">
          <mc:Choice Requires="x14">
            <control shapeId="7220" r:id="rId37" name="Option Button 52">
              <controlPr defaultSize="0" autoFill="0" autoLine="0" autoPict="0">
                <anchor moveWithCells="1">
                  <from>
                    <xdr:col>9</xdr:col>
                    <xdr:colOff>28575</xdr:colOff>
                    <xdr:row>49</xdr:row>
                    <xdr:rowOff>47625</xdr:rowOff>
                  </from>
                  <to>
                    <xdr:col>9</xdr:col>
                    <xdr:colOff>238125</xdr:colOff>
                    <xdr:row>49</xdr:row>
                    <xdr:rowOff>295275</xdr:rowOff>
                  </to>
                </anchor>
              </controlPr>
            </control>
          </mc:Choice>
        </mc:AlternateContent>
        <mc:AlternateContent xmlns:mc="http://schemas.openxmlformats.org/markup-compatibility/2006">
          <mc:Choice Requires="x14">
            <control shapeId="7221" r:id="rId38" name="Option Button 53">
              <controlPr defaultSize="0" autoFill="0" autoLine="0" autoPict="0">
                <anchor moveWithCells="1">
                  <from>
                    <xdr:col>9</xdr:col>
                    <xdr:colOff>28575</xdr:colOff>
                    <xdr:row>50</xdr:row>
                    <xdr:rowOff>47625</xdr:rowOff>
                  </from>
                  <to>
                    <xdr:col>9</xdr:col>
                    <xdr:colOff>238125</xdr:colOff>
                    <xdr:row>50</xdr:row>
                    <xdr:rowOff>295275</xdr:rowOff>
                  </to>
                </anchor>
              </controlPr>
            </control>
          </mc:Choice>
        </mc:AlternateContent>
        <mc:AlternateContent xmlns:mc="http://schemas.openxmlformats.org/markup-compatibility/2006">
          <mc:Choice Requires="x14">
            <control shapeId="7222" r:id="rId39" name="Option Button 54">
              <controlPr defaultSize="0" autoFill="0" autoLine="0" autoPict="0">
                <anchor moveWithCells="1">
                  <from>
                    <xdr:col>9</xdr:col>
                    <xdr:colOff>28575</xdr:colOff>
                    <xdr:row>51</xdr:row>
                    <xdr:rowOff>47625</xdr:rowOff>
                  </from>
                  <to>
                    <xdr:col>9</xdr:col>
                    <xdr:colOff>238125</xdr:colOff>
                    <xdr:row>51</xdr:row>
                    <xdr:rowOff>295275</xdr:rowOff>
                  </to>
                </anchor>
              </controlPr>
            </control>
          </mc:Choice>
        </mc:AlternateContent>
        <mc:AlternateContent xmlns:mc="http://schemas.openxmlformats.org/markup-compatibility/2006">
          <mc:Choice Requires="x14">
            <control shapeId="7223" r:id="rId40" name="Group Box 55">
              <controlPr locked="0" defaultSize="0" autoFill="0" autoPict="0">
                <anchor moveWithCells="1">
                  <from>
                    <xdr:col>11</xdr:col>
                    <xdr:colOff>95250</xdr:colOff>
                    <xdr:row>46</xdr:row>
                    <xdr:rowOff>0</xdr:rowOff>
                  </from>
                  <to>
                    <xdr:col>17</xdr:col>
                    <xdr:colOff>247650</xdr:colOff>
                    <xdr:row>47</xdr:row>
                    <xdr:rowOff>0</xdr:rowOff>
                  </to>
                </anchor>
              </controlPr>
            </control>
          </mc:Choice>
        </mc:AlternateContent>
        <mc:AlternateContent xmlns:mc="http://schemas.openxmlformats.org/markup-compatibility/2006">
          <mc:Choice Requires="x14">
            <control shapeId="7224" r:id="rId41" name="Group Box 56">
              <controlPr locked="0" defaultSize="0" autoFill="0" autoPict="0" altText="">
                <anchor moveWithCells="1">
                  <from>
                    <xdr:col>11</xdr:col>
                    <xdr:colOff>9525</xdr:colOff>
                    <xdr:row>48</xdr:row>
                    <xdr:rowOff>0</xdr:rowOff>
                  </from>
                  <to>
                    <xdr:col>18</xdr:col>
                    <xdr:colOff>9525</xdr:colOff>
                    <xdr:row>49</xdr:row>
                    <xdr:rowOff>9525</xdr:rowOff>
                  </to>
                </anchor>
              </controlPr>
            </control>
          </mc:Choice>
        </mc:AlternateContent>
        <mc:AlternateContent xmlns:mc="http://schemas.openxmlformats.org/markup-compatibility/2006">
          <mc:Choice Requires="x14">
            <control shapeId="7225" r:id="rId42" name="Group Box 57">
              <controlPr defaultSize="0" autoFill="0" autoPict="0">
                <anchor moveWithCells="1">
                  <from>
                    <xdr:col>9</xdr:col>
                    <xdr:colOff>0</xdr:colOff>
                    <xdr:row>44</xdr:row>
                    <xdr:rowOff>0</xdr:rowOff>
                  </from>
                  <to>
                    <xdr:col>22</xdr:col>
                    <xdr:colOff>0</xdr:colOff>
                    <xdr:row>46</xdr:row>
                    <xdr:rowOff>0</xdr:rowOff>
                  </to>
                </anchor>
              </controlPr>
            </control>
          </mc:Choice>
        </mc:AlternateContent>
        <mc:AlternateContent xmlns:mc="http://schemas.openxmlformats.org/markup-compatibility/2006">
          <mc:Choice Requires="x14">
            <control shapeId="7226" r:id="rId43" name="Group Box 58">
              <controlPr defaultSize="0" autoFill="0" autoPict="0">
                <anchor moveWithCells="1">
                  <from>
                    <xdr:col>8</xdr:col>
                    <xdr:colOff>276225</xdr:colOff>
                    <xdr:row>50</xdr:row>
                    <xdr:rowOff>0</xdr:rowOff>
                  </from>
                  <to>
                    <xdr:col>22</xdr:col>
                    <xdr:colOff>0</xdr:colOff>
                    <xdr:row>52</xdr:row>
                    <xdr:rowOff>0</xdr:rowOff>
                  </to>
                </anchor>
              </controlPr>
            </control>
          </mc:Choice>
        </mc:AlternateContent>
        <mc:AlternateContent xmlns:mc="http://schemas.openxmlformats.org/markup-compatibility/2006">
          <mc:Choice Requires="x14">
            <control shapeId="7227" r:id="rId44" name="Group Box 59">
              <controlPr defaultSize="0" autoFill="0" autoPict="0">
                <anchor moveWithCells="1">
                  <from>
                    <xdr:col>9</xdr:col>
                    <xdr:colOff>0</xdr:colOff>
                    <xdr:row>24</xdr:row>
                    <xdr:rowOff>0</xdr:rowOff>
                  </from>
                  <to>
                    <xdr:col>22</xdr:col>
                    <xdr:colOff>0</xdr:colOff>
                    <xdr:row>31</xdr:row>
                    <xdr:rowOff>0</xdr:rowOff>
                  </to>
                </anchor>
              </controlPr>
            </control>
          </mc:Choice>
        </mc:AlternateContent>
        <mc:AlternateContent xmlns:mc="http://schemas.openxmlformats.org/markup-compatibility/2006">
          <mc:Choice Requires="x14">
            <control shapeId="7231" r:id="rId45" name="Check Box 63">
              <controlPr defaultSize="0" autoFill="0" autoLine="0" autoPict="0">
                <anchor moveWithCells="1">
                  <from>
                    <xdr:col>9</xdr:col>
                    <xdr:colOff>28575</xdr:colOff>
                    <xdr:row>40</xdr:row>
                    <xdr:rowOff>28575</xdr:rowOff>
                  </from>
                  <to>
                    <xdr:col>9</xdr:col>
                    <xdr:colOff>238125</xdr:colOff>
                    <xdr:row>40</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E4"/>
  <sheetViews>
    <sheetView topLeftCell="G1" zoomScale="80" zoomScaleNormal="80" workbookViewId="0">
      <selection activeCell="T4" sqref="O4:T4"/>
    </sheetView>
  </sheetViews>
  <sheetFormatPr defaultRowHeight="18.75"/>
  <cols>
    <col min="1" max="1" width="9" style="108"/>
    <col min="2" max="2" width="9" style="107"/>
    <col min="3" max="3" width="9" style="108"/>
    <col min="4" max="6" width="9" style="107"/>
    <col min="7" max="11" width="9" style="108"/>
    <col min="12" max="13" width="9" style="107"/>
    <col min="14" max="14" width="10.25" style="107" bestFit="1" customWidth="1"/>
    <col min="15" max="18" width="9" style="107"/>
    <col min="19" max="19" width="7.125" style="107" bestFit="1" customWidth="1"/>
    <col min="20" max="28" width="5.5" style="107" customWidth="1"/>
    <col min="29" max="29" width="16.625" style="108" customWidth="1"/>
    <col min="30" max="30" width="9" style="108"/>
    <col min="31" max="31" width="9" style="108" customWidth="1"/>
    <col min="32" max="16384" width="9" style="108"/>
  </cols>
  <sheetData>
    <row r="1" spans="1:31" ht="165" customHeight="1">
      <c r="G1" s="107" t="str">
        <f>IF(OR(AND(入力様式!$Y$25=1,入力様式!$O$23&lt;21,入力様式!$O$24&lt;=24000),AND(入力様式!$Y$25=2,入力様式!$O$23&lt;6,入力様式!$O$24&lt;=7000)),"小規模","")</f>
        <v/>
      </c>
    </row>
    <row r="2" spans="1:31" s="110" customFormat="1" ht="39" customHeight="1" thickBot="1">
      <c r="B2" s="109"/>
      <c r="G2" s="111"/>
      <c r="H2" s="112"/>
      <c r="J2" s="113"/>
      <c r="L2" s="114" t="s">
        <v>67</v>
      </c>
      <c r="M2" s="115"/>
      <c r="N2" s="116" t="s">
        <v>68</v>
      </c>
      <c r="O2" s="117"/>
      <c r="P2" s="117"/>
      <c r="Q2" s="117"/>
      <c r="R2" s="117" t="s">
        <v>69</v>
      </c>
      <c r="S2" s="117" t="s">
        <v>70</v>
      </c>
      <c r="T2" s="117"/>
      <c r="U2" s="117" t="s">
        <v>71</v>
      </c>
      <c r="V2" s="117" t="s">
        <v>72</v>
      </c>
      <c r="W2" s="117"/>
      <c r="AA2" s="117" t="s">
        <v>73</v>
      </c>
      <c r="AB2" s="117"/>
    </row>
    <row r="3" spans="1:31" s="129" customFormat="1" ht="112.5">
      <c r="A3" s="118" t="s">
        <v>134</v>
      </c>
      <c r="B3" s="119" t="s">
        <v>133</v>
      </c>
      <c r="C3" s="119" t="s">
        <v>132</v>
      </c>
      <c r="D3" s="119" t="s">
        <v>89</v>
      </c>
      <c r="E3" s="120" t="s">
        <v>74</v>
      </c>
      <c r="F3" s="119" t="s">
        <v>75</v>
      </c>
      <c r="G3" s="121" t="s">
        <v>76</v>
      </c>
      <c r="H3" s="122" t="s">
        <v>82</v>
      </c>
      <c r="I3" s="122" t="s">
        <v>95</v>
      </c>
      <c r="J3" s="122" t="s">
        <v>87</v>
      </c>
      <c r="K3" s="122" t="s">
        <v>88</v>
      </c>
      <c r="L3" s="123" t="s">
        <v>80</v>
      </c>
      <c r="M3" s="126" t="s">
        <v>92</v>
      </c>
      <c r="N3" s="126" t="s">
        <v>128</v>
      </c>
      <c r="O3" s="125" t="s">
        <v>131</v>
      </c>
      <c r="P3" s="125" t="s">
        <v>94</v>
      </c>
      <c r="Q3" s="125" t="s">
        <v>129</v>
      </c>
      <c r="R3" s="125" t="s">
        <v>93</v>
      </c>
      <c r="S3" s="124" t="s">
        <v>84</v>
      </c>
      <c r="T3" s="124" t="s">
        <v>127</v>
      </c>
      <c r="U3" s="126" t="s">
        <v>77</v>
      </c>
      <c r="V3" s="126" t="s">
        <v>78</v>
      </c>
      <c r="W3" s="126" t="s">
        <v>90</v>
      </c>
      <c r="X3" s="126" t="s">
        <v>83</v>
      </c>
      <c r="Y3" s="126" t="s">
        <v>96</v>
      </c>
      <c r="Z3" s="126" t="s">
        <v>79</v>
      </c>
      <c r="AA3" s="126" t="s">
        <v>91</v>
      </c>
      <c r="AB3" s="126" t="s">
        <v>97</v>
      </c>
      <c r="AC3" s="127" t="s">
        <v>85</v>
      </c>
      <c r="AD3" s="127" t="s">
        <v>86</v>
      </c>
      <c r="AE3" s="128" t="s">
        <v>81</v>
      </c>
    </row>
    <row r="4" spans="1:31">
      <c r="A4" s="107">
        <f ca="1">IF(MONTH(TODAY())&lt;=3,YEAR(TODAY())-2001,YEAR(TODAY())-2000)</f>
        <v>22</v>
      </c>
      <c r="B4" s="107" t="str">
        <f ca="1">A4&amp;TEXT(C4,"000")</f>
        <v>22000</v>
      </c>
      <c r="C4" s="155">
        <f>入力様式!S58</f>
        <v>0</v>
      </c>
      <c r="D4" s="107">
        <f>入力様式!V58</f>
        <v>0</v>
      </c>
      <c r="E4" s="107" t="str">
        <f>入力様式!E8</f>
        <v>（都道府県）</v>
      </c>
      <c r="G4" s="108">
        <f>入力様式!E7</f>
        <v>0</v>
      </c>
      <c r="N4" s="154"/>
      <c r="O4" s="132" t="str">
        <f>IF(OR(AND(入力様式!$Y$25=1,入力様式!$L$26="□",入力様式!$L$27="□"),AND(入力様式!$Y$25=2,入力様式!$L$30="□",入力様式!$L$31="□")),"小規模",IF(AND(入力様式!Y33=FALSE,入力様式!Y34=FALSE,入力様式!Y35=TRUE),"未利用",IF(AND(入力様式!Y37&lt;&gt;TRUE,入力様式!Y38&lt;&gt;TRUE,入力様式!Y39&lt;&gt;TRUE,入力様式!Y40&lt;&gt;TRUE,入力様式!Y41=TRUE),"他素材のみ",IF(入力様式!Y45=2,"業務用",""))))</f>
        <v/>
      </c>
      <c r="P4" s="130" t="str">
        <f>IF(入力様式!Y34=TRUE,"輸入","")</f>
        <v/>
      </c>
      <c r="Q4" s="132" t="str">
        <f>IF(入力様式!Y47=1,IF(入力様式!$Y$48=1,"全部",IF(入力様式!$Y$48=2,"一部","確認"))&amp;IF(入力様式!$Y$49=1,"・当社",IF(入力様式!$Y$49=2,"・先方","・確認")),"")</f>
        <v/>
      </c>
      <c r="R4" s="130" t="str">
        <f>IF(入力様式!Y51=1,"作成済",IF(入力様式!Y51=2,"未作成",""))</f>
        <v/>
      </c>
      <c r="S4" s="152" t="s">
        <v>130</v>
      </c>
      <c r="T4" s="153">
        <f>IF(Q4="全部・先方",5,IF(O4="",1,IF(O4="小規模",2,IF(O4="未利用",3,IF(O4="業務用",4,IF(O4="他素材のみ",5,"要確認"))))))</f>
        <v>1</v>
      </c>
      <c r="Y4" s="107" t="str">
        <f>入力様式!Z37&amp;入力様式!Z38&amp;入力様式!Z39&amp;入力様式!Z40&amp;入力様式!Z41</f>
        <v/>
      </c>
      <c r="AC4" s="131" t="str">
        <f>IF(入力様式!O9&lt;&gt;"",入力様式!O9&amp;" "&amp;入力様式!E9&amp;" 様 &lt;"&amp;ASC(入力様式!E11)&amp;"&gt;",入力様式!E9&amp;" 様 &lt;"&amp;ASC(入力様式!E11)&amp;"&gt;")</f>
        <v xml:space="preserve"> 様 &lt;&gt;</v>
      </c>
      <c r="AD4" s="131" t="str">
        <f>ASC(入力様式!E10)</f>
        <v/>
      </c>
      <c r="AE4" s="131" t="str">
        <f>入力様式!E8&amp;入力様式!H8</f>
        <v>（都道府県）市区町村以降はこちらの欄に入力してください</v>
      </c>
    </row>
  </sheetData>
  <sheetProtection sheet="1" selectLockedCells="1"/>
  <phoneticPr fontId="2"/>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入力様式</vt:lpstr>
      <vt:lpstr>整理簿の種</vt:lpstr>
      <vt:lpstr>入力様式!Print_Area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2023-03-30T11:36:13Z</dcterms:modified>
</cp:coreProperties>
</file>